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activeX/activeX1.xml" ContentType="application/vnd.ms-office.activeX+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5.xml" ContentType="application/vnd.ms-office.activeX+xml"/>
  <Override PartName="/xl/activeX/activeX6.xml" ContentType="application/vnd.ms-office.activeX+xml"/>
  <Override PartName="/xl/activeX/activeX7.xml" ContentType="application/vnd.ms-office.activeX+xml"/>
  <Override PartName="/xl/activeX/activeX8.xml" ContentType="application/vnd.ms-office.activeX+xml"/>
  <Override PartName="/xl/activeX/activeX9.xml" ContentType="application/vnd.ms-office.activeX+xml"/>
  <Override PartName="/xl/activeX/activeX10.xml" ContentType="application/vnd.ms-office.activeX+xml"/>
  <Override PartName="/xl/activeX/activeX11.xml" ContentType="application/vnd.ms-office.activeX+xml"/>
  <Override PartName="/xl/activeX/activeX12.xml" ContentType="application/vnd.ms-office.activeX+xml"/>
  <Override PartName="/xl/activeX/activeX13.xml" ContentType="application/vnd.ms-office.activeX+xml"/>
  <Override PartName="/xl/activeX/activeX14.xml" ContentType="application/vnd.ms-office.activeX+xml"/>
  <Override PartName="/xl/activeX/activeX15.xml" ContentType="application/vnd.ms-office.activeX+xml"/>
  <Override PartName="/xl/activeX/activeX16.xml" ContentType="application/vnd.ms-office.activeX+xml"/>
  <Override PartName="/xl/activeX/activeX17.xml" ContentType="application/vnd.ms-office.activeX+xml"/>
  <Override PartName="/xl/activeX/activeX18.xml" ContentType="application/vnd.ms-office.activeX+xml"/>
  <Override PartName="/xl/activeX/activeX19.xml" ContentType="application/vnd.ms-office.activeX+xml"/>
  <Override PartName="/xl/activeX/activeX20.xml" ContentType="application/vnd.ms-office.activeX+xml"/>
  <Override PartName="/xl/activeX/activeX21.xml" ContentType="application/vnd.ms-office.activeX+xml"/>
  <Override PartName="/xl/activeX/activeX22.xml" ContentType="application/vnd.ms-office.activeX+xml"/>
  <Override PartName="/xl/activeX/activeX23.xml" ContentType="application/vnd.ms-office.activeX+xml"/>
  <Override PartName="/xl/activeX/activeX1.bin" ContentType="application/vnd.ms-office.activeX"/>
  <Override PartName="/xl/activeX/activeX2.bin" ContentType="application/vnd.ms-office.activeX"/>
  <Override PartName="/xl/activeX/activeX3.bin" ContentType="application/vnd.ms-office.activeX"/>
  <Override PartName="/xl/activeX/activeX4.bin" ContentType="application/vnd.ms-office.activeX"/>
  <Override PartName="/xl/activeX/activeX5.bin" ContentType="application/vnd.ms-office.activeX"/>
  <Override PartName="/xl/activeX/activeX6.bin" ContentType="application/vnd.ms-office.activeX"/>
  <Override PartName="/xl/activeX/activeX7.bin" ContentType="application/vnd.ms-office.activeX"/>
  <Override PartName="/xl/activeX/activeX8.bin" ContentType="application/vnd.ms-office.activeX"/>
  <Override PartName="/xl/activeX/activeX9.bin" ContentType="application/vnd.ms-office.activeX"/>
  <Override PartName="/xl/activeX/activeX10.bin" ContentType="application/vnd.ms-office.activeX"/>
  <Override PartName="/xl/activeX/activeX11.bin" ContentType="application/vnd.ms-office.activeX"/>
  <Override PartName="/xl/activeX/activeX12.bin" ContentType="application/vnd.ms-office.activeX"/>
  <Override PartName="/xl/activeX/activeX13.bin" ContentType="application/vnd.ms-office.activeX"/>
  <Override PartName="/xl/activeX/activeX14.bin" ContentType="application/vnd.ms-office.activeX"/>
  <Override PartName="/xl/activeX/activeX15.bin" ContentType="application/vnd.ms-office.activeX"/>
  <Override PartName="/xl/activeX/activeX16.bin" ContentType="application/vnd.ms-office.activeX"/>
  <Override PartName="/xl/activeX/activeX17.bin" ContentType="application/vnd.ms-office.activeX"/>
  <Override PartName="/xl/activeX/activeX18.bin" ContentType="application/vnd.ms-office.activeX"/>
  <Override PartName="/xl/activeX/activeX19.bin" ContentType="application/vnd.ms-office.activeX"/>
  <Override PartName="/xl/activeX/activeX20.bin" ContentType="application/vnd.ms-office.activeX"/>
  <Override PartName="/xl/activeX/activeX21.bin" ContentType="application/vnd.ms-office.activeX"/>
  <Override PartName="/xl/activeX/activeX22.bin" ContentType="application/vnd.ms-office.activeX"/>
  <Override PartName="/xl/activeX/activeX23.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2"/>
  <fileSharing readOnlyRecommended="1"/>
  <workbookPr codeName="ThisWorkbook" defaultThemeVersion="166925"/>
  <mc:AlternateContent xmlns:mc="http://schemas.openxmlformats.org/markup-compatibility/2006">
    <mc:Choice Requires="x15">
      <x15ac:absPath xmlns:x15ac="http://schemas.microsoft.com/office/spreadsheetml/2010/11/ac" url="https://swwater.sharepoint.com/sites/AptumoMigrationPreparation-03DataCleanseandMigration/Shared Documents/03 Data Cleanse and Migration/03_001 EMS Data Migration/03_001_04 DOMD - COMD/"/>
    </mc:Choice>
  </mc:AlternateContent>
  <xr:revisionPtr revIDLastSave="0" documentId="8_{51DA8DC3-C787-4434-A180-C985D1DAAD2F}" xr6:coauthVersionLast="47" xr6:coauthVersionMax="47" xr10:uidLastSave="{00000000-0000-0000-0000-000000000000}"/>
  <bookViews>
    <workbookView minimized="1" xWindow="1920" yWindow="1920" windowWidth="17280" windowHeight="8880" tabRatio="802" firstSheet="58" activeTab="58" xr2:uid="{00000000-000D-0000-FFFF-FFFF00000000}"/>
  </bookViews>
  <sheets>
    <sheet name="Version History" sheetId="117" r:id="rId1"/>
    <sheet name="Document Use" sheetId="125" r:id="rId2"/>
    <sheet name="RX Tables not required" sheetId="124" r:id="rId3"/>
    <sheet name="Summary" sheetId="1" r:id="rId4"/>
    <sheet name="DOMD Review" sheetId="129" r:id="rId5"/>
    <sheet name="VoidManagementStage" sheetId="139" r:id="rId6"/>
    <sheet name="VoidManagementAction" sheetId="138" r:id="rId7"/>
    <sheet name="Connection" sheetId="137" r:id="rId8"/>
    <sheet name="FinancialControlTotal" sheetId="136" r:id="rId9"/>
    <sheet name="Individual" sheetId="134" r:id="rId10"/>
    <sheet name="Contact-Point-Type-Consent" sheetId="132" r:id="rId11"/>
    <sheet name="Bill write off" sheetId="140" r:id="rId12"/>
    <sheet name="Account-relationship" sheetId="131" r:id="rId13"/>
    <sheet name="Debt Recovery Process (7)" sheetId="82" r:id="rId14"/>
    <sheet name="Debt Recovery Stage (7)" sheetId="83" r:id="rId15"/>
    <sheet name="Debt Recovery Instalment (7)" sheetId="85" r:id="rId16"/>
    <sheet name="Debt Recovery Action (7)" sheetId="84" r:id="rId17"/>
    <sheet name="Payment Method Type (6)" sheetId="34" r:id="rId18"/>
    <sheet name="Available Payment Day (6)" sheetId="33" r:id="rId19"/>
    <sheet name="Payment Method (6)" sheetId="35" r:id="rId20"/>
    <sheet name="Payment Plan Type (6)" sheetId="36" r:id="rId21"/>
    <sheet name="Bank Branch (6)" sheetId="116" r:id="rId22"/>
    <sheet name="Payment Plan (6)" sheetId="76" r:id="rId23"/>
    <sheet name="Instalment (6)" sheetId="77" r:id="rId24"/>
    <sheet name="Payment Plan Card (6)" sheetId="120" r:id="rId25"/>
    <sheet name="Payment (6)" sheetId="97" r:id="rId26"/>
    <sheet name="Payment Allocation (6)" sheetId="98" r:id="rId27"/>
    <sheet name="Bank Account Details (6)" sheetId="78" r:id="rId28"/>
    <sheet name="Payment Allocation Queue" sheetId="99" r:id="rId29"/>
    <sheet name="Fin Trans Event Type (5)" sheetId="42" r:id="rId30"/>
    <sheet name="Bill (5)" sheetId="90" r:id="rId31"/>
    <sheet name="Bill Item (5)" sheetId="91" r:id="rId32"/>
    <sheet name="Bill Service Type (5)" sheetId="92" r:id="rId33"/>
    <sheet name="Bill Item Tax (5)" sheetId="94" r:id="rId34"/>
    <sheet name="Bill Item Discount (5)" sheetId="93" r:id="rId35"/>
    <sheet name="Balance Transaction (5)" sheetId="96" r:id="rId36"/>
    <sheet name="Balance (5)" sheetId="95" r:id="rId37"/>
    <sheet name="Suppression (5)" sheetId="74" r:id="rId38"/>
    <sheet name="Financial Control (5)" sheetId="105" r:id="rId39"/>
    <sheet name="Financial Control Total (5)" sheetId="106" r:id="rId40"/>
    <sheet name="Bill Write Off (5)" sheetId="104" r:id="rId41"/>
    <sheet name="Read Timetable (4)" sheetId="37" r:id="rId42"/>
    <sheet name="Read Timetable Thresholds (4)" sheetId="38" r:id="rId43"/>
    <sheet name="Read Period (4)" sheetId="39" r:id="rId44"/>
    <sheet name="Skip Code (4)" sheetId="40" r:id="rId45"/>
    <sheet name="Book (4)" sheetId="81" r:id="rId46"/>
    <sheet name="Reading Mode (4)" sheetId="115" r:id="rId47"/>
    <sheet name="Reading (4)" sheetId="79" r:id="rId48"/>
    <sheet name="Content Notes" sheetId="128" r:id="rId49"/>
    <sheet name="Average Daily Usage (4)" sheetId="80" r:id="rId50"/>
    <sheet name="Consideration Type (3)" sheetId="29" r:id="rId51"/>
    <sheet name="Tax Classification Type (3)" sheetId="31" r:id="rId52"/>
    <sheet name="Discount Type (3)" sheetId="28" r:id="rId53"/>
    <sheet name="Discount Type Item (3)" sheetId="30" r:id="rId54"/>
    <sheet name="Tax (3)" sheetId="32" r:id="rId55"/>
    <sheet name="Account (3)" sheetId="67" r:id="rId56"/>
    <sheet name="Account Contact Relationship(3)" sheetId="133" r:id="rId57"/>
    <sheet name="Contact (3)" sheetId="68" r:id="rId58"/>
    <sheet name="Location Occupant (3)" sheetId="47" r:id="rId59"/>
    <sheet name="Tax Classification (3)" sheetId="72" r:id="rId60"/>
    <sheet name="Consideration (3)" sheetId="70" r:id="rId61"/>
    <sheet name="Billing Contract(3)" sheetId="69" r:id="rId62"/>
    <sheet name="Service (3)" sheetId="55" r:id="rId63"/>
    <sheet name="Service Item (3)" sheetId="57" r:id="rId64"/>
    <sheet name="Supply Point Device Service (3)" sheetId="56" r:id="rId65"/>
    <sheet name="Area (2)" sheetId="9" r:id="rId66"/>
    <sheet name="Device Size (2)" sheetId="11" r:id="rId67"/>
    <sheet name="Device Type (2)" sheetId="12" r:id="rId68"/>
    <sheet name="Supply Point Usage Type (2)" sheetId="14" r:id="rId69"/>
    <sheet name="Depot (2)" sheetId="10" r:id="rId70"/>
    <sheet name="Default Average Daily Usage (2)" sheetId="15" r:id="rId71"/>
    <sheet name="Location (2)" sheetId="46" r:id="rId72"/>
    <sheet name="Supply Point (2)" sheetId="48" r:id="rId73"/>
    <sheet name="Supply Point Device (2)" sheetId="49" r:id="rId74"/>
    <sheet name="Device (2)" sheetId="50" r:id="rId75"/>
    <sheet name="Site Supply (2)" sheetId="53" r:id="rId76"/>
    <sheet name="Supply Point Relationship (2)" sheetId="54" r:id="rId77"/>
    <sheet name="Charge Basis (2)" sheetId="51" r:id="rId78"/>
    <sheet name="Available Service (2)" sheetId="58" r:id="rId79"/>
    <sheet name="Available Bundle (2)" sheetId="59" r:id="rId80"/>
    <sheet name="Available Service Item (2)" sheetId="60" r:id="rId81"/>
    <sheet name="Band Type (1)" sheetId="13" r:id="rId82"/>
    <sheet name="Service Type (1)" sheetId="16" r:id="rId83"/>
    <sheet name="Service Item Type (1)" sheetId="18" r:id="rId84"/>
    <sheet name="Division (1)" sheetId="17" r:id="rId85"/>
    <sheet name="Service Item Family (1)" sheetId="19" r:id="rId86"/>
    <sheet name="Service Item Tolerance (1)" sheetId="20" r:id="rId87"/>
    <sheet name="Allowance Type (1)" sheetId="21" r:id="rId88"/>
    <sheet name="Wholesaler (1)" sheetId="22" r:id="rId89"/>
    <sheet name="Retailer (1)" sheetId="23" r:id="rId90"/>
    <sheet name="Rate (1)" sheetId="24" r:id="rId91"/>
    <sheet name="Rate Band (1)" sheetId="25" r:id="rId92"/>
    <sheet name="Bundle (1)" sheetId="26" r:id="rId93"/>
    <sheet name="Bundle Item (1)" sheetId="27" r:id="rId94"/>
    <sheet name="Standard Sample Strength" sheetId="41" r:id="rId95"/>
    <sheet name="Service Component" sheetId="43" r:id="rId96"/>
    <sheet name="Group Type" sheetId="44" r:id="rId97"/>
    <sheet name="Supply Point Band" sheetId="52" r:id="rId98"/>
    <sheet name="Stepped Tariff" sheetId="62" r:id="rId99"/>
    <sheet name="Bill Item Amendment" sheetId="102" r:id="rId100"/>
    <sheet name="Stepped Tariff Service" sheetId="63" r:id="rId101"/>
    <sheet name="Supply Point Allowance" sheetId="64" r:id="rId102"/>
    <sheet name="SI Agreed Volume" sheetId="65" r:id="rId103"/>
    <sheet name="Agreed Rate" sheetId="66" r:id="rId104"/>
    <sheet name="Discount" sheetId="71" r:id="rId105"/>
    <sheet name="Contract Group" sheetId="73" r:id="rId106"/>
    <sheet name="Case" sheetId="75" r:id="rId107"/>
    <sheet name="Discharge Agreement" sheetId="86" r:id="rId108"/>
    <sheet name="Sample" sheetId="87" r:id="rId109"/>
    <sheet name="Agreed Sample Strength" sheetId="88" r:id="rId110"/>
    <sheet name="Agreed Volume" sheetId="89" r:id="rId111"/>
    <sheet name="Bill Item Agreement" sheetId="112" r:id="rId112"/>
    <sheet name="Volume Alteration Item" sheetId="101" r:id="rId113"/>
    <sheet name="Tariff Limit" sheetId="100" r:id="rId114"/>
    <sheet name="Manual Amendment" sheetId="103" r:id="rId115"/>
    <sheet name="SPID" sheetId="107" r:id="rId116"/>
    <sheet name="SPID Special Agreement" sheetId="108" r:id="rId117"/>
    <sheet name="154a Dwellings" sheetId="109" r:id="rId118"/>
    <sheet name="Contract Agreement" sheetId="110" r:id="rId119"/>
    <sheet name="Agreement" sheetId="111" r:id="rId120"/>
    <sheet name="Group" sheetId="113" r:id="rId121"/>
    <sheet name="Group Item" sheetId="114" r:id="rId122"/>
    <sheet name="Feed Item" sheetId="118" r:id="rId123"/>
    <sheet name="External Address Mapping" sheetId="119" r:id="rId124"/>
    <sheet name="Task" sheetId="121" r:id="rId125"/>
    <sheet name="Work Order Settings" sheetId="122" r:id="rId126"/>
    <sheet name="Data Sheet" sheetId="123" r:id="rId127"/>
  </sheets>
  <definedNames>
    <definedName name="_xlnm._FilterDatabase" localSheetId="55" hidden="1">'Account (3)'!$A$2:$L$132</definedName>
    <definedName name="_xlnm._FilterDatabase" localSheetId="103" hidden="1">'Agreed Rate'!$A$2:$K$13</definedName>
    <definedName name="_xlnm._FilterDatabase" localSheetId="65" hidden="1">'Area (2)'!$A$2:$P$4</definedName>
    <definedName name="_xlnm._FilterDatabase" localSheetId="78" hidden="1">'Available Service (2)'!$A$2:$K$9</definedName>
    <definedName name="_xlnm._FilterDatabase" localSheetId="80" hidden="1">'Available Service Item (2)'!$A$2:$K$8</definedName>
    <definedName name="_xlnm._FilterDatabase" localSheetId="49" hidden="1">'Average Daily Usage (4)'!$A$1:$P$9</definedName>
    <definedName name="_xlnm._FilterDatabase" localSheetId="30" hidden="1">'Bill (5)'!$A$2:$T$119</definedName>
    <definedName name="_xlnm._FilterDatabase" localSheetId="31" hidden="1">'Bill Item (5)'!$A$2:$P$75</definedName>
    <definedName name="_xlnm._FilterDatabase" localSheetId="99" hidden="1">'Bill Item Amendment'!$A$2:$P$2</definedName>
    <definedName name="_xlnm._FilterDatabase" localSheetId="32" hidden="1">'Bill Service Type (5)'!$A$2:$P$2</definedName>
    <definedName name="_xlnm._FilterDatabase" localSheetId="61" hidden="1">'Billing Contract(3)'!$A$2:$R$175</definedName>
    <definedName name="_xlnm._FilterDatabase" localSheetId="45" hidden="1">'Book (4)'!$2:$10</definedName>
    <definedName name="_xlnm._FilterDatabase" localSheetId="106" hidden="1">Case!$A$2:$K$32</definedName>
    <definedName name="_xlnm._FilterDatabase" localSheetId="77" hidden="1">'Charge Basis (2)'!$A$2:$K$8</definedName>
    <definedName name="_xlnm._FilterDatabase" localSheetId="13" hidden="1">'Debt Recovery Process (7)'!$K$2:$K$79</definedName>
    <definedName name="_xlnm._FilterDatabase" localSheetId="74" hidden="1">'Device (2)'!$K$2:$K$74</definedName>
    <definedName name="_xlnm._FilterDatabase" localSheetId="71" hidden="1">'Location (2)'!$A$2:$U$145</definedName>
    <definedName name="_xlnm._FilterDatabase" localSheetId="58" hidden="1">'Location Occupant (3)'!$2:$12</definedName>
    <definedName name="_xlnm._FilterDatabase" localSheetId="20" hidden="1">'Payment Plan Type (6)'!$A$2:$K$26</definedName>
    <definedName name="_xlnm._FilterDatabase" localSheetId="47" hidden="1">'Reading (4)'!$A$2:$K$24</definedName>
    <definedName name="_xlnm._FilterDatabase" localSheetId="46" hidden="1">'Reading Mode (4)'!$A$2:$Q$2</definedName>
    <definedName name="_xlnm._FilterDatabase" localSheetId="62" hidden="1">'Service (3)'!$A$2:$K$10</definedName>
    <definedName name="_xlnm._FilterDatabase" localSheetId="63" hidden="1">'Service Item (3)'!$A$2:$K$8</definedName>
    <definedName name="_xlnm._FilterDatabase" localSheetId="85" hidden="1">'Service Item Family (1)'!$A$2:$K$14</definedName>
    <definedName name="_xlnm._FilterDatabase" localSheetId="83" hidden="1">'Service Item Type (1)'!$A$2:$K$15</definedName>
    <definedName name="_xlnm._FilterDatabase" localSheetId="102" hidden="1">'SI Agreed Volume'!$A$2:$K$7</definedName>
    <definedName name="_xlnm._FilterDatabase" localSheetId="75" hidden="1">'Site Supply (2)'!$A$2:$K$7</definedName>
    <definedName name="_xlnm._FilterDatabase" localSheetId="94" hidden="1">'Standard Sample Strength'!$A$2:$K$10</definedName>
    <definedName name="_xlnm._FilterDatabase" localSheetId="98" hidden="1">'Stepped Tariff'!$A$2:$K$9</definedName>
    <definedName name="_xlnm._FilterDatabase" localSheetId="100" hidden="1">'Stepped Tariff Service'!$A$2:$K$7</definedName>
    <definedName name="_xlnm._FilterDatabase" localSheetId="3" hidden="1">Summary!$A$2:$O$122</definedName>
    <definedName name="_xlnm._FilterDatabase" localSheetId="72" hidden="1">'Supply Point (2)'!$2:$28</definedName>
    <definedName name="_xlnm._FilterDatabase" localSheetId="101" hidden="1">'Supply Point Allowance'!$A$2:$K$12</definedName>
    <definedName name="_xlnm._FilterDatabase" localSheetId="97" hidden="1">'Supply Point Band'!$A$2:$J$8</definedName>
    <definedName name="_xlnm._FilterDatabase" localSheetId="73" hidden="1">'Supply Point Device (2)'!$2:$22</definedName>
    <definedName name="_xlnm._FilterDatabase" localSheetId="64" hidden="1">'Supply Point Device Service (3)'!$A$2:$K$5</definedName>
    <definedName name="_xlnm._FilterDatabase" localSheetId="76" hidden="1">'Supply Point Relationship (2)'!$A$2:$K$7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9" i="1" l="1"/>
  <c r="I89" i="1"/>
  <c r="F155" i="69" l="1"/>
  <c r="I3" i="1" l="1"/>
  <c r="N120" i="1"/>
  <c r="J40" i="1"/>
  <c r="I39" i="1"/>
  <c r="J39" i="1"/>
  <c r="J38" i="1"/>
  <c r="K38" i="1" s="1"/>
  <c r="I38" i="1"/>
  <c r="I36" i="1"/>
  <c r="J36" i="1"/>
  <c r="I35" i="1"/>
  <c r="J35" i="1"/>
  <c r="I34" i="1"/>
  <c r="J34" i="1"/>
  <c r="I30" i="1"/>
  <c r="I29" i="1"/>
  <c r="J29" i="1"/>
  <c r="I28" i="1"/>
  <c r="J28" i="1"/>
  <c r="I27" i="1"/>
  <c r="J27" i="1"/>
  <c r="J37" i="1"/>
  <c r="J33" i="1"/>
  <c r="J32" i="1"/>
  <c r="J31" i="1"/>
  <c r="J30" i="1"/>
  <c r="J26" i="1"/>
  <c r="J25" i="1"/>
  <c r="J24" i="1"/>
  <c r="J23" i="1"/>
  <c r="J22" i="1"/>
  <c r="I22" i="1"/>
  <c r="J21" i="1"/>
  <c r="I21" i="1"/>
  <c r="J20" i="1"/>
  <c r="I20" i="1"/>
  <c r="J19" i="1"/>
  <c r="J18" i="1"/>
  <c r="J17" i="1"/>
  <c r="I17" i="1"/>
  <c r="J16" i="1"/>
  <c r="I16" i="1"/>
  <c r="J15" i="1"/>
  <c r="I14" i="1"/>
  <c r="K14" i="1" s="1"/>
  <c r="J14" i="1"/>
  <c r="J13" i="1"/>
  <c r="J12" i="1"/>
  <c r="I12" i="1"/>
  <c r="I10" i="1"/>
  <c r="I13" i="1"/>
  <c r="J11" i="1"/>
  <c r="J10" i="1"/>
  <c r="J9" i="1"/>
  <c r="I9" i="1"/>
  <c r="J8" i="1"/>
  <c r="I8" i="1"/>
  <c r="J7" i="1"/>
  <c r="I7" i="1"/>
  <c r="J6" i="1"/>
  <c r="I5" i="1"/>
  <c r="J5" i="1"/>
  <c r="J4" i="1"/>
  <c r="J3" i="1"/>
  <c r="I108" i="1"/>
  <c r="I104" i="1"/>
  <c r="I106" i="1"/>
  <c r="I107" i="1"/>
  <c r="J107" i="1"/>
  <c r="I105" i="1"/>
  <c r="J105" i="1"/>
  <c r="I109" i="1"/>
  <c r="J109" i="1"/>
  <c r="K109" i="1" s="1"/>
  <c r="I112" i="1"/>
  <c r="K112" i="1" s="1"/>
  <c r="I103" i="1"/>
  <c r="I102" i="1"/>
  <c r="J102" i="1"/>
  <c r="J101" i="1"/>
  <c r="I101" i="1"/>
  <c r="I100" i="1"/>
  <c r="I99" i="1"/>
  <c r="I88" i="1"/>
  <c r="I87" i="1"/>
  <c r="I86" i="1"/>
  <c r="I85" i="1"/>
  <c r="I83" i="1"/>
  <c r="I70" i="1"/>
  <c r="I59" i="1"/>
  <c r="J57" i="1"/>
  <c r="I56" i="1"/>
  <c r="I55" i="1"/>
  <c r="J119" i="1"/>
  <c r="J118" i="1"/>
  <c r="J117" i="1"/>
  <c r="J116" i="1"/>
  <c r="J112" i="1"/>
  <c r="J111" i="1"/>
  <c r="J110" i="1"/>
  <c r="J108" i="1"/>
  <c r="J106" i="1"/>
  <c r="J104" i="1"/>
  <c r="J103" i="1"/>
  <c r="J100" i="1"/>
  <c r="J99" i="1"/>
  <c r="J98" i="1"/>
  <c r="J97" i="1"/>
  <c r="J96" i="1"/>
  <c r="J95" i="1"/>
  <c r="J94" i="1"/>
  <c r="J93" i="1"/>
  <c r="J92" i="1"/>
  <c r="J91" i="1"/>
  <c r="J90" i="1"/>
  <c r="J88" i="1"/>
  <c r="J87" i="1"/>
  <c r="J86" i="1"/>
  <c r="J85" i="1"/>
  <c r="J84" i="1"/>
  <c r="J83" i="1"/>
  <c r="J82" i="1"/>
  <c r="J81" i="1"/>
  <c r="J80" i="1"/>
  <c r="J79" i="1"/>
  <c r="J78" i="1"/>
  <c r="J77" i="1"/>
  <c r="J76" i="1"/>
  <c r="J75" i="1"/>
  <c r="J74" i="1"/>
  <c r="J73" i="1"/>
  <c r="J72" i="1"/>
  <c r="J71" i="1"/>
  <c r="J70" i="1"/>
  <c r="J69" i="1"/>
  <c r="J68" i="1"/>
  <c r="J67" i="1"/>
  <c r="J66" i="1"/>
  <c r="J65" i="1"/>
  <c r="J64" i="1"/>
  <c r="J60" i="1"/>
  <c r="J59" i="1"/>
  <c r="J58" i="1"/>
  <c r="J56" i="1"/>
  <c r="J55" i="1"/>
  <c r="J54" i="1"/>
  <c r="J53" i="1"/>
  <c r="J52" i="1"/>
  <c r="J51" i="1"/>
  <c r="J50" i="1"/>
  <c r="J49" i="1"/>
  <c r="J48" i="1"/>
  <c r="J47" i="1"/>
  <c r="J46" i="1"/>
  <c r="J45" i="1"/>
  <c r="J44" i="1"/>
  <c r="J43" i="1"/>
  <c r="J42" i="1"/>
  <c r="J41" i="1"/>
  <c r="I40" i="1"/>
  <c r="I119" i="1"/>
  <c r="K105" i="1" l="1"/>
  <c r="K106" i="1"/>
  <c r="K55" i="1"/>
  <c r="K5" i="1"/>
  <c r="K34" i="1"/>
  <c r="K59" i="1"/>
  <c r="K108" i="1"/>
  <c r="K86" i="1"/>
  <c r="K39" i="1"/>
  <c r="K36" i="1"/>
  <c r="K35" i="1"/>
  <c r="K30" i="1"/>
  <c r="K29" i="1"/>
  <c r="K28" i="1"/>
  <c r="K27" i="1"/>
  <c r="K22" i="1"/>
  <c r="K21" i="1"/>
  <c r="K20" i="1"/>
  <c r="K17" i="1"/>
  <c r="K16" i="1"/>
  <c r="K9" i="1"/>
  <c r="K8" i="1"/>
  <c r="K7" i="1"/>
  <c r="K107" i="1"/>
  <c r="K85" i="1"/>
  <c r="K88" i="1"/>
  <c r="K87" i="1"/>
  <c r="K56" i="1"/>
  <c r="K70" i="1"/>
  <c r="K103" i="1"/>
  <c r="K102" i="1"/>
  <c r="K101" i="1"/>
  <c r="K100" i="1"/>
  <c r="K99" i="1"/>
  <c r="K83" i="1"/>
  <c r="K119" i="1"/>
  <c r="I118" i="1" l="1"/>
  <c r="K118" i="1" l="1"/>
  <c r="I46" i="1" l="1"/>
  <c r="K46" i="1" s="1"/>
  <c r="O46" i="1"/>
  <c r="I78" i="1"/>
  <c r="O78" i="1"/>
  <c r="K78" i="1" l="1"/>
  <c r="I66" i="1" l="1"/>
  <c r="K66" i="1" l="1"/>
  <c r="I98" i="1" l="1"/>
  <c r="I117" i="1"/>
  <c r="I116" i="1"/>
  <c r="K117" i="1" l="1"/>
  <c r="K116" i="1"/>
  <c r="O71" i="1" l="1"/>
  <c r="O40" i="1" l="1"/>
  <c r="I15" i="1" l="1"/>
  <c r="K15" i="1" s="1"/>
  <c r="O3" i="1"/>
  <c r="I96" i="1"/>
  <c r="O14" i="1" l="1"/>
  <c r="O15" i="1"/>
  <c r="O16" i="1"/>
  <c r="O17" i="1"/>
  <c r="I37" i="1" l="1"/>
  <c r="O5" i="1" l="1"/>
  <c r="O6" i="1"/>
  <c r="O4" i="1"/>
  <c r="O7" i="1"/>
  <c r="O8" i="1"/>
  <c r="O9" i="1"/>
  <c r="O10" i="1"/>
  <c r="O11" i="1"/>
  <c r="O12" i="1"/>
  <c r="O13" i="1"/>
  <c r="O18" i="1"/>
  <c r="O19" i="1"/>
  <c r="O20" i="1"/>
  <c r="O21" i="1"/>
  <c r="O22" i="1"/>
  <c r="O23" i="1"/>
  <c r="O24" i="1"/>
  <c r="O25" i="1"/>
  <c r="O26" i="1"/>
  <c r="O27" i="1"/>
  <c r="O28" i="1"/>
  <c r="O29" i="1"/>
  <c r="O30" i="1"/>
  <c r="O31" i="1"/>
  <c r="O32" i="1"/>
  <c r="O33" i="1"/>
  <c r="O34" i="1"/>
  <c r="O35" i="1"/>
  <c r="O36" i="1"/>
  <c r="O37" i="1"/>
  <c r="O38" i="1"/>
  <c r="O39" i="1"/>
  <c r="O41" i="1"/>
  <c r="O42" i="1"/>
  <c r="O43" i="1"/>
  <c r="O44" i="1"/>
  <c r="O45" i="1"/>
  <c r="O47" i="1"/>
  <c r="O48" i="1"/>
  <c r="O49" i="1"/>
  <c r="O50" i="1"/>
  <c r="O51" i="1"/>
  <c r="O52" i="1"/>
  <c r="O53" i="1"/>
  <c r="O54" i="1"/>
  <c r="O55" i="1"/>
  <c r="O56" i="1"/>
  <c r="O57" i="1"/>
  <c r="O58" i="1"/>
  <c r="O59" i="1"/>
  <c r="O60" i="1"/>
  <c r="O64" i="1"/>
  <c r="O65" i="1"/>
  <c r="O67" i="1"/>
  <c r="O68" i="1"/>
  <c r="O69" i="1"/>
  <c r="O70" i="1"/>
  <c r="O72" i="1"/>
  <c r="O73" i="1"/>
  <c r="O74" i="1"/>
  <c r="O75" i="1"/>
  <c r="O76" i="1"/>
  <c r="O77" i="1"/>
  <c r="O79" i="1"/>
  <c r="O80" i="1"/>
  <c r="O81" i="1"/>
  <c r="O82" i="1"/>
  <c r="O83" i="1"/>
  <c r="O84" i="1"/>
  <c r="O85" i="1"/>
  <c r="O86" i="1"/>
  <c r="O87" i="1"/>
  <c r="O88" i="1"/>
  <c r="O94" i="1"/>
  <c r="O95" i="1"/>
  <c r="O96" i="1"/>
  <c r="O98" i="1"/>
  <c r="O99" i="1"/>
  <c r="O100" i="1"/>
  <c r="O101" i="1"/>
  <c r="O102" i="1"/>
  <c r="O103" i="1"/>
  <c r="O104" i="1"/>
  <c r="O105" i="1"/>
  <c r="O106" i="1"/>
  <c r="O107" i="1"/>
  <c r="O108" i="1"/>
  <c r="O109" i="1"/>
  <c r="O110" i="1"/>
  <c r="O111" i="1"/>
  <c r="O112" i="1"/>
  <c r="O113" i="1"/>
  <c r="O114" i="1"/>
  <c r="O115" i="1"/>
  <c r="O120" i="1" l="1"/>
  <c r="I58" i="1"/>
  <c r="K98" i="1" l="1"/>
  <c r="K58" i="1" l="1"/>
  <c r="K37" i="1"/>
  <c r="J120" i="1" l="1"/>
  <c r="I80" i="1"/>
  <c r="K80" i="1" s="1"/>
  <c r="I111" i="1" l="1"/>
  <c r="I110" i="1"/>
  <c r="I97" i="1"/>
  <c r="I95" i="1"/>
  <c r="I94" i="1"/>
  <c r="I93" i="1"/>
  <c r="I92" i="1"/>
  <c r="K92" i="1" s="1"/>
  <c r="I91" i="1"/>
  <c r="I90" i="1"/>
  <c r="I84" i="1"/>
  <c r="I82" i="1"/>
  <c r="I81" i="1"/>
  <c r="I79" i="1"/>
  <c r="I77" i="1"/>
  <c r="I76" i="1"/>
  <c r="I75" i="1"/>
  <c r="I74" i="1"/>
  <c r="I73" i="1"/>
  <c r="K73" i="1" s="1"/>
  <c r="I72" i="1"/>
  <c r="I71" i="1"/>
  <c r="I69" i="1"/>
  <c r="I68" i="1"/>
  <c r="I67" i="1"/>
  <c r="I65" i="1"/>
  <c r="I64" i="1"/>
  <c r="I60" i="1"/>
  <c r="I57" i="1"/>
  <c r="I54" i="1"/>
  <c r="I53" i="1"/>
  <c r="I52" i="1"/>
  <c r="K52" i="1" s="1"/>
  <c r="I51" i="1"/>
  <c r="K51" i="1" s="1"/>
  <c r="I50" i="1"/>
  <c r="K50" i="1" s="1"/>
  <c r="I49" i="1"/>
  <c r="K49" i="1" s="1"/>
  <c r="I48" i="1"/>
  <c r="K48" i="1" s="1"/>
  <c r="I47" i="1"/>
  <c r="K47" i="1" s="1"/>
  <c r="I45" i="1"/>
  <c r="K45" i="1" s="1"/>
  <c r="I44" i="1"/>
  <c r="K44" i="1" s="1"/>
  <c r="I43" i="1"/>
  <c r="K43" i="1" s="1"/>
  <c r="I42" i="1"/>
  <c r="K42" i="1" s="1"/>
  <c r="I41" i="1"/>
  <c r="I33" i="1"/>
  <c r="I32" i="1"/>
  <c r="I31" i="1"/>
  <c r="K31" i="1" s="1"/>
  <c r="I26" i="1"/>
  <c r="I25" i="1"/>
  <c r="I24" i="1"/>
  <c r="I23" i="1"/>
  <c r="I19" i="1"/>
  <c r="I18" i="1"/>
  <c r="K12" i="1"/>
  <c r="I11" i="1"/>
  <c r="I6" i="1"/>
  <c r="K6" i="1" s="1"/>
  <c r="I4" i="1"/>
  <c r="I120" i="1" l="1"/>
  <c r="K120" i="1" s="1"/>
  <c r="K3" i="1"/>
  <c r="K4" i="1"/>
  <c r="K10" i="1"/>
  <c r="K11" i="1"/>
  <c r="K13" i="1"/>
  <c r="K18" i="1"/>
  <c r="K19" i="1"/>
  <c r="K23" i="1"/>
  <c r="K24" i="1"/>
  <c r="K25" i="1"/>
  <c r="K26" i="1"/>
  <c r="K32" i="1"/>
  <c r="K33" i="1"/>
  <c r="K40" i="1"/>
  <c r="K41" i="1"/>
  <c r="K53" i="1"/>
  <c r="K54" i="1"/>
  <c r="K57" i="1"/>
  <c r="K60" i="1"/>
  <c r="K64" i="1"/>
  <c r="K65" i="1"/>
  <c r="K67" i="1"/>
  <c r="K68" i="1"/>
  <c r="K69" i="1"/>
  <c r="K71" i="1"/>
  <c r="K72" i="1"/>
  <c r="K74" i="1"/>
  <c r="K75" i="1"/>
  <c r="K76" i="1"/>
  <c r="K77" i="1"/>
  <c r="K79" i="1"/>
  <c r="K81" i="1"/>
  <c r="K82" i="1"/>
  <c r="K84" i="1"/>
  <c r="K89" i="1"/>
  <c r="K90" i="1"/>
  <c r="K91" i="1"/>
  <c r="K93" i="1"/>
  <c r="K94" i="1"/>
  <c r="K95" i="1"/>
  <c r="K96" i="1"/>
  <c r="K97" i="1"/>
  <c r="K104" i="1"/>
  <c r="K110" i="1"/>
  <c r="K111" i="1"/>
  <c r="H12" i="102"/>
  <c r="H11" i="102"/>
  <c r="H10" i="102"/>
  <c r="H9" i="102"/>
  <c r="H8" i="102"/>
  <c r="H7" i="102"/>
  <c r="H6" i="102"/>
  <c r="H5" i="102"/>
  <c r="H6" i="99"/>
  <c r="H5" i="99"/>
  <c r="H4" i="99"/>
  <c r="H10" i="96"/>
  <c r="H7" i="96"/>
  <c r="H4" i="95"/>
  <c r="H5" i="93"/>
  <c r="H4" i="93"/>
  <c r="H28" i="91"/>
  <c r="H27" i="91"/>
  <c r="H25" i="91"/>
  <c r="H24" i="91"/>
  <c r="C9" i="89"/>
  <c r="B9" i="89"/>
  <c r="H9" i="89" s="1"/>
  <c r="H10" i="88"/>
  <c r="C10" i="87"/>
  <c r="B10" i="87"/>
  <c r="H10" i="87" s="1"/>
  <c r="H4" i="78"/>
  <c r="H5" i="76"/>
  <c r="H12" i="75"/>
  <c r="H11" i="75"/>
  <c r="H7" i="75"/>
  <c r="H6" i="75"/>
  <c r="H5" i="75"/>
  <c r="H5" i="74"/>
  <c r="H4" i="74"/>
  <c r="H5" i="73"/>
  <c r="H5" i="72"/>
  <c r="H4" i="72"/>
  <c r="H5" i="71"/>
  <c r="H4" i="71"/>
  <c r="H26" i="69"/>
  <c r="H18" i="69"/>
  <c r="H10" i="69"/>
  <c r="H9" i="69"/>
  <c r="H22" i="6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tc={F9BDC6B4-AFB6-4D9F-A240-A8E2DC25D298}</author>
  </authors>
  <commentList>
    <comment ref="P3" authorId="0" shapeId="0" xr:uid="{F9BDC6B4-AFB6-4D9F-A240-A8E2DC25D298}">
      <text>
        <t>[Threaded comment]
Your version of Excel allows you to read this threaded comment; however, any edits to it will get removed if the file is opened in a newer version of Excel. Learn more: https://go.microsoft.com/fwlink/?linkid=870924
Comment:
    Added clarity around selection of cinstall record.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tc={CAB06583-00CB-4803-985F-8B6661ADFC25}</author>
    <author>tc={FC7A8F25-83DF-4C53-9C72-8FFBAB96E84A}</author>
  </authors>
  <commentList>
    <comment ref="P22" authorId="0" shapeId="0" xr:uid="{CAB06583-00CB-4803-985F-8B6661ADFC25}">
      <text>
        <t>[Threaded comment]
Your version of Excel allows you to read this threaded comment; however, any edits to it will get removed if the file is opened in a newer version of Excel. Learn more: https://go.microsoft.com/fwlink/?linkid=870924
Comment:
    Note: We may be able to get the actual refund approved date based on amendment history code c19 but there may be a performance impact to this.</t>
      </text>
    </comment>
    <comment ref="C28" authorId="1" shapeId="0" xr:uid="{FC7A8F25-83DF-4C53-9C72-8FFBAB96E84A}">
      <text>
        <t>[Threaded comment]
Your version of Excel allows you to read this threaded comment; however, any edits to it will get removed if the file is opened in a newer version of Excel. Learn more: https://go.microsoft.com/fwlink/?linkid=870924
Comment:
    modified FieldName (prefixed Apt_UK__) so that it is in sync with SF (SDM-1428)</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tc={FCCE428F-5B0C-47D9-BE9F-820D316E0EA7}</author>
  </authors>
  <commentList>
    <comment ref="P5" authorId="0" shapeId="0" xr:uid="{FCCE428F-5B0C-47D9-BE9F-820D316E0EA7}">
      <text>
        <t>[Threaded comment]
Your version of Excel allows you to read this threaded comment; however, any edits to it will get removed if the file is opened in a newer version of Excel. Learn more: https://go.microsoft.com/fwlink/?linkid=870924
Comment:
    Correction to Discount Staging Ref</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tc={8EB8B8E9-D76A-4A3B-A05D-39210ED265B7}</author>
    <author>tc={9EB6C5CC-2BB9-487A-B8D6-D9C6CD0AF4E2}</author>
  </authors>
  <commentList>
    <comment ref="P5" authorId="0" shapeId="0" xr:uid="{8EB8B8E9-D76A-4A3B-A05D-39210ED265B7}">
      <text>
        <t>[Threaded comment]
Your version of Excel allows you to read this threaded comment; however, any edits to it will get removed if the file is opened in a newer version of Excel. Learn more: https://go.microsoft.com/fwlink/?linkid=870924
Comment:
    Recovery costs could be determined by the following:
schargetype.chargetype = "re" or schargetype.chargetype = "rv" then "Costs"</t>
      </text>
    </comment>
    <comment ref="P10" authorId="1" shapeId="0" xr:uid="{9EB6C5CC-2BB9-487A-B8D6-D9C6CD0AF4E2}">
      <text>
        <t>[Threaded comment]
Your version of Excel allows you to read this threaded comment; however, any edits to it will get removed if the file is opened in a newer version of Excel. Learn more: https://go.microsoft.com/fwlink/?linkid=870924
Comment:
    In Rapid we have the schargetype.postpriority field.
Client has 54 charges types with priority 0 
3 with priority 1 and 2 with priority 2
The non-zero ones related to card payments and home service charge.</t>
      </text>
    </comment>
  </commentList>
</comments>
</file>

<file path=xl/sharedStrings.xml><?xml version="1.0" encoding="utf-8"?>
<sst xmlns="http://schemas.openxmlformats.org/spreadsheetml/2006/main" count="19818" uniqueCount="6518">
  <si>
    <t>Back to Summary</t>
  </si>
  <si>
    <r>
      <t>Date</t>
    </r>
    <r>
      <rPr>
        <sz val="11"/>
        <rFont val="Arial"/>
        <family val="2"/>
      </rPr>
      <t> </t>
    </r>
  </si>
  <si>
    <r>
      <t>Version</t>
    </r>
    <r>
      <rPr>
        <sz val="11"/>
        <rFont val="Arial"/>
        <family val="2"/>
      </rPr>
      <t> </t>
    </r>
  </si>
  <si>
    <r>
      <t>Author</t>
    </r>
    <r>
      <rPr>
        <sz val="11"/>
        <rFont val="Arial"/>
        <family val="2"/>
      </rPr>
      <t> </t>
    </r>
  </si>
  <si>
    <r>
      <t>Description</t>
    </r>
    <r>
      <rPr>
        <sz val="11"/>
        <rFont val="Arial"/>
        <family val="2"/>
      </rPr>
      <t> </t>
    </r>
  </si>
  <si>
    <t>Neil Frost / Stephne Davies</t>
  </si>
  <si>
    <t>Iniital Document following completion of the Design Phase of the Data Migration</t>
  </si>
  <si>
    <t>Data Object Mapping Document (DOMD) - Document Use</t>
  </si>
  <si>
    <t>Data mapping is the process of matching fields from one database to another. It's the first step to facilitate data migration.  This document outlines Data Mapping from the RapidXtra Billing Application into the Aptumo Billing and CRM solution, native to the Salesforce platform.</t>
  </si>
  <si>
    <r>
      <t xml:space="preserve">The DOMD is divided into a number of tabs
</t>
    </r>
    <r>
      <rPr>
        <b/>
        <sz val="11"/>
        <color theme="1"/>
        <rFont val="Calibri"/>
        <family val="2"/>
        <scheme val="minor"/>
      </rPr>
      <t>-</t>
    </r>
    <r>
      <rPr>
        <sz val="11"/>
        <color theme="1"/>
        <rFont val="Calibri"/>
        <family val="2"/>
        <scheme val="minor"/>
      </rPr>
      <t xml:space="preserve"> The "Summary tab" provides a list view of the Aptumo objects with a brief synopisis of each Object.  
                - Selecting the hyperlink on each Object name will navigate to the individual data object tab.
</t>
    </r>
    <r>
      <rPr>
        <b/>
        <sz val="11"/>
        <color theme="1"/>
        <rFont val="Calibri"/>
        <family val="2"/>
        <scheme val="minor"/>
      </rPr>
      <t>-</t>
    </r>
    <r>
      <rPr>
        <sz val="11"/>
        <color theme="1"/>
        <rFont val="Calibri"/>
        <family val="2"/>
        <scheme val="minor"/>
      </rPr>
      <t xml:space="preserve"> The Yellow Tabs denote Aptumo reference data objects, the tab name is the Aptumo Object name, the Migration Workshop sprint number is appended to the object name in Brackets. 
</t>
    </r>
    <r>
      <rPr>
        <b/>
        <sz val="11"/>
        <color theme="1"/>
        <rFont val="Calibri"/>
        <family val="2"/>
        <scheme val="minor"/>
      </rPr>
      <t xml:space="preserve">- </t>
    </r>
    <r>
      <rPr>
        <sz val="11"/>
        <color theme="1"/>
        <rFont val="Calibri"/>
        <family val="2"/>
        <scheme val="minor"/>
      </rPr>
      <t>The Blue Tabs denote Aptumo core data objects, the tab name is the Aptumo Object name, the Migration Workshop sprint number is appended to the object name in Brackets. 
              - Detailed within each tab is a list of the fields we intend to migrate to for that object (columns A-K), along with the intended mapping to RapidXtra (Columns L-P).
              - Column Q will reference any ADO tickets raised pertinent to a particular field (row)
- The "RX Tables not requried" tab provides information of tables in RapidXtra that we do not intend to migrate to the target, Aptumo, along with a reason as to why data for that particular table is not being migrated
- Clicking column A1 in each data object tab returns you to the Summary Tab</t>
    </r>
  </si>
  <si>
    <t>Table</t>
  </si>
  <si>
    <t>Description</t>
  </si>
  <si>
    <t>Reason</t>
  </si>
  <si>
    <t>Review 24/02/25</t>
  </si>
  <si>
    <t>Review 04/03/25</t>
  </si>
  <si>
    <t>A</t>
  </si>
  <si>
    <t>accserrephist</t>
  </si>
  <si>
    <t>Account Services Response History</t>
  </si>
  <si>
    <t>Not used by SWW</t>
  </si>
  <si>
    <t>addacssusp</t>
  </si>
  <si>
    <t>ADDACS Suspended Amendments</t>
  </si>
  <si>
    <t>Transient table not required at migration</t>
  </si>
  <si>
    <t>alerts</t>
  </si>
  <si>
    <t>Alerts</t>
  </si>
  <si>
    <t>alerttypes</t>
  </si>
  <si>
    <t>Alert Types</t>
  </si>
  <si>
    <t>apaction</t>
  </si>
  <si>
    <t>Auto processor process action</t>
  </si>
  <si>
    <t>AP not used by SWW</t>
  </si>
  <si>
    <t>apamdhist</t>
  </si>
  <si>
    <t>Appointments History</t>
  </si>
  <si>
    <t>Appointments administred in Dynamics</t>
  </si>
  <si>
    <t>Does this mean it's not required at migration?</t>
  </si>
  <si>
    <t>apdata</t>
  </si>
  <si>
    <t>Appointments specific data</t>
  </si>
  <si>
    <t>apheader</t>
  </si>
  <si>
    <t>Appointment header</t>
  </si>
  <si>
    <t>apitem</t>
  </si>
  <si>
    <t>Appointment item</t>
  </si>
  <si>
    <t>approcess</t>
  </si>
  <si>
    <t>Auto processor process</t>
  </si>
  <si>
    <t>approcesslink</t>
  </si>
  <si>
    <t>Auto processor process links</t>
  </si>
  <si>
    <t>apupdaterules</t>
  </si>
  <si>
    <t>Auto processor process update rules</t>
  </si>
  <si>
    <t>apvalidatrules</t>
  </si>
  <si>
    <t>Auto processor process validation rules</t>
  </si>
  <si>
    <t>assoccon</t>
  </si>
  <si>
    <t>Associated Contacts</t>
  </si>
  <si>
    <t>Not populated for SWW</t>
  </si>
  <si>
    <t>Blank line</t>
  </si>
  <si>
    <t>B</t>
  </si>
  <si>
    <t>bacs</t>
  </si>
  <si>
    <t>Bacs payers</t>
  </si>
  <si>
    <t>batchcat</t>
  </si>
  <si>
    <t>Batch header category summary</t>
  </si>
  <si>
    <t>Batch configuration - not requried in Aptumo</t>
  </si>
  <si>
    <t>batchhdr</t>
  </si>
  <si>
    <t>Batch Header (Payments)</t>
  </si>
  <si>
    <t>batchtyp</t>
  </si>
  <si>
    <t>Batch Type</t>
  </si>
  <si>
    <t>behavper</t>
  </si>
  <si>
    <t>Customer Recovery behaviour periods</t>
  </si>
  <si>
    <t>billchckdet</t>
  </si>
  <si>
    <t>Bill Check Detail</t>
  </si>
  <si>
    <t>Redundant table</t>
  </si>
  <si>
    <t>billchckhdr</t>
  </si>
  <si>
    <t>Bill Check Header</t>
  </si>
  <si>
    <t>billpayh</t>
  </si>
  <si>
    <t>bill payment history table</t>
  </si>
  <si>
    <t>billsuspended</t>
  </si>
  <si>
    <t>Bills suspended</t>
  </si>
  <si>
    <t>bkbaldet</t>
  </si>
  <si>
    <t>Bank balance detail</t>
  </si>
  <si>
    <t>bkbalhdr</t>
  </si>
  <si>
    <t>Bank Balance Header</t>
  </si>
  <si>
    <t>bnpdet</t>
  </si>
  <si>
    <t>Banked Not Processed Detail</t>
  </si>
  <si>
    <t>bnphdr</t>
  </si>
  <si>
    <t>Banked Not Processed Month's Header</t>
  </si>
  <si>
    <t>box-users</t>
  </si>
  <si>
    <t>in box users link table</t>
  </si>
  <si>
    <t>Not required in Aptumo</t>
  </si>
  <si>
    <t>bpmcase</t>
  </si>
  <si>
    <t>BPM case table</t>
  </si>
  <si>
    <t>BPM not used by SWW</t>
  </si>
  <si>
    <t>bpmcasehist</t>
  </si>
  <si>
    <t>BPM Case History</t>
  </si>
  <si>
    <t>bpmcasestat</t>
  </si>
  <si>
    <t>BPM Case Status</t>
  </si>
  <si>
    <t>bpmsubprocess</t>
  </si>
  <si>
    <t>BPM sub-process</t>
  </si>
  <si>
    <t>bprintdate</t>
  </si>
  <si>
    <t>Bill Print Date</t>
  </si>
  <si>
    <t>C</t>
  </si>
  <si>
    <t>camendhist</t>
  </si>
  <si>
    <t>Customer Amendment history</t>
  </si>
  <si>
    <t>Amendment history not being migrated to Aptumo</t>
  </si>
  <si>
    <t>cbillceilingdetail</t>
  </si>
  <si>
    <t>Bill ceiling detail</t>
  </si>
  <si>
    <t>Bill ceiling at customer / meter level not migrated to Aptumo</t>
  </si>
  <si>
    <t>cbillceilinghead</t>
  </si>
  <si>
    <t>Bills above bill ceiling value</t>
  </si>
  <si>
    <t>cbillcrossref</t>
  </si>
  <si>
    <t>Bill cross reference file</t>
  </si>
  <si>
    <t>Investigation required</t>
  </si>
  <si>
    <t>cbilldirect</t>
  </si>
  <si>
    <t>Bill details for Direct Marketed products</t>
  </si>
  <si>
    <t>cbillmess</t>
  </si>
  <si>
    <t>Billing messages</t>
  </si>
  <si>
    <t>Will be defined by the Bill Print stream and configured in Aptumo</t>
  </si>
  <si>
    <t>Does this impact on migration?</t>
  </si>
  <si>
    <t>cbillprtdetail</t>
  </si>
  <si>
    <t>Bill print detail</t>
  </si>
  <si>
    <t xml:space="preserve">Table no longer used </t>
  </si>
  <si>
    <t>cbillprthead</t>
  </si>
  <si>
    <t>Snap shot of bill when printed</t>
  </si>
  <si>
    <t>ccardpayment</t>
  </si>
  <si>
    <t>Card Details against payment</t>
  </si>
  <si>
    <t>ccbatchdet</t>
  </si>
  <si>
    <t>Holds the individual record level details contained in the batches that are sent to the Count Court.</t>
  </si>
  <si>
    <t>Ppopulated for SWW - Will need investigation</t>
  </si>
  <si>
    <t>Is there a ticket for this?</t>
  </si>
  <si>
    <t>ccbatchhd</t>
  </si>
  <si>
    <t>Holds the batch header details that are sent to the county court.</t>
  </si>
  <si>
    <t>cclaimref</t>
  </si>
  <si>
    <t>Holds the details for claim numbers</t>
  </si>
  <si>
    <t>ccomphist</t>
  </si>
  <si>
    <t>Customer complaint history</t>
  </si>
  <si>
    <t>cconsagvol</t>
  </si>
  <si>
    <t>Consent agreed volume</t>
  </si>
  <si>
    <t>cconsbill</t>
  </si>
  <si>
    <t>Consolidated Billing table</t>
  </si>
  <si>
    <t>cconsdatlink</t>
  </si>
  <si>
    <t>Meter link to consent</t>
  </si>
  <si>
    <t>cconsdet</t>
  </si>
  <si>
    <t>Consent Additional Details</t>
  </si>
  <si>
    <t>cconsdpidlink</t>
  </si>
  <si>
    <t>Links Consent records to DPID records</t>
  </si>
  <si>
    <t>cconsedibill</t>
  </si>
  <si>
    <t>To hold the EDI Bill number</t>
  </si>
  <si>
    <t>cconsedidet</t>
  </si>
  <si>
    <t>To hold EDI specific data for a Consolidated Group</t>
  </si>
  <si>
    <t>cconsent</t>
  </si>
  <si>
    <t>Trade Effluent consent</t>
  </si>
  <si>
    <t>cconslink</t>
  </si>
  <si>
    <t>cconsmean</t>
  </si>
  <si>
    <t>Consent agreed mean</t>
  </si>
  <si>
    <t>cconsstatlink</t>
  </si>
  <si>
    <t>Consolidated billing link table</t>
  </si>
  <si>
    <t>No data since 2017</t>
  </si>
  <si>
    <t>So this is not required for migration?</t>
  </si>
  <si>
    <t>cconssumm</t>
  </si>
  <si>
    <t>cconvallow</t>
  </si>
  <si>
    <t>All special charges and allowances for customers. Properties/meters updated at take on</t>
  </si>
  <si>
    <t>ccosthist</t>
  </si>
  <si>
    <t>Customer cost stats</t>
  </si>
  <si>
    <t>ccredhist</t>
  </si>
  <si>
    <t>Credit history</t>
  </si>
  <si>
    <t>ccustalerts</t>
  </si>
  <si>
    <t>Customer Specific Overrides</t>
  </si>
  <si>
    <t>ccustclass</t>
  </si>
  <si>
    <t>Customer classification</t>
  </si>
  <si>
    <t>Not migrating see ADO tickedt 35003</t>
  </si>
  <si>
    <t>Review ticket 35003.</t>
  </si>
  <si>
    <t>ccustclassdet</t>
  </si>
  <si>
    <t>Customer classification detail</t>
  </si>
  <si>
    <t>ccustdpa</t>
  </si>
  <si>
    <t>3rd party authority information including web login details</t>
  </si>
  <si>
    <t>ccustemploy</t>
  </si>
  <si>
    <t>Customer employment details</t>
  </si>
  <si>
    <t>ccustfinances</t>
  </si>
  <si>
    <t>Customer finances</t>
  </si>
  <si>
    <t>ccustind</t>
  </si>
  <si>
    <t>Customer indicator</t>
  </si>
  <si>
    <t>ccustkeyacc</t>
  </si>
  <si>
    <t>Key Account Details</t>
  </si>
  <si>
    <t>ccustmerge</t>
  </si>
  <si>
    <t>Customer merge table</t>
  </si>
  <si>
    <t>ccustmisc</t>
  </si>
  <si>
    <t>Miscellaneous customer details</t>
  </si>
  <si>
    <t>ccusttrans</t>
  </si>
  <si>
    <t>Customer transaction details</t>
  </si>
  <si>
    <t>ccutoffdetail</t>
  </si>
  <si>
    <t>Cut off bills</t>
  </si>
  <si>
    <t>ccutoffhead</t>
  </si>
  <si>
    <t>Cut off details</t>
  </si>
  <si>
    <t>cgsspay</t>
  </si>
  <si>
    <t>GSS Payments Table</t>
  </si>
  <si>
    <t>cheadcount</t>
  </si>
  <si>
    <t>Head count details</t>
  </si>
  <si>
    <t>cheadmeters</t>
  </si>
  <si>
    <t>Meters Linked to head count</t>
  </si>
  <si>
    <t>chousehold</t>
  </si>
  <si>
    <t>Customer Household Information</t>
  </si>
  <si>
    <t>chspolicy</t>
  </si>
  <si>
    <t>Policy details</t>
  </si>
  <si>
    <t>cinstallhist</t>
  </si>
  <si>
    <t>Instalments included on a recovery notice</t>
  </si>
  <si>
    <t>Not required by Aptumo</t>
  </si>
  <si>
    <t>clabres</t>
  </si>
  <si>
    <t>Trade effluent Laboratory sample results</t>
  </si>
  <si>
    <t>clabsamp</t>
  </si>
  <si>
    <t>Trade effluent laboratory samples</t>
  </si>
  <si>
    <t>clabsumm</t>
  </si>
  <si>
    <t>cm-image</t>
  </si>
  <si>
    <t>cms - image link table</t>
  </si>
  <si>
    <t>cmalert</t>
  </si>
  <si>
    <t>System alerts</t>
  </si>
  <si>
    <t>Is an investigation needed for this one?  There are two Reason columns each with a different answer.</t>
  </si>
  <si>
    <t>cmalerthist</t>
  </si>
  <si>
    <t>Alert history</t>
  </si>
  <si>
    <t>cmamdhist</t>
  </si>
  <si>
    <t>Contact Amendment History</t>
  </si>
  <si>
    <t>Amendment history not being migrated</t>
  </si>
  <si>
    <t>cmancient</t>
  </si>
  <si>
    <t>Ancient History Contacts</t>
  </si>
  <si>
    <t>cmdcdamd</t>
  </si>
  <si>
    <t>CMS decode amendment history</t>
  </si>
  <si>
    <t>cmdecode</t>
  </si>
  <si>
    <t>CMS Transaction Decode data and Parameters</t>
  </si>
  <si>
    <t>RX Config not required in Aptumo</t>
  </si>
  <si>
    <t>cmgroup</t>
  </si>
  <si>
    <t>One record pre property in a group with a CMS record</t>
  </si>
  <si>
    <t>cmhistory</t>
  </si>
  <si>
    <t>Contacts History</t>
  </si>
  <si>
    <t>cmimghdr</t>
  </si>
  <si>
    <t>CMS Image header</t>
  </si>
  <si>
    <t>cmmonitor</t>
  </si>
  <si>
    <t>Cust moves - monitor</t>
  </si>
  <si>
    <t>cmncore</t>
  </si>
  <si>
    <t>Non Core Contacts</t>
  </si>
  <si>
    <t>cmpending</t>
  </si>
  <si>
    <t>Customer move pending file</t>
  </si>
  <si>
    <t>cmpendingreads</t>
  </si>
  <si>
    <t>Pending Customer Moves - Readings</t>
  </si>
  <si>
    <t>cmrepts</t>
  </si>
  <si>
    <t>Data gathered from the caller for later action. Field prefixes: Caller - common data items; Vend - Seller details; Purch - Buyer details; DD - Direct Debit details; DS - DSS data; PY - Payment Queries; MR - Meter Readings; IN - Instal data</t>
  </si>
  <si>
    <t>cms2cms</t>
  </si>
  <si>
    <t>CMS Conversion lookup</t>
  </si>
  <si>
    <t>cmsaddlreas</t>
  </si>
  <si>
    <t>Additional information for cmcurrent table</t>
  </si>
  <si>
    <t>cmsbatchhdr</t>
  </si>
  <si>
    <t>CMS document batches</t>
  </si>
  <si>
    <t>cmunloc</t>
  </si>
  <si>
    <t>Unlocated Contacts</t>
  </si>
  <si>
    <t>Only 3 historic records exist - not migrating</t>
  </si>
  <si>
    <t>coccstatus</t>
  </si>
  <si>
    <t>Occupancy status</t>
  </si>
  <si>
    <t>Migrated to the Suppression Object</t>
  </si>
  <si>
    <t>conv-alt-add</t>
  </si>
  <si>
    <t>Convert Alternate Address Lookup</t>
  </si>
  <si>
    <t>CONV-AMDHIST</t>
  </si>
  <si>
    <t>anita amendment history</t>
  </si>
  <si>
    <t>Redundant table for SWW</t>
  </si>
  <si>
    <t>conv-parish</t>
  </si>
  <si>
    <t>Parish Conversion lookup</t>
  </si>
  <si>
    <t>CONV-PAYHIST</t>
  </si>
  <si>
    <t>ANITA PAY HISTORY</t>
  </si>
  <si>
    <t>conv-street</t>
  </si>
  <si>
    <t>Street Conversion look up</t>
  </si>
  <si>
    <t>cpayhist</t>
  </si>
  <si>
    <t>Cash payment history</t>
  </si>
  <si>
    <t>cpayitem</t>
  </si>
  <si>
    <t>Payment Item</t>
  </si>
  <si>
    <t>What should be done for this Object?</t>
  </si>
  <si>
    <t>cprocesstyp</t>
  </si>
  <si>
    <t>Te Process Types</t>
  </si>
  <si>
    <t>cprofhist</t>
  </si>
  <si>
    <t>Customer profile history</t>
  </si>
  <si>
    <t>cprojcost</t>
  </si>
  <si>
    <t>Projected recovery costs</t>
  </si>
  <si>
    <t>creccosthist</t>
  </si>
  <si>
    <t>Recovery cost history</t>
  </si>
  <si>
    <t>crecitems</t>
  </si>
  <si>
    <t>Snapshot of bill items outstanding for a recovery stage</t>
  </si>
  <si>
    <t>crecoverydetail</t>
  </si>
  <si>
    <t>Recovery history detail</t>
  </si>
  <si>
    <t>crecovimage</t>
  </si>
  <si>
    <t>Recovery image link table</t>
  </si>
  <si>
    <t>crecovstore</t>
  </si>
  <si>
    <t>Stores recovery so that can be reset to this at a later date (Used for DSS payers)</t>
  </si>
  <si>
    <t>crecprocscore</t>
  </si>
  <si>
    <t>Score</t>
  </si>
  <si>
    <t>crecscoreband</t>
  </si>
  <si>
    <t>Score bands</t>
  </si>
  <si>
    <t>crecscorepct</t>
  </si>
  <si>
    <t>Period</t>
  </si>
  <si>
    <t>crecvalueband</t>
  </si>
  <si>
    <t>Value Bands</t>
  </si>
  <si>
    <t>crecvisitnotes</t>
  </si>
  <si>
    <t>Recovery visit notes</t>
  </si>
  <si>
    <t>crevbill</t>
  </si>
  <si>
    <t>Consolidated Billing Revisions table</t>
  </si>
  <si>
    <t>cschedarrange</t>
  </si>
  <si>
    <t>Schedule arrangement</t>
  </si>
  <si>
    <t>cschedhist</t>
  </si>
  <si>
    <t>History of Bills and previous schedule numbers</t>
  </si>
  <si>
    <t>Data not required - last record in 2018</t>
  </si>
  <si>
    <t>cschedprop</t>
  </si>
  <si>
    <t>Schedule property history</t>
  </si>
  <si>
    <t>Not required in Aptumo - Billing contracts do not link to Locations in Aptumo</t>
  </si>
  <si>
    <t>cschedsilink</t>
  </si>
  <si>
    <t>Links SI schedules to properties</t>
  </si>
  <si>
    <t>cshbkdet</t>
  </si>
  <si>
    <t>Cash Book Detail</t>
  </si>
  <si>
    <t>cshbkhdr</t>
  </si>
  <si>
    <t>Cash Book Header</t>
  </si>
  <si>
    <t>csummdetail</t>
  </si>
  <si>
    <t>Detail of summons history of a customer</t>
  </si>
  <si>
    <t>csummhead</t>
  </si>
  <si>
    <t>History of summonses for a customer</t>
  </si>
  <si>
    <t>ctranscost</t>
  </si>
  <si>
    <t>Transaction costs</t>
  </si>
  <si>
    <t>ctransdet</t>
  </si>
  <si>
    <t>Transaction details</t>
  </si>
  <si>
    <t>custbealert</t>
  </si>
  <si>
    <t>Customer Be Alert messages</t>
  </si>
  <si>
    <t>custsvisit</t>
  </si>
  <si>
    <t>Customer Key Account Site Visit Information</t>
  </si>
  <si>
    <t>cwebauthkey</t>
  </si>
  <si>
    <t>authentication keys for a customer</t>
  </si>
  <si>
    <t>cwebcust</t>
  </si>
  <si>
    <t>Web Customer</t>
  </si>
  <si>
    <t>cwebss</t>
  </si>
  <si>
    <t>Web Self Service customers log in to the system via the Rapid OA</t>
  </si>
  <si>
    <t>cxrefbillhead</t>
  </si>
  <si>
    <t>Cash transfer bill header</t>
  </si>
  <si>
    <t>cxrefbillitem</t>
  </si>
  <si>
    <t>Cash transfer Bill item detail</t>
  </si>
  <si>
    <t>cxrefheader</t>
  </si>
  <si>
    <t>Cash transfer transaction header</t>
  </si>
  <si>
    <t>D</t>
  </si>
  <si>
    <t>dailyrec</t>
  </si>
  <si>
    <t>Daily Reconciliation</t>
  </si>
  <si>
    <t>diaryapp</t>
  </si>
  <si>
    <t>Diary</t>
  </si>
  <si>
    <t>discexpiry</t>
  </si>
  <si>
    <t>drecdet</t>
  </si>
  <si>
    <t>Daily Reconciliation Type Detail</t>
  </si>
  <si>
    <t>drechdr</t>
  </si>
  <si>
    <t>Daily Reconciliation Type Header</t>
  </si>
  <si>
    <t>E</t>
  </si>
  <si>
    <t>ebstatbreakdown</t>
  </si>
  <si>
    <t>Stationery summary breakdown</t>
  </si>
  <si>
    <t>Bill print functionality in RX - replaced by XML/XSLT in Aptumo</t>
  </si>
  <si>
    <t>ebstatdetail</t>
  </si>
  <si>
    <t>Stationery detail</t>
  </si>
  <si>
    <t>ebstathead</t>
  </si>
  <si>
    <t>Header table for stationery print definition</t>
  </si>
  <si>
    <t>elapseread</t>
  </si>
  <si>
    <t>Elapsed reading date</t>
  </si>
  <si>
    <t>No data since 2005</t>
  </si>
  <si>
    <t>epdiscount</t>
  </si>
  <si>
    <t>Early Payment Discount</t>
  </si>
  <si>
    <t>G</t>
  </si>
  <si>
    <t>girodet</t>
  </si>
  <si>
    <t>Girobank Detail</t>
  </si>
  <si>
    <t>girohdr</t>
  </si>
  <si>
    <t>Girobank Month's Total</t>
  </si>
  <si>
    <t>I</t>
  </si>
  <si>
    <t>ibroute</t>
  </si>
  <si>
    <t>in box route table</t>
  </si>
  <si>
    <t>inbox</t>
  </si>
  <si>
    <t>Inboxes</t>
  </si>
  <si>
    <t>interestadj</t>
  </si>
  <si>
    <t>Holds the interest adjustment details for each bill where interest has been applied.</t>
  </si>
  <si>
    <t>intray</t>
  </si>
  <si>
    <t>Scanning Intray</t>
  </si>
  <si>
    <t>itempayh</t>
  </si>
  <si>
    <t>bill items payment history</t>
  </si>
  <si>
    <t>J</t>
  </si>
  <si>
    <t>jmistran</t>
  </si>
  <si>
    <t>JMIS Transfer</t>
  </si>
  <si>
    <t>M</t>
  </si>
  <si>
    <t>mailreceived</t>
  </si>
  <si>
    <t>mail received</t>
  </si>
  <si>
    <t>mailsent</t>
  </si>
  <si>
    <t>mailsort</t>
  </si>
  <si>
    <t>Link between postcode and mailsort</t>
  </si>
  <si>
    <t>mamendhist</t>
  </si>
  <si>
    <t>Meter Amendment history</t>
  </si>
  <si>
    <t>Amendment history not migrated to Aptumo</t>
  </si>
  <si>
    <t>metconslink</t>
  </si>
  <si>
    <t>Meter consent link</t>
  </si>
  <si>
    <t>mmheader</t>
  </si>
  <si>
    <t>Market Message header</t>
  </si>
  <si>
    <t>CMOS</t>
  </si>
  <si>
    <t>Does this mean the data is coming from CMOS?</t>
  </si>
  <si>
    <t>mmitem</t>
  </si>
  <si>
    <t>Market Message items</t>
  </si>
  <si>
    <t>mmrejects</t>
  </si>
  <si>
    <t>Transfer message rejections</t>
  </si>
  <si>
    <t>mmstathist</t>
  </si>
  <si>
    <t>Message Status Change History</t>
  </si>
  <si>
    <t>moamdhist</t>
  </si>
  <si>
    <t>Meter Option Amend History</t>
  </si>
  <si>
    <t>modata</t>
  </si>
  <si>
    <t>Option Meter Data</t>
  </si>
  <si>
    <t>msection154a</t>
  </si>
  <si>
    <t>Links Section 154a record count to SPID</t>
  </si>
  <si>
    <t>maillog</t>
  </si>
  <si>
    <t>mservicelink</t>
  </si>
  <si>
    <t>Links SPID to Service Components/Market Tariff Code?s defined in mtcodeheader</t>
  </si>
  <si>
    <t>msizehist</t>
  </si>
  <si>
    <t>Market Meter/Pipe Size History</t>
  </si>
  <si>
    <t>mspiddpidlink</t>
  </si>
  <si>
    <t>Links DPID records to SPID records</t>
  </si>
  <si>
    <t>mspidfactor</t>
  </si>
  <si>
    <t>Charging factors linked to Service Components at an individual SPID</t>
  </si>
  <si>
    <t>mspidspec</t>
  </si>
  <si>
    <t>Ofwat special agreements linked to Service Components at an individual SPID</t>
  </si>
  <si>
    <t>mtcodeitemsv</t>
  </si>
  <si>
    <t>Default Charges associated with each Market Tariff Code</t>
  </si>
  <si>
    <t>mtcodemeta</t>
  </si>
  <si>
    <t>Metadata associated with each Market Tariff Code</t>
  </si>
  <si>
    <t>mvolumeadj</t>
  </si>
  <si>
    <t>Market Volume Adjustments linked to a Service Component at an individual SPID</t>
  </si>
  <si>
    <t>N</t>
  </si>
  <si>
    <t>ncapplication</t>
  </si>
  <si>
    <t>New Connections Application</t>
  </si>
  <si>
    <t>ncapppayment</t>
  </si>
  <si>
    <t>New Connection payments</t>
  </si>
  <si>
    <t>ncapptdetails</t>
  </si>
  <si>
    <t>NC Appointment Details</t>
  </si>
  <si>
    <t>nccontacthist</t>
  </si>
  <si>
    <t>NC Contact History</t>
  </si>
  <si>
    <t>ncloadunit</t>
  </si>
  <si>
    <t>New Connections Load Units</t>
  </si>
  <si>
    <t>ncpayment</t>
  </si>
  <si>
    <t>New Connections payments</t>
  </si>
  <si>
    <t>ncrefunddetail</t>
  </si>
  <si>
    <t>New Connection Refund Details</t>
  </si>
  <si>
    <t>ncrefundheader</t>
  </si>
  <si>
    <t>New Connection Refund Header</t>
  </si>
  <si>
    <t>ncrefundhist</t>
  </si>
  <si>
    <t>New Connections Refund History</t>
  </si>
  <si>
    <t>ncrefundsubapp</t>
  </si>
  <si>
    <t>New Connections Sub-app refunds</t>
  </si>
  <si>
    <t>ncsubappasses</t>
  </si>
  <si>
    <t>New Connections Sub-Application Assessment</t>
  </si>
  <si>
    <t>ncsubappchgpay</t>
  </si>
  <si>
    <t>New Connections Charge Payments</t>
  </si>
  <si>
    <t>ncsubappconnx</t>
  </si>
  <si>
    <t>New Connection Sub-application Connection</t>
  </si>
  <si>
    <t>ncsubapphist</t>
  </si>
  <si>
    <t>New Connections Sub Application History</t>
  </si>
  <si>
    <t>ncsubapplication</t>
  </si>
  <si>
    <t>New Connection Sub-app Connection</t>
  </si>
  <si>
    <t>ncsubapppayment</t>
  </si>
  <si>
    <t>New Connection Sub-app Payment</t>
  </si>
  <si>
    <t>ncsubapppricing</t>
  </si>
  <si>
    <t>New Connections Sub-application pricing</t>
  </si>
  <si>
    <t>ncsubprocesslink</t>
  </si>
  <si>
    <t>New Connection Sub-process link</t>
  </si>
  <si>
    <t>nctrenchlink</t>
  </si>
  <si>
    <t>New Connections trench link</t>
  </si>
  <si>
    <t>notes</t>
  </si>
  <si>
    <t>General system notes</t>
  </si>
  <si>
    <t>O</t>
  </si>
  <si>
    <t>outboundmessages</t>
  </si>
  <si>
    <t>Outbound Sonic Messages</t>
  </si>
  <si>
    <t>P</t>
  </si>
  <si>
    <t>pamendhist</t>
  </si>
  <si>
    <t>Property Amendment history</t>
  </si>
  <si>
    <t>payroll</t>
  </si>
  <si>
    <t>Payroll payers</t>
  </si>
  <si>
    <t>pfrmetstat</t>
  </si>
  <si>
    <t>Free metering status</t>
  </si>
  <si>
    <t>pbudghold</t>
  </si>
  <si>
    <t>Budget holding table</t>
  </si>
  <si>
    <t>Is there an ticket?</t>
  </si>
  <si>
    <t>pfrmetstathist</t>
  </si>
  <si>
    <t>Free metering status history</t>
  </si>
  <si>
    <t>plandlord</t>
  </si>
  <si>
    <t>Property Landlord</t>
  </si>
  <si>
    <t>pmetallowhist</t>
  </si>
  <si>
    <t>pmetallowhistlink</t>
  </si>
  <si>
    <t>pmetappdet</t>
  </si>
  <si>
    <t>Meter Application Details</t>
  </si>
  <si>
    <t>pmetapphdr</t>
  </si>
  <si>
    <t>Meter Application</t>
  </si>
  <si>
    <t>pmetbookex</t>
  </si>
  <si>
    <t>Meter book extraction history</t>
  </si>
  <si>
    <t>pmetchgfactors</t>
  </si>
  <si>
    <t>History of meter-based charge factors (e.g. Max Daily Demand)</t>
  </si>
  <si>
    <t>pmetdischgvol</t>
  </si>
  <si>
    <t>History of % water volume counted towards TE charges</t>
  </si>
  <si>
    <t>pmetfrallow</t>
  </si>
  <si>
    <t>Link between meter and fixed rate properties</t>
  </si>
  <si>
    <t>pmethist</t>
  </si>
  <si>
    <t>Meter History</t>
  </si>
  <si>
    <t>pmethuskyreads</t>
  </si>
  <si>
    <t>Husky meter readings</t>
  </si>
  <si>
    <t>pmetinv</t>
  </si>
  <si>
    <t>Meter inventory</t>
  </si>
  <si>
    <t>Not populated since 2002</t>
  </si>
  <si>
    <t>pmetreadload</t>
  </si>
  <si>
    <t>Loaded meter readings history</t>
  </si>
  <si>
    <t>pmetreadmon</t>
  </si>
  <si>
    <t>Monitor Current Rejected Readings</t>
  </si>
  <si>
    <t>pmetreadsuspend</t>
  </si>
  <si>
    <t>Suspended meter readings</t>
  </si>
  <si>
    <t>pmetrec</t>
  </si>
  <si>
    <t>Meter reconciliation details</t>
  </si>
  <si>
    <t>pmetrecsumdet</t>
  </si>
  <si>
    <t>Meter reconciliation summary detail</t>
  </si>
  <si>
    <t>pmetrecsumhead</t>
  </si>
  <si>
    <t>Meter reconciliation detail summary header</t>
  </si>
  <si>
    <t>pmetsteptarifflink</t>
  </si>
  <si>
    <t>Meter Step Tariff Link</t>
  </si>
  <si>
    <t>pmetusedallow</t>
  </si>
  <si>
    <t>Allowances used</t>
  </si>
  <si>
    <t>pnbdet</t>
  </si>
  <si>
    <t>Processed Not Banked Detail</t>
  </si>
  <si>
    <t>pnbhdr</t>
  </si>
  <si>
    <t>Processed Not Banked Month's Header</t>
  </si>
  <si>
    <t>poccdetail</t>
  </si>
  <si>
    <t>Void property inspection history details</t>
  </si>
  <si>
    <t>pooldet</t>
  </si>
  <si>
    <t>Pool Details</t>
  </si>
  <si>
    <t>Small volume of records - not migrating?</t>
  </si>
  <si>
    <t>Is there a ticket?</t>
  </si>
  <si>
    <t>ppayplanhist</t>
  </si>
  <si>
    <t>Schedule payment plan change history</t>
  </si>
  <si>
    <t>ppayplanparam</t>
  </si>
  <si>
    <t>Payment plan details</t>
  </si>
  <si>
    <t>Payment plans will configured in the COMD, RX payment plans will then be mapped to the new Aptumo Payment plans</t>
  </si>
  <si>
    <t>So there is no migration of this table?</t>
  </si>
  <si>
    <t>ppropuprn</t>
  </si>
  <si>
    <t>Property UPRN</t>
  </si>
  <si>
    <t>1 record - not migrating</t>
  </si>
  <si>
    <t>prchordhist</t>
  </si>
  <si>
    <t>Purchase Order History</t>
  </si>
  <si>
    <t>propstage</t>
  </si>
  <si>
    <t>Property Staging Area</t>
  </si>
  <si>
    <t>pschedlink</t>
  </si>
  <si>
    <t>Schedule link</t>
  </si>
  <si>
    <t>psitearea</t>
  </si>
  <si>
    <t>Property Site Area</t>
  </si>
  <si>
    <t>pstatement</t>
  </si>
  <si>
    <t>Statement</t>
  </si>
  <si>
    <t>pstatementbill</t>
  </si>
  <si>
    <t>Multiple meter bill statement details</t>
  </si>
  <si>
    <t>pstatementhead</t>
  </si>
  <si>
    <t>Multiple meter bill statement header</t>
  </si>
  <si>
    <t>R</t>
  </si>
  <si>
    <t>ramendhist</t>
  </si>
  <si>
    <t>RAPD System Amendment history</t>
  </si>
  <si>
    <t>randdet</t>
  </si>
  <si>
    <t>R &amp; D Book Detail</t>
  </si>
  <si>
    <t>randhdr</t>
  </si>
  <si>
    <t>R &amp; D Book Month's Total Header</t>
  </si>
  <si>
    <t>recovery</t>
  </si>
  <si>
    <t>Recovery Payments</t>
  </si>
  <si>
    <t>referrals</t>
  </si>
  <si>
    <t>Account Services Referral Temp</t>
  </si>
  <si>
    <t>refunds</t>
  </si>
  <si>
    <t>Refunds</t>
  </si>
  <si>
    <t>reject</t>
  </si>
  <si>
    <t>Reject Batch</t>
  </si>
  <si>
    <t>repcbillhead</t>
  </si>
  <si>
    <t>Bill header details</t>
  </si>
  <si>
    <t>repccustomer</t>
  </si>
  <si>
    <t>Customer details</t>
  </si>
  <si>
    <t>repcphone</t>
  </si>
  <si>
    <t>Customer telephone details</t>
  </si>
  <si>
    <t>repcschedadd</t>
  </si>
  <si>
    <t>Customer schedule details</t>
  </si>
  <si>
    <t>repcschedprop</t>
  </si>
  <si>
    <t>repeatcon</t>
  </si>
  <si>
    <t>repeatcon table to identify Repeat Contacts</t>
  </si>
  <si>
    <t>repmspidlink</t>
  </si>
  <si>
    <t>reppcrossref</t>
  </si>
  <si>
    <t>Anita/Rapid cross reference file</t>
  </si>
  <si>
    <t>reppmetbookdt</t>
  </si>
  <si>
    <t>Meter book details replication</t>
  </si>
  <si>
    <t>reppmeter</t>
  </si>
  <si>
    <t>Meter details</t>
  </si>
  <si>
    <t>reppmetercons</t>
  </si>
  <si>
    <t>Meter consumption</t>
  </si>
  <si>
    <t>reppproperty</t>
  </si>
  <si>
    <t>Property details</t>
  </si>
  <si>
    <t>repsaltaddress</t>
  </si>
  <si>
    <t>Alternative address</t>
  </si>
  <si>
    <t>repsparish</t>
  </si>
  <si>
    <t>Parish file</t>
  </si>
  <si>
    <t>repsstreet</t>
  </si>
  <si>
    <t>Street file</t>
  </si>
  <si>
    <t>rmbatch</t>
  </si>
  <si>
    <t>Returned mail batch</t>
  </si>
  <si>
    <t>rmbatchitem</t>
  </si>
  <si>
    <t>Returned mail batch item</t>
  </si>
  <si>
    <t>rsearch</t>
  </si>
  <si>
    <t>Rapid search</t>
  </si>
  <si>
    <t>S</t>
  </si>
  <si>
    <t>saccdept</t>
  </si>
  <si>
    <t>Account department (GL)</t>
  </si>
  <si>
    <t>sadjlevel</t>
  </si>
  <si>
    <t>System Adjustment levels</t>
  </si>
  <si>
    <t>Similar functionality will be configured in Aptumo</t>
  </si>
  <si>
    <t>So does this need to be migrated or not?</t>
  </si>
  <si>
    <t>saggperiods</t>
  </si>
  <si>
    <t>Aggregate periods</t>
  </si>
  <si>
    <t>samendhist</t>
  </si>
  <si>
    <t>System Amendment history</t>
  </si>
  <si>
    <t>sbatchdepend</t>
  </si>
  <si>
    <t>Batch Job dependency</t>
  </si>
  <si>
    <t>sbatchjob</t>
  </si>
  <si>
    <t>Batch job run request for Unix</t>
  </si>
  <si>
    <t>scalendar</t>
  </si>
  <si>
    <t>System calendar</t>
  </si>
  <si>
    <t>scallcriteria</t>
  </si>
  <si>
    <t>power dialling script call criteria</t>
  </si>
  <si>
    <t>scalldetail</t>
  </si>
  <si>
    <t>call details</t>
  </si>
  <si>
    <t>scalllog</t>
  </si>
  <si>
    <t>call log details</t>
  </si>
  <si>
    <t>scallpool</t>
  </si>
  <si>
    <t>call pool</t>
  </si>
  <si>
    <t>scalluser</t>
  </si>
  <si>
    <t>call pool/ user link</t>
  </si>
  <si>
    <t>scamera</t>
  </si>
  <si>
    <t>Last Values, Defaults, etc</t>
  </si>
  <si>
    <t>scouncil</t>
  </si>
  <si>
    <t>Council file</t>
  </si>
  <si>
    <t>schargearea</t>
  </si>
  <si>
    <t>Charging areas</t>
  </si>
  <si>
    <t>Will be migrated as part of the charging structure</t>
  </si>
  <si>
    <t>So this is required?</t>
  </si>
  <si>
    <t>scourt</t>
  </si>
  <si>
    <t>Table holding county court details</t>
  </si>
  <si>
    <t>Dealt with via CCBC</t>
  </si>
  <si>
    <t>scourtsession</t>
  </si>
  <si>
    <t>County court sessions</t>
  </si>
  <si>
    <t>script</t>
  </si>
  <si>
    <t>Script detail lines</t>
  </si>
  <si>
    <t>script-header</t>
  </si>
  <si>
    <t>power dialling scripts header</t>
  </si>
  <si>
    <t>script-items</t>
  </si>
  <si>
    <t>script items, items available to use in scripts</t>
  </si>
  <si>
    <t>sctdaily</t>
  </si>
  <si>
    <t>System control file - Daily changes</t>
  </si>
  <si>
    <t>RX financial reporting not required in Aptumo</t>
  </si>
  <si>
    <t>scthist</t>
  </si>
  <si>
    <t>System control - History file</t>
  </si>
  <si>
    <t>sctperiod</t>
  </si>
  <si>
    <t>Period totals</t>
  </si>
  <si>
    <t>scttots</t>
  </si>
  <si>
    <t>System control file - Totals</t>
  </si>
  <si>
    <t>sdepotaction</t>
  </si>
  <si>
    <t>Indicates whether books for a depot are to be read / estimated</t>
  </si>
  <si>
    <t>Not required, migrating at book level</t>
  </si>
  <si>
    <t>sdiscchargelink</t>
  </si>
  <si>
    <t>Discount charge link</t>
  </si>
  <si>
    <t>No discounts for SWW in RX</t>
  </si>
  <si>
    <t>sdisccomplink</t>
  </si>
  <si>
    <t>Discount Company link</t>
  </si>
  <si>
    <t>sdisccontrol</t>
  </si>
  <si>
    <t>Discount control</t>
  </si>
  <si>
    <t>sdischist</t>
  </si>
  <si>
    <t>Discount history</t>
  </si>
  <si>
    <t>sdiscounts</t>
  </si>
  <si>
    <t>Discounts Master</t>
  </si>
  <si>
    <t>sdiscschedlink</t>
  </si>
  <si>
    <t>Discount schedule link</t>
  </si>
  <si>
    <t>sgeneral</t>
  </si>
  <si>
    <t>sgroup</t>
  </si>
  <si>
    <t>System Group</t>
  </si>
  <si>
    <t>sgroupprog</t>
  </si>
  <si>
    <t>System group/program link</t>
  </si>
  <si>
    <t>Rapid Front config, not required in Aptumo</t>
  </si>
  <si>
    <t>sinstallreq</t>
  </si>
  <si>
    <t>Annual Billing Instalments</t>
  </si>
  <si>
    <t>sletter</t>
  </si>
  <si>
    <t>Standard letters</t>
  </si>
  <si>
    <t>Letter configuration - configured in Aptumo via the Bill and letter stream</t>
  </si>
  <si>
    <t>sload</t>
  </si>
  <si>
    <t>For temporary storage</t>
  </si>
  <si>
    <t>smenubuild</t>
  </si>
  <si>
    <t>smenubuild2</t>
  </si>
  <si>
    <t>smessages</t>
  </si>
  <si>
    <t>System message file</t>
  </si>
  <si>
    <t>smndirectory</t>
  </si>
  <si>
    <t>smnprogram</t>
  </si>
  <si>
    <t>sopactions</t>
  </si>
  <si>
    <t>Operator action details</t>
  </si>
  <si>
    <t>sopcost</t>
  </si>
  <si>
    <t>Operator costs</t>
  </si>
  <si>
    <t>soperator</t>
  </si>
  <si>
    <t>Operator</t>
  </si>
  <si>
    <t>sopgroup</t>
  </si>
  <si>
    <t>Link between operator and system groups</t>
  </si>
  <si>
    <t>sopmenu</t>
  </si>
  <si>
    <t>sopprocess</t>
  </si>
  <si>
    <t>Operator process details</t>
  </si>
  <si>
    <t>sopsession</t>
  </si>
  <si>
    <t>Operator session details</t>
  </si>
  <si>
    <t>soptoolbar</t>
  </si>
  <si>
    <t>soptrans</t>
  </si>
  <si>
    <t>Operator transaction details</t>
  </si>
  <si>
    <t>sopworkdays</t>
  </si>
  <si>
    <t>Operator work days</t>
  </si>
  <si>
    <t>sortsub</t>
  </si>
  <si>
    <t>Sort Code Substitutions</t>
  </si>
  <si>
    <t>sortvalid</t>
  </si>
  <si>
    <t>Sort Code Validation</t>
  </si>
  <si>
    <t>sparish</t>
  </si>
  <si>
    <t>spcsector</t>
  </si>
  <si>
    <t>sprint</t>
  </si>
  <si>
    <t>Print parameter table</t>
  </si>
  <si>
    <t>sproc-close</t>
  </si>
  <si>
    <t>Associates CMS close codes with RAPID processes</t>
  </si>
  <si>
    <t>sprocess</t>
  </si>
  <si>
    <t>Rx process</t>
  </si>
  <si>
    <t>spropermit</t>
  </si>
  <si>
    <t>Process permission</t>
  </si>
  <si>
    <t>srecpayprof</t>
  </si>
  <si>
    <t>Cross ref of Pay plan, recov prof, cred score band</t>
  </si>
  <si>
    <t>Not required in Aptumo - RX recovery config</t>
  </si>
  <si>
    <t>srecprocedure</t>
  </si>
  <si>
    <t>progrems run for recovery profile</t>
  </si>
  <si>
    <t>srecprofile</t>
  </si>
  <si>
    <t>table of recovery profiles</t>
  </si>
  <si>
    <t>Migrated to Aptumo picklist</t>
  </si>
  <si>
    <t>srecrunchamp</t>
  </si>
  <si>
    <t>Recovery run parameters for Champion Challenger</t>
  </si>
  <si>
    <t>srecrunchamphist</t>
  </si>
  <si>
    <t>Recovery run parameters for Champion Challenger history</t>
  </si>
  <si>
    <t>srecrunhist</t>
  </si>
  <si>
    <t>recovery run parameter history</t>
  </si>
  <si>
    <t>srecrunparam</t>
  </si>
  <si>
    <t>Recovery run parameters</t>
  </si>
  <si>
    <t>RX BPE - Not required in Aptumo</t>
  </si>
  <si>
    <t>sremcosts</t>
  </si>
  <si>
    <t>Reminder costs</t>
  </si>
  <si>
    <t>Charge configuration in Aptumo not required from RX</t>
  </si>
  <si>
    <t>sremparam</t>
  </si>
  <si>
    <t>Reminder parameters</t>
  </si>
  <si>
    <t>srepline</t>
  </si>
  <si>
    <t>Lines for reports</t>
  </si>
  <si>
    <t>sreplinhst</t>
  </si>
  <si>
    <t>History of report lines</t>
  </si>
  <si>
    <t>srunrequest</t>
  </si>
  <si>
    <t>Run request</t>
  </si>
  <si>
    <t>ssgroup</t>
  </si>
  <si>
    <t>Billing snapshot object groups</t>
  </si>
  <si>
    <t>ssheader</t>
  </si>
  <si>
    <t>Billing snapshots</t>
  </si>
  <si>
    <t>No Recent data</t>
  </si>
  <si>
    <t>When was there last data?</t>
  </si>
  <si>
    <t>ssitem</t>
  </si>
  <si>
    <t>Billing snapshot object items</t>
  </si>
  <si>
    <t>sstatbreakdown</t>
  </si>
  <si>
    <t>What does RX BPE mean?</t>
  </si>
  <si>
    <t>sstatdetail</t>
  </si>
  <si>
    <t>sstatgroup</t>
  </si>
  <si>
    <t>Stationery group information</t>
  </si>
  <si>
    <t>sstathead</t>
  </si>
  <si>
    <t>sstatmask</t>
  </si>
  <si>
    <t>Charge mask</t>
  </si>
  <si>
    <t>sstatspneeds</t>
  </si>
  <si>
    <t>Stationery special needs</t>
  </si>
  <si>
    <t>sstdaltlinkaddress</t>
  </si>
  <si>
    <t>Std Alternative address link file</t>
  </si>
  <si>
    <t>ssteptariff</t>
  </si>
  <si>
    <t>Step tariffs</t>
  </si>
  <si>
    <t>ssteptariffhist</t>
  </si>
  <si>
    <t>Step tariff history</t>
  </si>
  <si>
    <t>sstream</t>
  </si>
  <si>
    <t>Controls the running of batch processing</t>
  </si>
  <si>
    <t>sstreet</t>
  </si>
  <si>
    <t>ssysparam</t>
  </si>
  <si>
    <t>System parameters</t>
  </si>
  <si>
    <t>svisitcriteria</t>
  </si>
  <si>
    <t>Selection criteria for customers due a recovery visit</t>
  </si>
  <si>
    <t>stats</t>
  </si>
  <si>
    <t>Cash Office statistics</t>
  </si>
  <si>
    <t>stdletter</t>
  </si>
  <si>
    <t>Standard letter text</t>
  </si>
  <si>
    <t>stoolbarprogram</t>
  </si>
  <si>
    <t>streatworks</t>
  </si>
  <si>
    <t>Treatment works</t>
  </si>
  <si>
    <t>suserdef</t>
  </si>
  <si>
    <t>User defined</t>
  </si>
  <si>
    <t>svisithit</t>
  </si>
  <si>
    <t>Visit hitlist</t>
  </si>
  <si>
    <t>svisitpool</t>
  </si>
  <si>
    <t>Customers due to receive a recovery visit</t>
  </si>
  <si>
    <t>svisitpooldetail</t>
  </si>
  <si>
    <t>visit pool detail</t>
  </si>
  <si>
    <t>svprocedure</t>
  </si>
  <si>
    <t>Void property procedures</t>
  </si>
  <si>
    <t>svprofile</t>
  </si>
  <si>
    <t>Void property profiles</t>
  </si>
  <si>
    <t>swims2cms</t>
  </si>
  <si>
    <t>swims codes</t>
  </si>
  <si>
    <t>sworkorder</t>
  </si>
  <si>
    <t>Work orders</t>
  </si>
  <si>
    <t>Version History</t>
  </si>
  <si>
    <t>User Story</t>
  </si>
  <si>
    <t>User Story Document</t>
  </si>
  <si>
    <t>ADO History to Migrate updated</t>
  </si>
  <si>
    <t>Object</t>
  </si>
  <si>
    <t>Workshop</t>
  </si>
  <si>
    <t>Type</t>
  </si>
  <si>
    <t>Migration Method</t>
  </si>
  <si>
    <t>Field
Count</t>
  </si>
  <si>
    <t>Fields Complete</t>
  </si>
  <si>
    <t>% Complete</t>
  </si>
  <si>
    <t>ADO Ticket</t>
  </si>
  <si>
    <t>Notes</t>
  </si>
  <si>
    <t>Estimated Record Count</t>
  </si>
  <si>
    <t>Estimated Size (gb)</t>
  </si>
  <si>
    <t>Y</t>
  </si>
  <si>
    <t>Area</t>
  </si>
  <si>
    <t>Config</t>
  </si>
  <si>
    <t>Areas are used as a method for grouping together Depots. An Area can be linked to one or more depots.</t>
  </si>
  <si>
    <t>Extract &amp; Transform</t>
  </si>
  <si>
    <t>Depot</t>
  </si>
  <si>
    <t>Device Reading Depots where (Device) Books are read from.   Books are linked to a Depot.  Depots have one or more associated Meter Books. Depots can be grouped together by the parent Area record.</t>
  </si>
  <si>
    <t>Device Size</t>
  </si>
  <si>
    <t>Device Sizes (e.g. 10mm, 20mm) - linked to Device Type records.</t>
  </si>
  <si>
    <t>Manual Config</t>
  </si>
  <si>
    <t>Device Type</t>
  </si>
  <si>
    <t>Device Types (Manufacturer + size info) - linked to Device records</t>
  </si>
  <si>
    <t>N/A</t>
  </si>
  <si>
    <t>Band Type</t>
  </si>
  <si>
    <t>Band Types for Site Area (m2) with Lower and Upper Values.  Service Item Types can optionally be of a particular Band Type</t>
  </si>
  <si>
    <t>Supply Point Usage Type</t>
  </si>
  <si>
    <t>Defines Industry and affects Estimation algorithm in conjunction with Default Average Daily Usage (DADU) records</t>
  </si>
  <si>
    <t>Default Average Daily Usage (DADU)</t>
  </si>
  <si>
    <t>Defines average daily usage information for a related Supply Point Usage Type - used in estimation algorithm</t>
  </si>
  <si>
    <t>Service Type</t>
  </si>
  <si>
    <t>Configuration surrounding the types of Service (Water, Sewerage, Trade Effluent, Sundry, etc) available for use in the system.This is later instanced by Available Service to denote the types of service available at a Location, and by Service to denote services that a Billing Contract is currently receiving at a Location.</t>
  </si>
  <si>
    <t>TBC</t>
  </si>
  <si>
    <t>Division</t>
  </si>
  <si>
    <t xml:space="preserve">Enables Service Item Type records and Available Service records to be sub-divided into "Divisions" (e.g. enables separate rates to be defined per division for otherwise similar Service Items).  Division records have a defined Charging Area and Charging Division (both set from picklists).  Used to determine the tariffs that are applied. Segments the data into geographical areas.  </t>
  </si>
  <si>
    <t xml:space="preserve">Service Item Type
</t>
  </si>
  <si>
    <t>Service Item Type records are charges that can be linked to Supply Points.  Service Item Type records then map to Bill Items during the billing process (a Bill Item is an instance of an applied Service Item Type).
Specific Service Item Types under a Service Item Family are billed based on certain attributes defined on other objects such as Device Type (eg. Measured Water Fixed Charge - 0.40)</t>
  </si>
  <si>
    <t>Schargeprog</t>
  </si>
  <si>
    <t>Service Item Family</t>
  </si>
  <si>
    <t>Family of Service Item Types.  Service Item Family records are related to a billing algorithm - e.g. "Water Fixed Charge", "Sewerage Volumetric Charge", "Unmeasured Water", "Trade Effluent - Primary"</t>
  </si>
  <si>
    <t>Schargetype</t>
  </si>
  <si>
    <t>Service Item Tolerance</t>
  </si>
  <si>
    <t>Specify tolerances for each Service Item beyond which Service Item Tolerance functionality will kick in.  Can be used to implement Bill Ceilings type functionality (to prevent excessively large bills from being sent to customers)</t>
  </si>
  <si>
    <t>Config Doc</t>
  </si>
  <si>
    <t>Allowance Type</t>
  </si>
  <si>
    <t xml:space="preserve">A record for each available volumetric allowance within the system.   The type of allowance - % allowance or fixed allowance.  Each record will store the priority to be applied.  The default allowance amount, start date for that allowance.  Multiple of these may exist for each allowance type as there will be multiple records with different allowance amounts.   This record will be linked to a service item family – this will determine what records are available to be applied. </t>
  </si>
  <si>
    <t>Wholesaler</t>
  </si>
  <si>
    <t>Wholesaler linked to Available Service records</t>
  </si>
  <si>
    <t>Retailer</t>
  </si>
  <si>
    <t>Retailer linked to Available Service records</t>
  </si>
  <si>
    <t>Rate</t>
  </si>
  <si>
    <t>The standard rates to be applied against an applicable service item type. These are used during the calculation of bill items.
Step tariff functionality can be introduced by linking a Rate Band.
It is possible to vary Rates vary between customers by linking an Agreed Rate to the relevant Service Item that a Billing Contract is being billed for.  An agreed rate will override the standard rate.</t>
  </si>
  <si>
    <t>Rate Band</t>
  </si>
  <si>
    <t>Step Tariff Rate Band (not related to Supply Point Band / SPB Type) - used when calculating Step Tariff Bill Items</t>
  </si>
  <si>
    <t>Bundle</t>
  </si>
  <si>
    <t>A Bundle is a collection of Bundle Items, essentially a grouping of charges that would always be applied to a Location/Supply Point together e.g. Measured Volumetric Charge and Measured Standing Charge.</t>
  </si>
  <si>
    <t>Water and Sewerage Statuses. 
Market Tariff codes would need to be mapped (Retailer only)
Default charges?</t>
  </si>
  <si>
    <t>Bundle Item</t>
  </si>
  <si>
    <t>Bundle Items are Service Item Types and Service Item Families which have been linked to a bundle.
A Bundle Item may be linked to a Service Item Family when it is up to the system to select the relevant Service Item Type automatically which is part of said family. An example of this would be where the charge is dynamically selected based on the device size i.e. a Service Item Family for a Measured Volumetric charge would have been Service Item Types defined for each relevant device size, only one of these Service Item Types should be billed.
A Bundle Item may be linked directly to a Service Item Type when a specific non-dynamic charge has been identified, such as a minimum charge.</t>
  </si>
  <si>
    <t>Consideration Type</t>
  </si>
  <si>
    <t>Consideration Type is the configuration object for Consideration instances which are linked to Accounts. This is used to identify issues or concerns that an agent should be aware of such as “Blind”, “Deaf”, “Dialysis”, etc.</t>
  </si>
  <si>
    <t>Discount Type</t>
  </si>
  <si>
    <t>The types of discount that can be applied to a Billing Contract via the Discount object. Configuration around the percentage or fixed amount to discount is held within this object.</t>
  </si>
  <si>
    <t>Discount Type Item</t>
  </si>
  <si>
    <t>Link table specifying which Service Item Type records are affected by which Discount Types</t>
  </si>
  <si>
    <t>Tax Classification Type</t>
  </si>
  <si>
    <t>Tax Classification Types (SIC80 codes)</t>
  </si>
  <si>
    <t>Tax</t>
  </si>
  <si>
    <t>Tax Rates with effective dates and percentages</t>
  </si>
  <si>
    <t>Available Payment Day</t>
  </si>
  <si>
    <t>Sets of Days (Days of week or Days of Month) that are valid for a particular Payment Method Type - to be applied to a Billing Contract via the payment plan selection wizard</t>
  </si>
  <si>
    <t>Payment Method Type</t>
  </si>
  <si>
    <t>Payment Method Types (e.g. Direct Debit, Giro Slips, Payment Card, Pay in Full) available for selection against a Payment Plan Type - to be applied to a Billing Contract via the payment plan selection wizard</t>
  </si>
  <si>
    <t>Payment Method</t>
  </si>
  <si>
    <t>An instance of a Payment Method Type linked to a Payment Plan Type - for selection via the payment plan selection wizard.  Essentially a link table between Payment Method Type and Payment Plan Type.</t>
  </si>
  <si>
    <t>Payment Plan Type</t>
  </si>
  <si>
    <t>Payment Plan Types available to be applied to Billing Contracts as Payment Plans</t>
  </si>
  <si>
    <t>Config Doc
Dependency on BPA to determine which payment plans are ongoing</t>
  </si>
  <si>
    <t>Read Timetable</t>
  </si>
  <si>
    <t>Configuration object for the Read Frequencies available within the system.</t>
  </si>
  <si>
    <t>Read Timetable Thresholds</t>
  </si>
  <si>
    <t>Validation on uploaded readings.  Just for uploaded readings (not manually entered readings).  Readings failing validation during upload are rejected for manual intervention</t>
  </si>
  <si>
    <t>Read Period</t>
  </si>
  <si>
    <t>Billing/Reading Period configuration - child record of Read Timetable.  Allows definition of billing periods and related reading periods (start/end dates)</t>
  </si>
  <si>
    <t>Skip Code</t>
  </si>
  <si>
    <t>Reasons for skipping a meter reading (e.g. No Access, Misted Dials) - also allows for definition of the action to take upon each skip code (estimate or error)</t>
  </si>
  <si>
    <t>Standard Sample Strength</t>
  </si>
  <si>
    <t>Standard Sample Strengths (used in calculation of Trade Effluent bills)</t>
  </si>
  <si>
    <t>Not Migrating</t>
  </si>
  <si>
    <t>Tariff record
Object not required for Client. TE only.</t>
  </si>
  <si>
    <t>Financial Transaction Event Type</t>
  </si>
  <si>
    <t>Financial Transaction Event Type.</t>
  </si>
  <si>
    <t>Config Doc
Fixed values</t>
  </si>
  <si>
    <t>Service Component</t>
  </si>
  <si>
    <t>“Service Components” is the system by which MOSL assign charges to SPIDs, allowing settlement calculations to be carried out for the charges levied on retailers by wholesalers. This system works by defining certain categories of charges as the “Service Component” e.g. Surface Water Drainage, Metered Non-Potable Water, Assessed Sewerage, Unmeasured Water.</t>
  </si>
  <si>
    <t>Bank Branch</t>
  </si>
  <si>
    <t>For sort code validation when clicking the validate button in the bank details add screen</t>
  </si>
  <si>
    <t xml:space="preserve">Config Doc
</t>
  </si>
  <si>
    <t>Group Type</t>
  </si>
  <si>
    <t>Group Types are a method of either limiting the value charged for a service item or specifying a minimum that should be charged.
One group type for Tariff Limit functionality
"The Purpose of this rate is to limit the maximum amount that a Customer has to pay each month. The system must compare the cost of their Services on standard rates to the cost of the Services on the limited rate, the customer will be billed whichever is the lowest amount. "</t>
  </si>
  <si>
    <t>Config Doc
acheived in 2/3 different ways in Rapid that will need to be mapped. Capped Charge, Vulnerable Customers, Unm minimum charge</t>
  </si>
  <si>
    <t>Location</t>
  </si>
  <si>
    <t>Data</t>
  </si>
  <si>
    <t>Location at which a Supply Point resides</t>
  </si>
  <si>
    <t>Location Occupant</t>
  </si>
  <si>
    <t>Links Locations to Accounts (both current and historical)</t>
  </si>
  <si>
    <t>Supply Point</t>
  </si>
  <si>
    <t>The physical “point of supply” at a Location for one or more given Service(s)</t>
  </si>
  <si>
    <t>Supply Point Device</t>
  </si>
  <si>
    <t>Intersection record between Supply Point and Devices.</t>
  </si>
  <si>
    <t>Device</t>
  </si>
  <si>
    <t xml:space="preserve">Physical Meter Device </t>
  </si>
  <si>
    <t>Charge Basis (RV)</t>
  </si>
  <si>
    <t>RV for a Location</t>
  </si>
  <si>
    <t>Supply Point Band</t>
  </si>
  <si>
    <t>Site Area Bands (m2) for a supply point (where required for Site Area based billing)
Client to use Bands for Assessed Charges and Drainage Bands - Not Site Area based.</t>
  </si>
  <si>
    <t>Site Supply</t>
  </si>
  <si>
    <t xml:space="preserve">Allows for definition of Site/Site Supply relationships between Supply Point records (e.g.Caravan Park / Caravans). 
A Site Meter is used where one metered property exists and one or many other (unmeasured) properties take a feed from the metered supply but only get billed for Surface Water Drainage by Ratable Value.
</t>
  </si>
  <si>
    <t>Pproplink</t>
  </si>
  <si>
    <t>Supply Point Relationship</t>
  </si>
  <si>
    <t>Intersection record to hold the Main and Sub relationship of Supply Points.</t>
  </si>
  <si>
    <t>Pmeterdiff</t>
  </si>
  <si>
    <t>Service</t>
  </si>
  <si>
    <t>This is the high level family of a service provided to a customer under a contract (e.g. Water, Sewerage, Trade Effluent, [Electricity, Gas] etc.)  Linked to a Supply Point record.</t>
  </si>
  <si>
    <t>Watco or Sewco decodes</t>
  </si>
  <si>
    <t>Service Item</t>
  </si>
  <si>
    <t>Individual charges for a specific Service (e.g. Water Volume, Water Fixed, Sewerage Volume, Sewerage Fixed)​</t>
  </si>
  <si>
    <t>Supply Point Device Service</t>
  </si>
  <si>
    <t>Intersection between Supply Point Device and Service Type. Represents the Service Types that the Device at this Supply Point is measuring.</t>
  </si>
  <si>
    <t>Available Service</t>
  </si>
  <si>
    <t>The  Available Services at a Supply Point</t>
  </si>
  <si>
    <t>Available Bundle</t>
  </si>
  <si>
    <t>Bundles of service items available for a supply point</t>
  </si>
  <si>
    <t>Available Service Item</t>
  </si>
  <si>
    <t>Service items available within an available bundle</t>
  </si>
  <si>
    <t>Stepped Tariff</t>
  </si>
  <si>
    <t>Required for all billing contracts that require bills for a particular Service Type to be calculated based on a Stepped Tariff algorithm</t>
  </si>
  <si>
    <t>Stepped Tariff Service</t>
  </si>
  <si>
    <t>Links Stepped Tariff Records to the Service Records (and therefore also Supply Point / Location) for which they are relevant</t>
  </si>
  <si>
    <t>Supply Point Allowance</t>
  </si>
  <si>
    <t>Instance of an Allowance Type against a Supply Point - allows % or Fixed allowances to be applied to volumetric amounts when creating Bill Items</t>
  </si>
  <si>
    <t>SI Agreed Volume</t>
  </si>
  <si>
    <t>Service Item Agreed Volume (applied before Supply Point Allowance)</t>
  </si>
  <si>
    <t>Agreed Rate</t>
  </si>
  <si>
    <t>Agreed Rate for a service item specific to a contract.  This is a special unit charge for a service item that has been agreed with a customer for a certain time period. This rate overrides the standard rate held against the service item type.  It is used when calculating the bill item.</t>
  </si>
  <si>
    <t>Account</t>
  </si>
  <si>
    <t>Customer's Account object</t>
  </si>
  <si>
    <t>Account Contact Relationship</t>
  </si>
  <si>
    <t>Individual</t>
  </si>
  <si>
    <t>Contact Point Type Consent</t>
  </si>
  <si>
    <t>Contact</t>
  </si>
  <si>
    <t>Customer's Contact object - created in conjunction with the account for HH</t>
  </si>
  <si>
    <t>Data from multiple sources: ccustomer, cphone, cemail</t>
  </si>
  <si>
    <t>Billing Contract</t>
  </si>
  <si>
    <t>Customer Contract object - The level at which a customer is billed</t>
  </si>
  <si>
    <t>Payment Plan Card</t>
  </si>
  <si>
    <t>Consideration</t>
  </si>
  <si>
    <t>Customer considerations</t>
  </si>
  <si>
    <t>Discount</t>
  </si>
  <si>
    <t>Billing Contract Discount.  Instance of a Discount Type - applied at Billing Contract level.</t>
  </si>
  <si>
    <t>Tax Classification</t>
  </si>
  <si>
    <t>Tax Classification for an Account.  Instance of a Tax Classification Type - applied at Account level.</t>
  </si>
  <si>
    <t>Contract Group</t>
  </si>
  <si>
    <t>Allows definition of a Contract Group linked to a "head office" type Account, under which a number of Billing Contracts (potentially from various different other Accounts) are collected.  This allows for statementing at the Head Office Account level if required.</t>
  </si>
  <si>
    <t>Suppression</t>
  </si>
  <si>
    <t>Recovery and billing suppressions (Linked to Account and/or Billing Contract)</t>
  </si>
  <si>
    <t>tstop and nstop</t>
  </si>
  <si>
    <t>Tariff Limit</t>
  </si>
  <si>
    <t>Social Tariff time-limits - specifies the dates that an Account is eligible for any "Social Tariff" Bundles (where Bundle__c.TariffLimit__c = TRUE).</t>
  </si>
  <si>
    <t>vulnerable customers</t>
  </si>
  <si>
    <t>Case</t>
  </si>
  <si>
    <t>Salesforce Case Object - Used to record customer interactions</t>
  </si>
  <si>
    <t>Payment Plan</t>
  </si>
  <si>
    <t>The payment plan currently being used to service a Billing Contract</t>
  </si>
  <si>
    <t>Instalment</t>
  </si>
  <si>
    <t>Instalments relating to a contract</t>
  </si>
  <si>
    <t>Bank Account Details</t>
  </si>
  <si>
    <t>Bank account details to be used for direct debit and direct credits</t>
  </si>
  <si>
    <t>Cbankdets</t>
  </si>
  <si>
    <t>Reading</t>
  </si>
  <si>
    <t>Device (meter) readings</t>
  </si>
  <si>
    <t>Average Daily Usage</t>
  </si>
  <si>
    <t>Used to calculate an Estimated Reading where a Bill is required and an Actual Reading has not been taken (i.e. estimated volume consumed), or to calculate an estimate for the yearly consumption when a budget plan is generated.</t>
  </si>
  <si>
    <t>Book</t>
  </si>
  <si>
    <t>A group of Supply Points with the same reading route</t>
  </si>
  <si>
    <t>pmetbookdt &amp; pmetbookhd</t>
  </si>
  <si>
    <t>Reading Mode</t>
  </si>
  <si>
    <t xml:space="preserve">Reading Mode determines when a book should be read for </t>
  </si>
  <si>
    <t>sbookaction.</t>
  </si>
  <si>
    <t>Debt Recovery Process</t>
  </si>
  <si>
    <t>The Debt Recovery Process currently linked to a Billing Contract</t>
  </si>
  <si>
    <t>Debt Recovery Stage</t>
  </si>
  <si>
    <t>Debt recovery stage</t>
  </si>
  <si>
    <t>Debt Recovery Action</t>
  </si>
  <si>
    <t>This entity stores the details of each action that has occurred for a particular debt recovery stage.</t>
  </si>
  <si>
    <t>Object not required for migration.</t>
  </si>
  <si>
    <t>Debt Recovery Instalment</t>
  </si>
  <si>
    <t>Overdue Instalments linked to a debt recovery process</t>
  </si>
  <si>
    <t>?</t>
  </si>
  <si>
    <t>Discharge Agreement</t>
  </si>
  <si>
    <t>The Discharge Agreement object is used to store the basic details for a discharge agreement or licence</t>
  </si>
  <si>
    <t>Not Migrating - Tbc</t>
  </si>
  <si>
    <t>Sample</t>
  </si>
  <si>
    <t>The Sample object stores the results of any Samples taken in relation to a Discharge Agreement</t>
  </si>
  <si>
    <t>Agreed Sample Strength</t>
  </si>
  <si>
    <t xml:space="preserve">The Agreed Sample Strength object is used where the collection of a Sample is unnecessary. Instead, a fixed value is agreed upon that will be used for Sample Strength for a given period. </t>
  </si>
  <si>
    <t>Agreed Volume</t>
  </si>
  <si>
    <t xml:space="preserve">During an Assessment it may be agreed that instead of measuring Trade Effluent, a fixed volume for a given period (eg. a year) will be used. </t>
  </si>
  <si>
    <t>Bill</t>
  </si>
  <si>
    <t xml:space="preserve">Bill header record for a calculated set of bill items.  </t>
  </si>
  <si>
    <t>Bill Item</t>
  </si>
  <si>
    <t xml:space="preserve">Detail record showing an instance of a charged Service Item.  </t>
  </si>
  <si>
    <t>Bill Service Type</t>
  </si>
  <si>
    <t>An object to group all Bill Items of the same Service type on the same Bill</t>
  </si>
  <si>
    <t>Bill Item Discount</t>
  </si>
  <si>
    <t>The Discount calculated for a particular Bill Item</t>
  </si>
  <si>
    <t>Bill Item Tax</t>
  </si>
  <si>
    <t>The Tax calculated for a particular Bill Item</t>
  </si>
  <si>
    <t>Volume Alteration Item</t>
  </si>
  <si>
    <t>Relates to allowances and agreed volume.  It's an instance of an applied allowance volume against a bill item</t>
  </si>
  <si>
    <t>Extract &amp; Transform - Tbc</t>
  </si>
  <si>
    <t>Balance</t>
  </si>
  <si>
    <t>Financial Balance linked to a given Billing Contract</t>
  </si>
  <si>
    <t xml:space="preserve">Balance Transaction </t>
  </si>
  <si>
    <t>Transactions that define how the current balance is calculated - at Bill, Payment, Refund, Return/Transfer level. 
A simplified approach to Balance Transaction migrations is to provide a single Balance Transaction record per Balance record per Balance Transaction Type (so one for all payments against a Balance, one for all Bills etc)</t>
  </si>
  <si>
    <t>Payment</t>
  </si>
  <si>
    <t xml:space="preserve">Object to record Payments (and refunds and goodwill payments and Return/Transfers) made against a Billing Contract
</t>
  </si>
  <si>
    <t>billhist with imb60 creaprogid
crefund
GSS payments 
Manual Adjustments - all from bill hist table
Write offs?</t>
  </si>
  <si>
    <t xml:space="preserve">  </t>
  </si>
  <si>
    <t>Payment Allocation</t>
  </si>
  <si>
    <t>Object to define the allocation of a Payment to both Instalments and Bill Items.</t>
  </si>
  <si>
    <t>ADO 46619</t>
  </si>
  <si>
    <t>Payment Allocation Queue</t>
  </si>
  <si>
    <t xml:space="preserve">Payment Allocation Queue records are generated via triggers on the Bill Item and Instalment objects.  Whenever new Instalment or new Bill Item records are created, Payment Allocation Queue records are generated to trigger the payment allocation batch process. </t>
  </si>
  <si>
    <t>Manual Amendment</t>
  </si>
  <si>
    <t xml:space="preserve">Manual Amendment Details - links to amended bill items - Bill Item adjustments. </t>
  </si>
  <si>
    <t>Bill Item Amendment</t>
  </si>
  <si>
    <t>Bill Item Amendment record - used to link replaced Bill Items with Manual Amendments</t>
  </si>
  <si>
    <t>Financial Control</t>
  </si>
  <si>
    <t>Financial control records detailed actual and effective split by billing period.  Would usually be generated via triggers automatically.</t>
  </si>
  <si>
    <t>Financial Control Total</t>
  </si>
  <si>
    <t xml:space="preserve">Summary level information - cumulative effect of Financial Control records
</t>
  </si>
  <si>
    <t>Post-Transform Script</t>
  </si>
  <si>
    <t>SPID</t>
  </si>
  <si>
    <t>Supply Point ID</t>
  </si>
  <si>
    <t>mspidlink</t>
  </si>
  <si>
    <t>SPID Special Agreement</t>
  </si>
  <si>
    <t>154a Dwellings</t>
  </si>
  <si>
    <t xml:space="preserve">Not Migrating </t>
  </si>
  <si>
    <t>Contract Agreement</t>
  </si>
  <si>
    <t>Contract Agreement header record  - linked to Billing Contract and Account - May have multiple Agreement Records associated with it (e.g. one for Water Service, one for Sewerage Service).</t>
  </si>
  <si>
    <t>Agreement</t>
  </si>
  <si>
    <t xml:space="preserve">Agreements are for WholeSalePlus (and potentially Retail Minus), they state the rate above wholesale to be charged (e.g as a percentage), linked to Service that they are relating to.  
Where a broker is involved, multiple Agreement records would exist - one for the broker's cut (e.g. 1%), one for the Retailer's cut (e.g. 4%).  
Each Agreement record would be linked to a Contract Agreement record (linking it to the Billing Contract record) and to an Available Service record (indicating the Available Service that is affected by the Agreement).  </t>
  </si>
  <si>
    <t>Bill Item Agreement</t>
  </si>
  <si>
    <t>Instance of an Agreement against a Bill Item - showing the Agreement amount calculated for that Bill Item</t>
  </si>
  <si>
    <t>Group</t>
  </si>
  <si>
    <t>Header record for sets of charges (Service Items) to be assessed as a group and compared to other groups to determine which group-set are applied as calculated Bill Items</t>
  </si>
  <si>
    <t>Group Item</t>
  </si>
  <si>
    <t>Members of a Group (Service Items) to be calculated and assessed as part of the Group</t>
  </si>
  <si>
    <t>Bill Write Off</t>
  </si>
  <si>
    <t>Bill Write Off Record - linked to the Bill that has been written off.  New Bill Items created on New Bill are linked to the Bill Write Off record.</t>
  </si>
  <si>
    <t xml:space="preserve">Sandeep to inform as to this object - we are migrating this object --- </t>
  </si>
  <si>
    <t>apprarently we are using this - Stephen created a tab in this spreadsheet</t>
  </si>
  <si>
    <t>Void Management Action</t>
  </si>
  <si>
    <t>meeting on 16/05/2025</t>
  </si>
  <si>
    <t>Void Management Process</t>
  </si>
  <si>
    <t>Void Management Stage</t>
  </si>
  <si>
    <t>Feed Item</t>
  </si>
  <si>
    <t>Chatter Items</t>
  </si>
  <si>
    <t>Obsolete</t>
  </si>
  <si>
    <t>External Address Mapping</t>
  </si>
  <si>
    <t>Migration of the Council, Parish, Street value to be used by the interfaces workstream.</t>
  </si>
  <si>
    <t>Task</t>
  </si>
  <si>
    <t>Log a Call - Memo Migration</t>
  </si>
  <si>
    <t>Work Order Settings</t>
  </si>
  <si>
    <t>Operational Contact Config - Interfaces</t>
  </si>
  <si>
    <t>BandDates</t>
  </si>
  <si>
    <t>Not in use by Pennon</t>
  </si>
  <si>
    <t xml:space="preserve">Retailer </t>
  </si>
  <si>
    <t>Account-relationship</t>
  </si>
  <si>
    <t>10h00 -19/05/2025 meeeting - J Brettsays - no rapid data possible to migrate into aptumo so no migration action for account-relationship</t>
  </si>
  <si>
    <t>Service Message</t>
  </si>
  <si>
    <t>not migrated - dd12 meeting</t>
  </si>
  <si>
    <t xml:space="preserve">sprout social persona </t>
  </si>
  <si>
    <t>Activity ?</t>
  </si>
  <si>
    <t>this is CRM ?</t>
  </si>
  <si>
    <t>when was this object created ?</t>
  </si>
  <si>
    <t xml:space="preserve">bank account change </t>
  </si>
  <si>
    <t>no data from rapid to be migrated</t>
  </si>
  <si>
    <t>Note:</t>
  </si>
  <si>
    <t>The objects are copied from the Summary Worksheet in the DOMD - does this include all Tabs/Worksheets in the DOMD?</t>
  </si>
  <si>
    <t>Taken from the Data Dictionary.</t>
  </si>
  <si>
    <t>Yellow Highlight - Master Data</t>
  </si>
  <si>
    <t>Worksheet</t>
  </si>
  <si>
    <t>Status (Initial Review xx/xx/xx</t>
  </si>
  <si>
    <t>Data Dictionary Fields Reviewed</t>
  </si>
  <si>
    <t>Additional Analysis Reviewed</t>
  </si>
  <si>
    <t>Status 05/03/25</t>
  </si>
  <si>
    <t>Reviewed 12/03/25</t>
  </si>
  <si>
    <t>Objects</t>
  </si>
  <si>
    <t>Object Type</t>
  </si>
  <si>
    <t>Nothing outstanding</t>
  </si>
  <si>
    <t>Master</t>
  </si>
  <si>
    <t>ADO tickets to follow up on.  Outstanding questions on additional analysis.</t>
  </si>
  <si>
    <t>Yes - actions</t>
  </si>
  <si>
    <t>Actions outstanding</t>
  </si>
  <si>
    <t>Apt_UK__AgreedRate__c</t>
  </si>
  <si>
    <t>Not migrating Agreed Rates</t>
  </si>
  <si>
    <t>Not migrating</t>
  </si>
  <si>
    <t>Reviewed 12/03</t>
  </si>
  <si>
    <t>Apt_UK__AgreedSampleStrength__c</t>
  </si>
  <si>
    <t>Sourcing from BCD - new Business Unit field &amp; fields due in from CMOS build.</t>
  </si>
  <si>
    <t>None to review</t>
  </si>
  <si>
    <t>New field added to bottom of the Worksheet - Stephen to review &amp; update mapping &amp; ADO.  Fields will be coming in from CMOS.</t>
  </si>
  <si>
    <t>Reviewed 12/03 - Stephen to review comments</t>
  </si>
  <si>
    <t>Apt_UK__AgreedVolume__c</t>
  </si>
  <si>
    <t>Stephen to review &amp; update mapping &amp; ADO.  Fields will be coming in from CMOS.</t>
  </si>
  <si>
    <t>Apt_UK__Agreement__c</t>
  </si>
  <si>
    <t>Full worksheet to do - no ADO tickets</t>
  </si>
  <si>
    <t>No new fields impacting</t>
  </si>
  <si>
    <t>Apt_UK__AvailableBundle__c</t>
  </si>
  <si>
    <t>Apt_UK__AvailableService__c</t>
  </si>
  <si>
    <t>Apt_UK__AvailableServiceItem__c</t>
  </si>
  <si>
    <t>ADO ticket to follow up on.</t>
  </si>
  <si>
    <t>Stephen to review &amp; update mapping &amp; ADO.  Ticket #56084 with Rob.</t>
  </si>
  <si>
    <t>Apt_UK__BandDates__c</t>
  </si>
  <si>
    <t>Apt_UK__BankAccountDetails__c</t>
  </si>
  <si>
    <t>Complete</t>
  </si>
  <si>
    <t>Apt_UK__BillingContract__c</t>
  </si>
  <si>
    <t xml:space="preserve">None to review </t>
  </si>
  <si>
    <t>Apt_UK__Book__c</t>
  </si>
  <si>
    <t>Apt_UK__ChargeableDailyVolume__c</t>
  </si>
  <si>
    <t>Apt_UK__ChargeBasis__c</t>
  </si>
  <si>
    <t>Apt_UK__Consideration__c</t>
  </si>
  <si>
    <t>Apt_UK__ContractGroup__c</t>
  </si>
  <si>
    <t>Outstanding questions on additional analysis.</t>
  </si>
  <si>
    <t>Stephen to review &amp; update mapping &amp; ADO.  Ruth to update ticket #40103.</t>
  </si>
  <si>
    <t>Apt_UK__Device__c</t>
  </si>
  <si>
    <t>Apt_UK__DischargeAgreement__c</t>
  </si>
  <si>
    <t>ADO tickets to follow up on.  To Dos with no tickets.  Outstanding questions on additional analysis.</t>
  </si>
  <si>
    <t>Apt_UK__Discount__c</t>
  </si>
  <si>
    <t>Apt_UK__Group__c</t>
  </si>
  <si>
    <t>Apt_UK__GroupItem__c</t>
  </si>
  <si>
    <t>Apt_UK__Location__c</t>
  </si>
  <si>
    <t>Apt_UK__LocationOccupant__c</t>
  </si>
  <si>
    <t>Apt_UK__PaymentPlan__c</t>
  </si>
  <si>
    <t>Apt_UK__ReadingMode__c</t>
  </si>
  <si>
    <t>Link not working</t>
  </si>
  <si>
    <t>Apt_UK__Section154ADwellings__c</t>
  </si>
  <si>
    <t>To review</t>
  </si>
  <si>
    <t>Reviewed - actions</t>
  </si>
  <si>
    <t>Actions outstanding - DD &amp; actions</t>
  </si>
  <si>
    <t>Apt_UK__Service__c</t>
  </si>
  <si>
    <t>Apt_UK__ServiceItem__c</t>
  </si>
  <si>
    <t>Apt_UK__SIAgreedVolume__c</t>
  </si>
  <si>
    <t>Apt_UK__SiteSupply__c</t>
  </si>
  <si>
    <t>Apt_UK__SPID__c</t>
  </si>
  <si>
    <t>Apt_UK__SPIDSpecialAgreement__c</t>
  </si>
  <si>
    <t>Apt_UK__SteppedTariff__c</t>
  </si>
  <si>
    <t>Apt_UK__SteppedTariffService__c</t>
  </si>
  <si>
    <t xml:space="preserve">ADO tickets to follow up on. </t>
  </si>
  <si>
    <t>Apt_UK__SupplyPoint__c</t>
  </si>
  <si>
    <t>Apt_UK__SupplyPointAllowance__c</t>
  </si>
  <si>
    <t>Apt_UK__SupplyPointBand__c</t>
  </si>
  <si>
    <t>Apt_UK__SupplyPointDevice__c</t>
  </si>
  <si>
    <t>Apt_UK__SupplyPointDeviceService__c</t>
  </si>
  <si>
    <t>Apt_UK__SupplyPointRelationship__c</t>
  </si>
  <si>
    <t>To Do - with no ADO ticket.</t>
  </si>
  <si>
    <t>Apt_UK__TariffLimit__c</t>
  </si>
  <si>
    <t>Apt_UK__TaxClassification__c</t>
  </si>
  <si>
    <t>To do next</t>
  </si>
  <si>
    <t>ContactPointTypeConsent</t>
  </si>
  <si>
    <t>Question outstanding - no ADO ticket</t>
  </si>
  <si>
    <t>KnowledgeArticle</t>
  </si>
  <si>
    <t>SocialPersona__c</t>
  </si>
  <si>
    <t>Apt_UK__ContractAgreement__c</t>
  </si>
  <si>
    <t>Apt_UK__ContractBillMessage__c</t>
  </si>
  <si>
    <t>User</t>
  </si>
  <si>
    <t>ADO tickets to follow up on. ADO tickets missing.</t>
  </si>
  <si>
    <t>Outstanding question - no ADO ticket.</t>
  </si>
  <si>
    <t>ADO ticket missing.</t>
  </si>
  <si>
    <t>Outstanding questions - no ADO tickets</t>
  </si>
  <si>
    <t>Nothing outstanding in DOMD but we have a ticket on this</t>
  </si>
  <si>
    <t>No link</t>
  </si>
  <si>
    <t xml:space="preserve">not migrated </t>
  </si>
  <si>
    <t>Back</t>
  </si>
  <si>
    <t>Object Name</t>
  </si>
  <si>
    <t>DD meeting - 25-04-2025 - do not migrate</t>
  </si>
  <si>
    <t>Field No</t>
  </si>
  <si>
    <t>Field Label</t>
  </si>
  <si>
    <t>Field Name</t>
  </si>
  <si>
    <t>Data Type</t>
  </si>
  <si>
    <t>Length / Format</t>
  </si>
  <si>
    <t>Default Value</t>
  </si>
  <si>
    <t>Mandatory</t>
  </si>
  <si>
    <t>Description / Notes</t>
  </si>
  <si>
    <t>Example</t>
  </si>
  <si>
    <t>Design Status</t>
  </si>
  <si>
    <t>Status</t>
  </si>
  <si>
    <t>Source</t>
  </si>
  <si>
    <t>Object/Table</t>
  </si>
  <si>
    <t>Field</t>
  </si>
  <si>
    <t>Comments</t>
  </si>
  <si>
    <t>Review 04/03</t>
  </si>
  <si>
    <t>ADO</t>
  </si>
  <si>
    <t>DOMD Update</t>
  </si>
  <si>
    <t>ADO 59332</t>
  </si>
  <si>
    <t>from dd meeting</t>
  </si>
  <si>
    <t>Finsan</t>
  </si>
  <si>
    <t xml:space="preserve">Contact Point Type consent </t>
  </si>
  <si>
    <t xml:space="preserve">Stephen add from Data Dictionary </t>
  </si>
  <si>
    <t>Salutation</t>
  </si>
  <si>
    <t>Picklist</t>
  </si>
  <si>
    <t>DD Update 16/04</t>
  </si>
  <si>
    <t>First Name</t>
  </si>
  <si>
    <t>FirstName</t>
  </si>
  <si>
    <t>Text(40)</t>
  </si>
  <si>
    <t>Last Name</t>
  </si>
  <si>
    <t>LastName</t>
  </si>
  <si>
    <t>Text(80)</t>
  </si>
  <si>
    <t>AccountId</t>
  </si>
  <si>
    <t>AccountId__c</t>
  </si>
  <si>
    <t>Text(20)</t>
  </si>
  <si>
    <t>need staging ref link ( ask SG about the DD discussion)</t>
  </si>
  <si>
    <t>Capture Date</t>
  </si>
  <si>
    <t>CaptureDate</t>
  </si>
  <si>
    <t>Date/Time</t>
  </si>
  <si>
    <t>Capture Source</t>
  </si>
  <si>
    <t>CaptureSource</t>
  </si>
  <si>
    <t>Text(255)</t>
  </si>
  <si>
    <t>Data Use Purpose</t>
  </si>
  <si>
    <t>DataUsePurposeId</t>
  </si>
  <si>
    <t>Lookup(Data Use Purpose)</t>
  </si>
  <si>
    <t>Effective From</t>
  </si>
  <si>
    <t>EffectiveFrom</t>
  </si>
  <si>
    <t>Effective To</t>
  </si>
  <si>
    <t>EffectiveTo</t>
  </si>
  <si>
    <t>Name</t>
  </si>
  <si>
    <t>Owner Name</t>
  </si>
  <si>
    <t>OwnerId</t>
  </si>
  <si>
    <t>Lookup(User,Group)</t>
  </si>
  <si>
    <t>Party</t>
  </si>
  <si>
    <t>PartyId</t>
  </si>
  <si>
    <t>Lookup(Individual)</t>
  </si>
  <si>
    <t>Privacy Consent Status</t>
  </si>
  <si>
    <t>PrivacyConsentStatus</t>
  </si>
  <si>
    <t>Contact Point Type</t>
  </si>
  <si>
    <t>ContactPointType__c</t>
  </si>
  <si>
    <t>picklist</t>
  </si>
  <si>
    <t>CEP: This field is used to choose the communication options as SMS, Email,Letter.</t>
  </si>
  <si>
    <t>Business Unit</t>
  </si>
  <si>
    <t>BusinessUnit__c</t>
  </si>
  <si>
    <t>CEP : Contains Picklist Values for Business</t>
  </si>
  <si>
    <t>16/04 - should be inherting the value from individual object - do we need this one ?</t>
  </si>
  <si>
    <t>Lookup(Account)</t>
  </si>
  <si>
    <t>Active</t>
  </si>
  <si>
    <t>IsActive</t>
  </si>
  <si>
    <t>Checkbox</t>
  </si>
  <si>
    <t>ContactId</t>
  </si>
  <si>
    <t>Lookup(Contact)</t>
  </si>
  <si>
    <t>Direct</t>
  </si>
  <si>
    <t>IsDirect</t>
  </si>
  <si>
    <t>End Date</t>
  </si>
  <si>
    <t>EndDate</t>
  </si>
  <si>
    <t>Date</t>
  </si>
  <si>
    <t>Primary</t>
  </si>
  <si>
    <t>Primary__c</t>
  </si>
  <si>
    <t>CEP: This field is used to check primary contact for account.</t>
  </si>
  <si>
    <t>Start Date</t>
  </si>
  <si>
    <t>StartDate</t>
  </si>
  <si>
    <t>Apt_UK__BillWriteOff__c</t>
  </si>
  <si>
    <t>BusinessUnit_c</t>
  </si>
  <si>
    <t>No bill write off records being migrated</t>
  </si>
  <si>
    <t>Account relationship</t>
  </si>
  <si>
    <t>Jenny says not to include this object in DD meeting ( 25-04-2025)</t>
  </si>
  <si>
    <t>Accountid</t>
  </si>
  <si>
    <t>accountid__c</t>
  </si>
  <si>
    <t>Text</t>
  </si>
  <si>
    <t xml:space="preserve"> </t>
  </si>
  <si>
    <t>BirthDate</t>
  </si>
  <si>
    <t>Block Geolocation</t>
  </si>
  <si>
    <t>get from account</t>
  </si>
  <si>
    <t>Deleted</t>
  </si>
  <si>
    <t>Created Date</t>
  </si>
  <si>
    <t xml:space="preserve">Account relationship type </t>
  </si>
  <si>
    <t>AccountRelationshipType__c</t>
  </si>
  <si>
    <t xml:space="preserve">DD meeting 25/04/2025 - this data is unstructured for Nominee so we cannot map from Rapid </t>
  </si>
  <si>
    <t>System Modstamp</t>
  </si>
  <si>
    <t xml:space="preserve">Account To </t>
  </si>
  <si>
    <t xml:space="preserve">AccountTo__c </t>
  </si>
  <si>
    <t>Lookup</t>
  </si>
  <si>
    <t xml:space="preserve">To Do </t>
  </si>
  <si>
    <t>Can Self Serve</t>
  </si>
  <si>
    <t>CanSelfServe__c</t>
  </si>
  <si>
    <t>Relationship End Date</t>
  </si>
  <si>
    <t>RelationshipEndDate__c</t>
  </si>
  <si>
    <t>Receive Documentation</t>
  </si>
  <si>
    <t>Relationship Start Date</t>
  </si>
  <si>
    <t>RelationshipStartDate__c</t>
  </si>
  <si>
    <t>Default Relationship End Date</t>
  </si>
  <si>
    <t>DefaultRelationshipEndDate__c</t>
  </si>
  <si>
    <t>Formula</t>
  </si>
  <si>
    <t>Nominee</t>
  </si>
  <si>
    <t>Nominee__c</t>
  </si>
  <si>
    <t>Self Serve Access</t>
  </si>
  <si>
    <t>SelfServeAccess__c</t>
  </si>
  <si>
    <t>Nominee Of</t>
  </si>
  <si>
    <t>NomineeOf__c</t>
  </si>
  <si>
    <t>ReceiveDocumentation__c</t>
  </si>
  <si>
    <t>Current Nominee scenario - Mats wrote this in the DD meeting below</t>
  </si>
  <si>
    <t>Mr L Parry is customer (not deceased or anything etc)</t>
  </si>
  <si>
    <t>My Dad is looking after my account so under the forwarding address section it may have his address on there (Potentially we have Mr A Parry in one of the fields under the forwarding address)</t>
  </si>
  <si>
    <t>When Mr L Parry is migrated he would be migrated as Mr L Parry still, within the contact section on his account the forwarding address of Mr A Parry would be populated</t>
  </si>
  <si>
    <t>That would mean future correspondence would continue to go to the correct address but the name on correspondence may still say Mr L Parry (not Mr A Parry)</t>
  </si>
  <si>
    <t>And Mr A Parry would not be linked as a Nominee as this is a new object we have created and dont have applicable detail to populate him as a nominee</t>
  </si>
  <si>
    <t>Apt_UK__DebtRecoveryProcess__c</t>
  </si>
  <si>
    <t>Staging Ref</t>
  </si>
  <si>
    <t>StagingRef__c</t>
  </si>
  <si>
    <t>n/a</t>
  </si>
  <si>
    <t>Select the most recent crecoveryhist for each schedule.
If crecoveryhist.actiontype is in the "aptmap0062" decode itemcode and the crecoveryhist.totdue is greater than 0 then create a Debt Rcovery Process record.
For any other stage, do not create a Debt Recovery Process record
Use Billing Contract Staging Ref for the Staging Ref</t>
  </si>
  <si>
    <t>37715 - 7 years worth of debt recovery history requirement</t>
  </si>
  <si>
    <t>Billing Contract Staging Ref</t>
  </si>
  <si>
    <t>BillingContractStagingRef__c</t>
  </si>
  <si>
    <t>Staging Ref of the Billing Contract to which the Debt Recovery Process is linked</t>
  </si>
  <si>
    <t xml:space="preserve">See Billing Contract.
E.g. 99999999/99
</t>
  </si>
  <si>
    <t>Balance Staging Ref</t>
  </si>
  <si>
    <t>BalanceStagingRef__c</t>
  </si>
  <si>
    <t>Use Billing Contract Staging Ref.</t>
  </si>
  <si>
    <t>Debt Recovery Profile</t>
  </si>
  <si>
    <t>Apt_UK__DebtRecoveryProfile__c</t>
  </si>
  <si>
    <t/>
  </si>
  <si>
    <t xml:space="preserve">Name of Debt Recovery Profile - this relates to a defined Process Builder process (process automation). </t>
  </si>
  <si>
    <t>Map Decode</t>
  </si>
  <si>
    <t>crecoveryhist</t>
  </si>
  <si>
    <t>profilename</t>
  </si>
  <si>
    <t>Use same mapping decode as featured in Billing Contract for profilename.</t>
  </si>
  <si>
    <t>etl = 62461 - 37770 - 38088 - user story</t>
  </si>
  <si>
    <t>Current Stage</t>
  </si>
  <si>
    <t>Apt_UK__CurrentStage__c</t>
  </si>
  <si>
    <t>Current Debt Recovery Stage</t>
  </si>
  <si>
    <t>Step 1</t>
  </si>
  <si>
    <t>actiontype</t>
  </si>
  <si>
    <t>38090 - user story
ETL - 61291
Mapping detailed on 37770</t>
  </si>
  <si>
    <t>Current Stage Date Time</t>
  </si>
  <si>
    <t>Apt_UK__CurrentStageDateTime__c</t>
  </si>
  <si>
    <t>DateTime</t>
  </si>
  <si>
    <t>yyyy-MM-ddTHH:mm:ss.SSSZ</t>
  </si>
  <si>
    <t>Date and Time when Current Stage was reached.</t>
  </si>
  <si>
    <t>2018-11-29T10:22:51.000Z</t>
  </si>
  <si>
    <t>Rapid</t>
  </si>
  <si>
    <t>Convert actiondate &amp; actiontime fields into a datetime iso format.</t>
  </si>
  <si>
    <t>Next Stage</t>
  </si>
  <si>
    <t>Apt_UK__NextStage__c</t>
  </si>
  <si>
    <t>Next Debt Recovery Stage
13/10/2020 - RV - 
This is intended for reporting purposes only, can be left blank.</t>
  </si>
  <si>
    <t>Reminder 1</t>
  </si>
  <si>
    <t>Leave blank</t>
  </si>
  <si>
    <t>ETL - 61292
Mapping detailed on 37770</t>
  </si>
  <si>
    <t>Next Stage Date Time</t>
  </si>
  <si>
    <t>Apt_UK__NextStageDateTime__c</t>
  </si>
  <si>
    <t>Date and Time when Next stage is due to be reached</t>
  </si>
  <si>
    <t>2019-11-29T10:22:51.000Z</t>
  </si>
  <si>
    <t>Payment Due Date</t>
  </si>
  <si>
    <t>Apt_UK__PaymentDueDate__c</t>
  </si>
  <si>
    <t>DD/MM/YYYY</t>
  </si>
  <si>
    <t>Date of the earliest overdue instalment</t>
  </si>
  <si>
    <t>cinstall</t>
  </si>
  <si>
    <t>duedate</t>
  </si>
  <si>
    <t>Find the earliest cinstall record where the duedate is less than the current date and the dueamt is greater than 0 for the schedule.
Use the duedate from this record.</t>
  </si>
  <si>
    <t>Evaluate For Debt Recovery</t>
  </si>
  <si>
    <t>Apt_UK__EvaluateForDebtRecovery__c</t>
  </si>
  <si>
    <t>TRUE / FALSE</t>
  </si>
  <si>
    <t>A TRUE value indicates that this Debt Recovery Process record should be evaluated for recovery the next time the Debt Recovery Batch Process runs.
For migration this field can be defaulted to FALSE</t>
  </si>
  <si>
    <t>Default</t>
  </si>
  <si>
    <t>"0"</t>
  </si>
  <si>
    <t>Predict For Debt Recovery</t>
  </si>
  <si>
    <t>Apt_UK__PredictForDebtRecovery__c</t>
  </si>
  <si>
    <t>A TRUE value indicates that this Debt Recovery Process record should be predicted for recovery the next time the Debt Recovery Batch Process runs.
For migration this field can be defaulted to FALSE</t>
  </si>
  <si>
    <t>Predicted Stage</t>
  </si>
  <si>
    <t>Apt_UK__PredictedStage__c</t>
  </si>
  <si>
    <t>Next Predicted Stage</t>
  </si>
  <si>
    <t>Predicted Stage Date Time</t>
  </si>
  <si>
    <t>Apt_UK__PredictedStageDateTime__c</t>
  </si>
  <si>
    <t>Next Predicted Stage Time and Date - set to NULL for migration</t>
  </si>
  <si>
    <t>Process Complete</t>
  </si>
  <si>
    <t>Apt_UK__ProcessComplete__c</t>
  </si>
  <si>
    <t>False = currently active Debt Recovery Process on a Billing Contract.  Historic completed Debt Recovery Process would be set to True (if migrated) i.e. those where debt has been recovered or superceded by a new Debt Recovery Process.</t>
  </si>
  <si>
    <t>Stage Updation Tracker</t>
  </si>
  <si>
    <t>Apt_UK__Flag__c</t>
  </si>
  <si>
    <t>Used to flag recovery processes to be actioned by a 'run' of the debt recovery process .   default state is FALSE, only updated to TRUE when being considered for stage update.  All records to be migrated as FALSE.</t>
  </si>
  <si>
    <t>Is Billing Contract Active</t>
  </si>
  <si>
    <t>IsBillingContractActive__c</t>
  </si>
  <si>
    <t>CEP: This is checked when billing contract status is active</t>
  </si>
  <si>
    <t>59377 / 60374 - Field to be deprecated
25/4/25- Confirm the reason for this field's inclusion. The logic should come from where this originated from(Risk for ringfence debt billing contract)</t>
  </si>
  <si>
    <t>ETL - 60374 - Deprecated in 59377</t>
  </si>
  <si>
    <t>Rejected Reason</t>
  </si>
  <si>
    <t>RejectedReason__c</t>
  </si>
  <si>
    <t xml:space="preserve">CEP: This is used to stored rejected reason picklist value
32 - Incorrect Breathing Space ceasing event type
86 - Payee Telephone Number is not numeric
26 - The defendant is already in active Breathing Space
51 - 14 days not passed since service
84 - More than 2 requests found for this Case
48 - Quoted Case Number does not exist on system
41 - Related joint judgment failed
82 - Judgment Amount exceeds Amount Claimed on Claim Form
83 - Claim Form has not been served
24 - Type cannot be Discontinued or Settled as judgment already exists
52 - Payee details incomplete
99 - Missing MCOL Reference
5 - Supplied name does not match defendant's name
50 - Valid judgment already exists
98 - Application to set aside is already applied for or granted
6 - Case status is set (e.g. paid, transferred, stayed etc.)
9 - A party on the case is currently in active Breathing Space
85 - Date of final payment is earlier than judgment date
33 - The judgment against this defendant is already paid
7 - Judgment not entered or set to paid/set aside
92 - Acknowledgment of Service filed and time for Defence not expired
28 - Cannot be paid for this defendant, judgment not entered
8 - A bar on judgment/enforcement is in place - contact CCBC
97 - Judgment status is not active or ‘VARIED’
46 - Joint indicator set but Case has only one defendant
27 - The defendant is not currently in active Breathing Space
</t>
  </si>
  <si>
    <t xml:space="preserve">32 - Incorrect Breathing Space ceasing event type
86 - Payee Telephone Number is not numeric
26 - The defendant is already in active Breathing Space
51 - 14 days not passed since service
84 - More than 2 requests found for this Case
48 - Quoted Case Number does not exist on system
41 - Related joint judgment failed
82 - Judgment Amount exceeds Amount Claimed on Claim Form
83 - Claim Form has not been served
24 - Type cannot be Discontinued or Settled as judgment already exists
52 - Payee details incomplete
99 - Missing MCOL Reference
5 - Supplied name does not match defendant's name
50 - Valid judgment already exists
98 - Application to set aside is already applied for or granted
6 - Case status is set (e.g. paid, transferred, stayed etc.)
9 - A party on the case is currently in active Breathing Space
85 - Date of final payment is earlier than judgment date
33 - The judgment against this defendant is already paid
7 - Judgment not entered or set to paid/set aside
92 - Acknowledgment of Service filed and time for Defence not expired
28 - Cannot be paid for this defendant, judgment not entered
8 - A bar on judgment/enforcement is in place - contact CCBC
97 - Judgment status is not active or ‘VARIED’
46 - Joint indicator set but Case has only one defendant
27 - The defendant is not currently in active Breathing Space
</t>
  </si>
  <si>
    <t>ETL - 60382</t>
  </si>
  <si>
    <t>Hold Reason Code</t>
  </si>
  <si>
    <t>HoldReasonCode__c</t>
  </si>
  <si>
    <t>Are suppresions migrated - and how do we migrate suppressed accounts for debt</t>
  </si>
  <si>
    <t>mapping from rapid values required</t>
  </si>
  <si>
    <t>CEP: This field is used to capture the hold reasons</t>
  </si>
  <si>
    <t xml:space="preserve">Breathing Space
Bulk T Stop
CAB Hold
Complaint Received
Court Activity
Credit Management Activity
Leak/Consumption Query
Meter Reading Required
Payment Query
Promises to Pay
Restart
Tariff Queried
Visit Pending
Vulnerable Circumstances
Water Direct Query
WaterCare+ Referral
Bulk Hold
NFA exists
</t>
  </si>
  <si>
    <t>ETL - 60383 - ADO 59379/50138</t>
  </si>
  <si>
    <t>Hold DRP Till Date</t>
  </si>
  <si>
    <t>HoldDRPTillDate__C</t>
  </si>
  <si>
    <t>CEP: This Date field indicates the deadline for the Debt recovery process to hold.</t>
  </si>
  <si>
    <t xml:space="preserve">25/4/2025-1. To validate if the field exists in Rapid
2. To connect with Jamie/Kerrie to understand about the indefinite hold and Temporary hold
14/07/25 - Closed - copied from the </t>
  </si>
  <si>
    <t>ETL - 60386/59380</t>
  </si>
  <si>
    <t xml:space="preserve">refer DD </t>
  </si>
  <si>
    <t xml:space="preserve">is this in rapid ? </t>
  </si>
  <si>
    <t>SuppressionReasonCode__c</t>
  </si>
  <si>
    <t>why is this brought across from suppression object</t>
  </si>
  <si>
    <t>These are not being used - smd - dd meeting 08/05/2025</t>
  </si>
  <si>
    <t>SuppressionEndDate__c</t>
  </si>
  <si>
    <t>These are not being used - smd - dd meeting 08/05/2026</t>
  </si>
  <si>
    <t>SuppressionStartDate__c</t>
  </si>
  <si>
    <t>These are not being used - smd - dd meeting 08/05/2027</t>
  </si>
  <si>
    <t>Debt Recovery Sub Flow</t>
  </si>
  <si>
    <t>DebtRecoverySubFlow__C</t>
  </si>
  <si>
    <t>CEP : This field is used to determine which subflow is going to be executed for evaluation</t>
  </si>
  <si>
    <t>To Do</t>
  </si>
  <si>
    <t xml:space="preserve">
FCT
Pay In Full
Budget/instalment
Post CC
Court
Court Claim
High Court
Restart
Here to Help
Budget/instalment Post CC
Final FA/NFA
Charging Order
Post CC Review
Attachment Of Earnings
</t>
  </si>
  <si>
    <t>ETL - 60387/59383</t>
  </si>
  <si>
    <t>actionreset</t>
  </si>
  <si>
    <t>What do we need to do for the To Dos?</t>
  </si>
  <si>
    <t>actiontime</t>
  </si>
  <si>
    <t>Used in the date time fields in Aptumo</t>
  </si>
  <si>
    <t>attendee</t>
  </si>
  <si>
    <t>billcheckdigit</t>
  </si>
  <si>
    <t>Recovery at instalment level in Aptumo bill link not required</t>
  </si>
  <si>
    <t>billdue</t>
  </si>
  <si>
    <t>billno</t>
  </si>
  <si>
    <t>billtype</t>
  </si>
  <si>
    <t>billyear</t>
  </si>
  <si>
    <t>caseno</t>
  </si>
  <si>
    <t>ccstatus</t>
  </si>
  <si>
    <t>ccuserreqref</t>
  </si>
  <si>
    <t>costbillcheckdigit</t>
  </si>
  <si>
    <t>costbillno</t>
  </si>
  <si>
    <t>costbilltype</t>
  </si>
  <si>
    <t>costbillyear</t>
  </si>
  <si>
    <t>costsawarded</t>
  </si>
  <si>
    <t>courtcode</t>
  </si>
  <si>
    <t>courtid</t>
  </si>
  <si>
    <t>createdate</t>
  </si>
  <si>
    <t>createtime</t>
  </si>
  <si>
    <t>credband</t>
  </si>
  <si>
    <t>credincl</t>
  </si>
  <si>
    <t>custref</t>
  </si>
  <si>
    <t>effdate</t>
  </si>
  <si>
    <t>enddate</t>
  </si>
  <si>
    <t>endletdate</t>
  </si>
  <si>
    <t>expirydate</t>
  </si>
  <si>
    <t>Used for T Stops will migrate to Suppression in Aptumo</t>
  </si>
  <si>
    <t>extensiondate</t>
  </si>
  <si>
    <t>hearingdate</t>
  </si>
  <si>
    <t>hearingtime</t>
  </si>
  <si>
    <t>judgentry</t>
  </si>
  <si>
    <t>letterend</t>
  </si>
  <si>
    <t>letterstart</t>
  </si>
  <si>
    <t>name</t>
  </si>
  <si>
    <t>nametype</t>
  </si>
  <si>
    <t>outcome</t>
  </si>
  <si>
    <t>printed</t>
  </si>
  <si>
    <t>reason</t>
  </si>
  <si>
    <t>resetprofilename</t>
  </si>
  <si>
    <t>Not Required in Aptumo</t>
  </si>
  <si>
    <t>resettype</t>
  </si>
  <si>
    <t>scheduledue</t>
  </si>
  <si>
    <t>startdate</t>
  </si>
  <si>
    <t>startletdate</t>
  </si>
  <si>
    <t>summonsamt</t>
  </si>
  <si>
    <t>totdue</t>
  </si>
  <si>
    <t>visitdate</t>
  </si>
  <si>
    <t>visittime</t>
  </si>
  <si>
    <t>wholesched</t>
  </si>
  <si>
    <t>yearind</t>
  </si>
  <si>
    <t>Csummhead</t>
  </si>
  <si>
    <t>Courtno</t>
  </si>
  <si>
    <t>ADO-59377 -not required to be migrated</t>
  </si>
  <si>
    <t>PrimaryDependent_c</t>
  </si>
  <si>
    <t>SecondaryDependent</t>
  </si>
  <si>
    <t>ManualPanel</t>
  </si>
  <si>
    <t>Primary Defendant Judgment</t>
  </si>
  <si>
    <t>PrimaryDefendantJudgment__c</t>
  </si>
  <si>
    <t>Sprint 17</t>
  </si>
  <si>
    <t>Secondary Defendant Judgment</t>
  </si>
  <si>
    <t>SecondaryDefendantJudgment__c</t>
  </si>
  <si>
    <t>Original DRP SubFlow</t>
  </si>
  <si>
    <t>OriginalDRPSubFlow__c</t>
  </si>
  <si>
    <t>No migration required - see ADO 64109</t>
  </si>
  <si>
    <t>Original DRP Stage</t>
  </si>
  <si>
    <t>OriginalDRPStage__c</t>
  </si>
  <si>
    <t>No migration required - see ADO 64110</t>
  </si>
  <si>
    <t>Primary Defendant Admission</t>
  </si>
  <si>
    <t>PrimaryDefendantAdmission__c</t>
  </si>
  <si>
    <t>Secondary Defendant Admission</t>
  </si>
  <si>
    <t>SecondaryDefendantAdmission__c</t>
  </si>
  <si>
    <t>Apt_UK__DebtRecoveryStage__c</t>
  </si>
  <si>
    <t>Staging Ref for Debt Recovery Stage</t>
  </si>
  <si>
    <t>For every schedule, if a Debt Recovery Process record exists then do the following:
Create a Debt Recovery Stage for each crecoveryhist for that schedule until a record with an actiontype of "bl" is found. 
Do not create a Debt Recovery Stage record for the "bl" record.
Do not create any other records after the "bl" record has been found.
The Staging Ref for each record created should be 
Debt Recovery Process Staging Ref + "/" + Debt Recovery Stage + "/" + Debt Recovery Stage Date Time</t>
  </si>
  <si>
    <t>Debt Recovery Process Staging Ref</t>
  </si>
  <si>
    <t>Apt_UK__DebtRecoveryProcessStagingRef__c</t>
  </si>
  <si>
    <t>Staging Ref for Debt Recovery Process</t>
  </si>
  <si>
    <t>See Billing Contract.
Use the Billing Contract Staging Ref.</t>
  </si>
  <si>
    <t>Stage that the customer is at within the process</t>
  </si>
  <si>
    <t>Payment Due</t>
  </si>
  <si>
    <t>Use same mapping decode as featured in Debt Recovery Profile for actiontype.</t>
  </si>
  <si>
    <t>62459 - Mappiong details are in ticket 37770</t>
  </si>
  <si>
    <t>Debt Recovery Stage Date Time</t>
  </si>
  <si>
    <t>Apt_UK__DebtRecoveryStageDateTime__c</t>
  </si>
  <si>
    <t>Date and Time when this Debt Recovery Stage record was reached</t>
  </si>
  <si>
    <t>Lookup(ServiceItem__c)</t>
  </si>
  <si>
    <t>This field is to allow for Service Items that have been created as a result of a Debt Recovery Stage being reached (such as fees or costs) to be linked back to the Debt Recovery Stage record that generated them.</t>
  </si>
  <si>
    <t>Questions Outstanding</t>
  </si>
  <si>
    <t>ADO Ticket required</t>
  </si>
  <si>
    <t>BusinessUnit__C</t>
  </si>
  <si>
    <t>Apt_UK__DebtRecoveryInstalment__c</t>
  </si>
  <si>
    <t>Staging Ref for Debt Recovery Instalment</t>
  </si>
  <si>
    <t>For every schedule and cinstall record where the inststat is blank or is "a" and the duedate is less than the current date and the dueamt is greater than 0.
Create a Debt Recovery Instalment record (but only if we have created a Debt Recovery Process against the schedule/Billing Contract).
The Staging Ref will be the same as the Instalment Staging Ref.</t>
  </si>
  <si>
    <t>ADO 37775 closed - All instalments that are outstanding and linked to a debt recovery process will have a debt recovery instalment record created.</t>
  </si>
  <si>
    <t>DebtRecoveryProcessStagingRef__c</t>
  </si>
  <si>
    <t>See Debt Recovery Process.</t>
  </si>
  <si>
    <t>Instalment Staging Ref</t>
  </si>
  <si>
    <t>Apt_UK__InstalmentStagingRef__c</t>
  </si>
  <si>
    <t>Staging Ref for Instalment</t>
  </si>
  <si>
    <t>See Instalment.</t>
  </si>
  <si>
    <t>Instalment Amount Due</t>
  </si>
  <si>
    <t>Apt_UK__InstalmentAmountDue__c</t>
  </si>
  <si>
    <t>Currency (16,2)</t>
  </si>
  <si>
    <t>16,2</t>
  </si>
  <si>
    <t xml:space="preserve">Indicates the amount due for the related instalment, to be rolled up to the Debt Recovery Process </t>
  </si>
  <si>
    <t>dueamt</t>
  </si>
  <si>
    <t>Apt_UK__Active__c</t>
  </si>
  <si>
    <t>Indicates whether related instalment is linked to an active Payment Plan.</t>
  </si>
  <si>
    <t>"1"</t>
  </si>
  <si>
    <t>Apt_UK__DebtRecoveryAction__c</t>
  </si>
  <si>
    <t>NOT MIGRATING - See ticket 61293</t>
  </si>
  <si>
    <t>Are there any ADO tickets?</t>
  </si>
  <si>
    <t>Action Type</t>
  </si>
  <si>
    <t>Apt_UK__ActionType__c</t>
  </si>
  <si>
    <t>Custom Apex Action</t>
  </si>
  <si>
    <t>Action</t>
  </si>
  <si>
    <t>Apt_UK__Action__c</t>
  </si>
  <si>
    <t>Send Reminder Letter 1</t>
  </si>
  <si>
    <t>ETL 61293</t>
  </si>
  <si>
    <t>Apt_UK__Date__c</t>
  </si>
  <si>
    <t>Error Message</t>
  </si>
  <si>
    <t>Apt_UK__ErrorMessage__c</t>
  </si>
  <si>
    <t>255</t>
  </si>
  <si>
    <t>Parameters</t>
  </si>
  <si>
    <t>Apt_UK__Parameters__c</t>
  </si>
  <si>
    <t>LongTextArea</t>
  </si>
  <si>
    <t>32768</t>
  </si>
  <si>
    <t>Processed</t>
  </si>
  <si>
    <t>Apt_UK__Processed__c</t>
  </si>
  <si>
    <t>false</t>
  </si>
  <si>
    <t>Stage</t>
  </si>
  <si>
    <t>Apt_UK__Stage__c</t>
  </si>
  <si>
    <t>ETL 61295</t>
  </si>
  <si>
    <t>Apt_UK__Status__c</t>
  </si>
  <si>
    <t>25</t>
  </si>
  <si>
    <t>refer DD</t>
  </si>
  <si>
    <t>Send Reminder Letter</t>
  </si>
  <si>
    <t>Calculate Bill</t>
  </si>
  <si>
    <t>Add Additional Services</t>
  </si>
  <si>
    <t>Send Pre-disconnection notice</t>
  </si>
  <si>
    <t>Send Disconnection Notice</t>
  </si>
  <si>
    <t>Send Letter</t>
  </si>
  <si>
    <t>Change Payment Plan</t>
  </si>
  <si>
    <t>Mark For Disconnection</t>
  </si>
  <si>
    <t>Change Recovery Profile</t>
  </si>
  <si>
    <t>Segmentation</t>
  </si>
  <si>
    <t>Apt_UK__PaymentMethodType__c</t>
  </si>
  <si>
    <t>Migrated from COMD</t>
  </si>
  <si>
    <t>Payment Method Type Name</t>
  </si>
  <si>
    <t>Record Name - Shown to the agent in the UI.  Examples payment method type names are "Direct Debit", "Pay in Full", "Giro Slips", "Payment Card"</t>
  </si>
  <si>
    <t>Direct Debit</t>
  </si>
  <si>
    <t>Apt_UK__AvailablePaymentDay__c</t>
  </si>
  <si>
    <t>Taken from COMD</t>
  </si>
  <si>
    <t>Day of Month</t>
  </si>
  <si>
    <t>Apt_UK__DayOfMonth__c</t>
  </si>
  <si>
    <t>Picklist (Multi-select)</t>
  </si>
  <si>
    <t>List of valid days of the month for a particular payment method type.  For example, Direct Debit Payments may be available to customers on 1st, 8th, 15th and 22nd of the month. 
A separate Available Payment Day record would be required where both Month days and Week days were available</t>
  </si>
  <si>
    <t>1;8;15;22</t>
  </si>
  <si>
    <t>Day of Week</t>
  </si>
  <si>
    <t>Apt_UK__DayOfWeek__c</t>
  </si>
  <si>
    <t>List of valid days of the week for a particular payment method type.  For example, weekly Direct Debit Payments may be available to customers on Mondays Wednesdays or Fridays
A separate Available Payment Day record would be required where both Month days and Week days were available</t>
  </si>
  <si>
    <t>Monday;Wednesday;Friday</t>
  </si>
  <si>
    <t>Payment Method Type Staging Ref</t>
  </si>
  <si>
    <t>PaymentMethodTypeStagingRef__c</t>
  </si>
  <si>
    <t>PaymentMethodType__c</t>
  </si>
  <si>
    <t>DD12</t>
  </si>
  <si>
    <t>Owner</t>
  </si>
  <si>
    <t>Apt_UK__PaymentMethod__c</t>
  </si>
  <si>
    <t xml:space="preserve"> https://southwestwater.visualstudio.com.mcas.ms/CEP%20Solution/_workitems/edit/52453/?view=edit&amp;McasTsid=26110&amp;McasCtx=4</t>
  </si>
  <si>
    <t>Payment Plan Type Staging Ref</t>
  </si>
  <si>
    <t>PaymentPlanTypeStagingRef__c</t>
  </si>
  <si>
    <t>Apt_UK__Default__c</t>
  </si>
  <si>
    <t>Default… TRUE indicates that this will be the default Payment Method when setting up a Payment Plan of this Payment Plan Type via the Payment Plan Wizard</t>
  </si>
  <si>
    <t>payment method no</t>
  </si>
  <si>
    <t>dd12</t>
  </si>
  <si>
    <t xml:space="preserve">payment method type  </t>
  </si>
  <si>
    <t xml:space="preserve">Payment Plan Type </t>
  </si>
  <si>
    <t>Apt_UK__PaymentPlanType__c</t>
  </si>
  <si>
    <t>ADO 52455 - awaiting signoff</t>
  </si>
  <si>
    <t>Payment Plan Type Name</t>
  </si>
  <si>
    <t>Record Name - Shown to the agent in the UI.</t>
  </si>
  <si>
    <t>Monthly</t>
  </si>
  <si>
    <t xml:space="preserve">Indicates this is an Active (selectable) Payment Plan, which can be selected by an Agent for use. If this parameter is “FALSE” (i.e. “non-selectable”), the Agent cannot select this plan for new contracts (within the payment plan selection component).  A Contract with a Payment Plan where the Active parameter set to “False” may be renewed with the same plan. </t>
  </si>
  <si>
    <t>Align Budget Plan Renewal to Readings</t>
  </si>
  <si>
    <t>Apt_UK__AlignBudgetPlanRenewalToReadings__c</t>
  </si>
  <si>
    <t>This is used to specify that the budget plan renewal date should align with the meter reading which is around one year from the current date.   
Only relevant to budget plans - 
Where this field is checked, the budget plan renewal date is aligned to the NEXT meter reading (not the next one in a year).  Thus much shorter budget plans can initially be set up - which can then be renewed for a configurable amount of time (see later fields).
There is no Budget renewal batch process - it’s always a result of a reading that the budget plan is recalculated.</t>
  </si>
  <si>
    <t>Arrears on First Instalment</t>
  </si>
  <si>
    <t>Apt_UK__ArrearsOnFirstInstalment__c</t>
  </si>
  <si>
    <t>This denotes if the outstanding balance brought forward onto the Payment Plan should be added onto the first instalment, or spread across all of the instalments.  
All bills are classed as Arrears apart from the current year’s bill (this field is only relevant for annual billing type payment plans)</t>
  </si>
  <si>
    <t>Credit Handling</t>
  </si>
  <si>
    <t>Apt_UK__CreditHandling__c</t>
  </si>
  <si>
    <t xml:space="preserve">How should in-credit Billing Contracts be handled.  Options are "Refund" or "Add to Calculation" - Add to Calculation will factor-in the in-credit amount of the Billing Contract when the Payment Plan is generated.  This affects budget payment plans only.  At renewal, a refund will be generated if option is chosen here. </t>
  </si>
  <si>
    <t>Add to Calculation</t>
  </si>
  <si>
    <t>Days Notice</t>
  </si>
  <si>
    <t>Apt_UK__DaysNotice__c</t>
  </si>
  <si>
    <t>Number</t>
  </si>
  <si>
    <t>18,0</t>
  </si>
  <si>
    <t xml:space="preserve">This defines the minimum number of calendar days from the current date which the start date can be set to.  
Note: This cannot be overriden when the payment plan is applied to a Billing Contract.
</t>
  </si>
  <si>
    <t>The default Debt Recovery Process that should be applied to the Payment Plan Type.   This field controls the type of Debt Recovery Process that is generated.  
All configuration for debt recovery processes and stages is in Process Builder.</t>
  </si>
  <si>
    <t>Late Payer Profile</t>
  </si>
  <si>
    <t>Final Payment Plan</t>
  </si>
  <si>
    <t>Apt_UK__FinalPaymentPlan__c</t>
  </si>
  <si>
    <t>Floating plan for customers who no longer actively occupy locations.</t>
  </si>
  <si>
    <t>Max Refund Household</t>
  </si>
  <si>
    <t>Apt_UK__MaxRefundHousehold__c</t>
  </si>
  <si>
    <t>Currency</t>
  </si>
  <si>
    <t>(16,2)</t>
  </si>
  <si>
    <t>Relates to Budget plans "refund" option.  If in-credit at renewal and "refund" selected then refunds below this amounts will automatically be generated.  Refunds above this amount are not calculated and the plan is marked
Note: Where a refund would exceed this amount, the refund is generated AT this amount, further credit amounts are not included in the refund, but are instead factored into the plan calculation going forwards.  The plan is not marked in any way.</t>
  </si>
  <si>
    <t>Max Refund Non Household</t>
  </si>
  <si>
    <t>Apt_UK__MaxRefundNonHousehold__c</t>
  </si>
  <si>
    <t>See above (account indicates HH or NHH)</t>
  </si>
  <si>
    <t>Max Renewal Threshold %</t>
  </si>
  <si>
    <t>Apt_UK__MaxRenewalThreshold__c</t>
  </si>
  <si>
    <t>Percent</t>
  </si>
  <si>
    <t>Affects auto-renewal of payment plans - plans calculated where the new amount is above the % threshold are marked.
Deviating payments note: 
When a new payment plan of this type is recalcualted, the change in instalments are measured.  Where the change exceeds either the Min Renewal Threshold % or Max Renewal Threshold %, then a Forecasted Instalment record is created against the Billing Contract to mark the deviation for reporting/investigation.</t>
  </si>
  <si>
    <t>Min Renewal Threshold %</t>
  </si>
  <si>
    <t>Apt_UK__MinRenewalThreshold__c</t>
  </si>
  <si>
    <t>Affects auto-renewal of payment plans - plans calculated where the new amount is below the % threshold are marked
Deviating payments note:
When a new payment plan of this type is recalcualted, the change in instalments are measured.  Where the change exceeds either the Min Renewal Threshold % or Max Renewal Threshold %, then a Forecasted Instalment record is created against the Billing Contract to mark the deviation for reporting/investigation.</t>
  </si>
  <si>
    <t>Maximum Number of Instalments</t>
  </si>
  <si>
    <t>Apt_UK__MaximumNumberOfInstalments__c</t>
  </si>
  <si>
    <t>(18,0)</t>
  </si>
  <si>
    <t>The maximum number of instalments that can be created for the Payment Plan - instalments will be created at the specified frequency up to this threshold amount of instalments</t>
  </si>
  <si>
    <t>Minimum Refund Household</t>
  </si>
  <si>
    <t>Apt_UK__MinRefundHousehold__c</t>
  </si>
  <si>
    <t>Sets minimum refund thresholds below which an automatic budget refund would not generate</t>
  </si>
  <si>
    <t>Minimum Refund Non Household</t>
  </si>
  <si>
    <t>Apt_UK__MinRefundNonHousehold__c</t>
  </si>
  <si>
    <t>Number of Rolling Instalments</t>
  </si>
  <si>
    <t>Apt_UK__NumberOfRollingInstalments__c</t>
  </si>
  <si>
    <t>This is a number of instalments to add to the end of the plan to provide contingency if the Payment Plan is not renewed in a timely fashion. 
The Amount of each rolling instalment is equal to the Amount of a single instalment in the payment / instalment plan other than the first instalment.</t>
  </si>
  <si>
    <t>Payment Frequency</t>
  </si>
  <si>
    <t>Apt_UK__PaymentFrequency__c</t>
  </si>
  <si>
    <t>Options are: 
"Weekly", 
"Fortnightly", 
"Monthly", 
"Yearly", 
"Half Yearly".  
Not configurable (hard-coding)
For Pay in full, the maximum number of instalments can be set to one (so the frequency then becomes irrelevant).
There is no support for quarterly payment plans.</t>
  </si>
  <si>
    <t>Plan Type</t>
  </si>
  <si>
    <t>Apt_UK__PlanType__c</t>
  </si>
  <si>
    <r>
      <t xml:space="preserve">Options are:
"Budget Plan", 
"Instalment Plan", 
"Pay In Full" or 
</t>
    </r>
    <r>
      <rPr>
        <strike/>
        <sz val="10"/>
        <color rgb="FF000000"/>
        <rFont val="Calibri"/>
        <family val="2"/>
      </rPr>
      <t xml:space="preserve">"Final Instalment Plan".  </t>
    </r>
    <r>
      <rPr>
        <sz val="10"/>
        <color indexed="8"/>
        <rFont val="Calibri"/>
        <family val="2"/>
      </rPr>
      <t xml:space="preserve">
Options are not configurable (hard-coded)</t>
    </r>
  </si>
  <si>
    <t>Instalment Plan</t>
  </si>
  <si>
    <t>Renewal Frequency</t>
  </si>
  <si>
    <t>Apt_UK__RenewalFrequency__c</t>
  </si>
  <si>
    <t>Indicates the Budget Plan frequency.  Options are "3", "6" or "12".  
3 = 3 months (generate 3 instalments, reset every three months)
6 = 6 months (generate 6 instalments, reset every six months)
12 = 12 months (generate 12 instalments, reset every year)*
Affects renewal date for budget plans (and also number of instalments calculated)
Note: This field is measured in months (3 = 3 months, 6 = 6 months etc) but this has no bearing on the frequency of the instalments associated with the plan (which could in theory be monthly, quarterly etc).</t>
  </si>
  <si>
    <t>Reset Debt Recovery</t>
  </si>
  <si>
    <t>Apt_UK__ResetDebtRecovery__c</t>
  </si>
  <si>
    <t>This field indicates whether the current Debt Recovery Process for the Billing Contract should be set back to the beginning, or if the Debt Recovery Process should continue with the new instalment values when a new payment plan is calculated.
True =  (new payment plans lead to a reset in debt recovery paths).  (Except for floating plans)</t>
  </si>
  <si>
    <t>Special</t>
  </si>
  <si>
    <t>Apt_UK__Special__c</t>
  </si>
  <si>
    <t>This indicates that the instalments do not necessarily have to add up to the Payment Plan total (allows for instalment amounts to be overriden regardless of debt amount)</t>
  </si>
  <si>
    <t>System Default</t>
  </si>
  <si>
    <t>Apt_UK__SystemDefault__c</t>
  </si>
  <si>
    <t>Indicates that this is the  default plan for the system, to be given to new Billing Contracts that are created automatically.
Note: This is the ultimate default payment plan - but there is automation to select more suitable plans as default based on other factors.</t>
  </si>
  <si>
    <t>Unmeasured</t>
  </si>
  <si>
    <t>Apt_UK__Unmeasured__c</t>
  </si>
  <si>
    <t>TRUE = unmeasured plan, FALSE = measured plan</t>
  </si>
  <si>
    <t>Low Value Uplift</t>
  </si>
  <si>
    <t>Apt_UK__LowValueUplift__c</t>
  </si>
  <si>
    <t xml:space="preserve">If the Plan is Low Value, this indicates the Uplift % that should be applied to the instalments when the Plan is due to be uplifted </t>
  </si>
  <si>
    <t>Retain Instalments</t>
  </si>
  <si>
    <t>Apt_UK__RetainInstalments__c</t>
  </si>
  <si>
    <t xml:space="preserve">Checkbox </t>
  </si>
  <si>
    <t>Indicates unpaid instalments should be retained when a new plan is calculated, note that budget plans will always retain instalments.</t>
  </si>
  <si>
    <t>Use Earliest Start Date</t>
  </si>
  <si>
    <t>Apt_UK__UseEarliestStartDate__c</t>
  </si>
  <si>
    <t>Indicates this plan should use Earliest Start Date from Custom Setting .This is the date on which the first instalment must not be earlier than.  example - Used for unmeasured plans i.e. when unmeasured annual bills created in Feb/Mar but instalments not due until after 01/04</t>
  </si>
  <si>
    <t>Use Half Yearly Latest First Instalment</t>
  </si>
  <si>
    <t>Apt_UK__UseHalfYearlyLatestFirstInstalment__c</t>
  </si>
  <si>
    <t xml:space="preserve">Indicates the Plan should use the Half Yearly Latest First Instalment when calculating instalment dates for unmeasured half yearly plans.    
The latest date the first instalment can be created for Half Yearly Annual Payment Plans </t>
  </si>
  <si>
    <t>Use Latest End Date</t>
  </si>
  <si>
    <t>Apt_UK__UseLatestEndDate__c</t>
  </si>
  <si>
    <t>Indicates this plan should use Latest End Date from Custom Setting . There must be no instalments past this date - i.e. used for unmeasured plans when bills created partway through a year just want instalments to run up to march and not into next fin year.</t>
  </si>
  <si>
    <t>Apt_UK__BankBranch__c</t>
  </si>
  <si>
    <t>Bank Branch Staging Ref</t>
  </si>
  <si>
    <t>Branch Code</t>
  </si>
  <si>
    <t>Sort Code</t>
  </si>
  <si>
    <t>Bank Name</t>
  </si>
  <si>
    <t>Apt_UK__BankName__c</t>
  </si>
  <si>
    <t>Branch Name</t>
  </si>
  <si>
    <t>Apt_UK__BranchName__c</t>
  </si>
  <si>
    <t>Branch Address</t>
  </si>
  <si>
    <t>Apt_UK__BranchAddress__c</t>
  </si>
  <si>
    <t>Town/City</t>
  </si>
  <si>
    <t>Apt_UK__TownCity__c</t>
  </si>
  <si>
    <t>Town</t>
  </si>
  <si>
    <t>State</t>
  </si>
  <si>
    <t>Apt_UK__State__c</t>
  </si>
  <si>
    <t>County</t>
  </si>
  <si>
    <t>Postcode</t>
  </si>
  <si>
    <t>Apt_UK__Postcode__c</t>
  </si>
  <si>
    <t>FI Code</t>
  </si>
  <si>
    <t>Apt_UK__FICode__c</t>
  </si>
  <si>
    <t>Financial Institution Code</t>
  </si>
  <si>
    <t>Use Billing Contract Staging Ref</t>
  </si>
  <si>
    <t>Staging Ref of associated Billing Contract record</t>
  </si>
  <si>
    <t>See Billing Contract</t>
  </si>
  <si>
    <t>PaymentPlanTypeStaging Ref__c</t>
  </si>
  <si>
    <t>cschedadd</t>
  </si>
  <si>
    <t>planname</t>
  </si>
  <si>
    <t>37776 - import of histrical payment plans</t>
  </si>
  <si>
    <t>Apt_UK__StartDate__c</t>
  </si>
  <si>
    <t>Date from when the payment plan starts
This field can be set to the date of the first instalment (as per the original set of instalments before any payments were made).  This rule applies in all cases for all types of Payment Plan including Budget, DD and Single Instalments.</t>
  </si>
  <si>
    <t>Active = TRUE, Inactive = FALSE</t>
  </si>
  <si>
    <t>"1" - ADO ticket to be raised for history</t>
  </si>
  <si>
    <t>To follow up on ADO ticket.</t>
  </si>
  <si>
    <t>Forecast Amount</t>
  </si>
  <si>
    <t>Apt_UK__ForecastAmount__c</t>
  </si>
  <si>
    <t>Calculated by a budget calculation. This is the forecasted amount without any arrears added. Currency Field with 2 decimal places.  Total of all instalments (before any were paid off) when the plan was originally set up / reset.  This value can be 0.00 for non-budget payment plans.  Budget plans are those where Payment Plan Type PlanType field value is "Budget Plan".</t>
  </si>
  <si>
    <t>pbudget</t>
  </si>
  <si>
    <t>estdue - statementbal</t>
  </si>
  <si>
    <t>For schedules which have a pbudget record.
The estdue field contains the schedule total at the time of calculation and also the amount estimated for the budget.
The statementbal field only contains the schedule total at the time of calculation.
We can work out the pre-arrears amount by subtracting the statementbal from the estdue.</t>
  </si>
  <si>
    <t>Payment Plan Total</t>
  </si>
  <si>
    <t>Apt_UK__PaymentPlanTotal__c</t>
  </si>
  <si>
    <t>This field is calculated when the generate instalments button is pressed in Payment Plan wizard. 
It is the outstanding balance (from Balance object) for instalment plans, or it is the calculated budget plan amount along with arrears (if they are to be added on). 
budgets - same as forecast amount (previous field)
non-budgets - total of outstanding instalments at the point the plan was setup (so disregarding any reduction from paid instalment amounts).</t>
  </si>
  <si>
    <t xml:space="preserve">Use the total instamt of all cinstall records (where instat = "" or "a" and rolling = false) </t>
  </si>
  <si>
    <t>Total Instalment Amount</t>
  </si>
  <si>
    <t>Apt_UK__TotalInstalmentAmount__c</t>
  </si>
  <si>
    <t>Summary</t>
  </si>
  <si>
    <t>Sum of the total value of instalments (where payments are made, this value will decrease).  
Current outstanding total of instalments at migration time.</t>
  </si>
  <si>
    <t xml:space="preserve">Use the total dueamt of all cinstall records (where instat = "" or "a" and rolling = false) </t>
  </si>
  <si>
    <t>ADO 60504</t>
  </si>
  <si>
    <t>forecasted result</t>
  </si>
  <si>
    <t>from DD</t>
  </si>
  <si>
    <t>lookup to forecast result</t>
  </si>
  <si>
    <t xml:space="preserve">populated when a payment plan is renewed in Aptumo </t>
  </si>
  <si>
    <t>Skip Payment Plan Communication</t>
  </si>
  <si>
    <t>SkipPaymentPlanCommunication__c</t>
  </si>
  <si>
    <t> </t>
  </si>
  <si>
    <t>DD18</t>
  </si>
  <si>
    <t>CEP: This checkbox will prevent automatic letter generation for specific payment plans, especially in cases of judgement by admission or default or manual set up of payment plans</t>
  </si>
  <si>
    <t>Default to False</t>
  </si>
  <si>
    <t>Orginal field defined in ADO-51039</t>
  </si>
  <si>
    <t>ADO66032</t>
  </si>
  <si>
    <t>Apt_UK__Instalment__c</t>
  </si>
  <si>
    <t>Create a record for each cinstall record where there is an amount due greater than 0 and the inststat is blank or is "a".
Payment Plan Staging Ref + "/" + Instalment Number + "/" + Due Date + "/" + Instalment Amount</t>
  </si>
  <si>
    <t>Payment Plan Staging Ref</t>
  </si>
  <si>
    <t>PaymentPlanStagingRef__c</t>
  </si>
  <si>
    <t>Staging Ref of Payment Plan record</t>
  </si>
  <si>
    <t>See Payment Plan</t>
  </si>
  <si>
    <t>Instalment Number</t>
  </si>
  <si>
    <t>Apt_UK__InstalmentNumber__c</t>
  </si>
  <si>
    <t>Not to be confused with Instalment No.</t>
  </si>
  <si>
    <t>instno</t>
  </si>
  <si>
    <t>Decision - Migrating all instalments (outstanding and paid) for the active payment plan in RapidXtra</t>
  </si>
  <si>
    <t>Instalment Due Date</t>
  </si>
  <si>
    <t>Apt_UK__InstalmentDueDate__c</t>
  </si>
  <si>
    <t xml:space="preserve">Instalment dates can be created on any date, (working/ non-working days) - they are collected on next avaialble working day if fall on non working day.   
</t>
  </si>
  <si>
    <t>Original amount due (before any payments were made)</t>
  </si>
  <si>
    <t>instamt</t>
  </si>
  <si>
    <t>Apt_UK__Type__c</t>
  </si>
  <si>
    <t>Normal or Rolling</t>
  </si>
  <si>
    <t>Normal</t>
  </si>
  <si>
    <t>rolling</t>
  </si>
  <si>
    <t>if rolling is true then "Rolling" else "Normal"</t>
  </si>
  <si>
    <t>Sum of Allocated Payment</t>
  </si>
  <si>
    <t>Apt_UK__SumofAllocatedPayment__c</t>
  </si>
  <si>
    <r>
      <t xml:space="preserve">Sum of allocated payment to the instalment. Updated by a trigger.
</t>
    </r>
    <r>
      <rPr>
        <b/>
        <sz val="10"/>
        <color rgb="FF000000"/>
        <rFont val="Calibri"/>
        <family val="2"/>
      </rPr>
      <t xml:space="preserve">
Note:  </t>
    </r>
    <r>
      <rPr>
        <sz val="10"/>
        <color indexed="8"/>
        <rFont val="Calibri"/>
        <family val="2"/>
      </rPr>
      <t>As the plan is to migrate the allocation of payments to Instalments and Bill Items directly (via the migration of the Payment Allocation records.)
We will switch off the associated triggers and the Instalment Sum of Allocated Payment value will have to be manually populated.  The value should be the total amount of payments allocated to the Instalment record.</t>
    </r>
  </si>
  <si>
    <t>instamt - dueamt</t>
  </si>
  <si>
    <t>The full instalment amount minus the amount due should work out to be the amount paid.</t>
  </si>
  <si>
    <t>bacsrequest</t>
  </si>
  <si>
    <t>ADO 37778</t>
  </si>
  <si>
    <t>Instalments not linked to bills in Aptumo</t>
  </si>
  <si>
    <t>Instalments linked to billing contract (account) in Aptumo</t>
  </si>
  <si>
    <t>discamt</t>
  </si>
  <si>
    <t>discdueamt</t>
  </si>
  <si>
    <t>discexpdate</t>
  </si>
  <si>
    <t>instat</t>
  </si>
  <si>
    <t>Not required in Aptumo - ADO 37778</t>
  </si>
  <si>
    <t>instatdate</t>
  </si>
  <si>
    <t>noprint</t>
  </si>
  <si>
    <t>No equivalent functionlaity in Aptumo - ADO 4102</t>
  </si>
  <si>
    <t>paidind</t>
  </si>
  <si>
    <t>schedno</t>
  </si>
  <si>
    <t>seq</t>
  </si>
  <si>
    <t>Instalment number migrated - seq not required</t>
  </si>
  <si>
    <t xml:space="preserve">group item </t>
  </si>
  <si>
    <t>Apt_UK__PaymentPlanCard__c</t>
  </si>
  <si>
    <t>A Payment Plan Card should be produced for each Billing Contract which has a Payment Method which matches the description of a new decode groupcode "aptex" itemcode "paycard".
The Staging Ref should be the same as the Billing Contract Staging Ref</t>
  </si>
  <si>
    <t>55647- Build Task</t>
  </si>
  <si>
    <t>Is there an ADO ticket?</t>
  </si>
  <si>
    <t>Account Staging Ref</t>
  </si>
  <si>
    <t>AccountStagingRef__c</t>
  </si>
  <si>
    <t>Same as Billing Contract Staging Ref</t>
  </si>
  <si>
    <t>Requested On</t>
  </si>
  <si>
    <t>Apt_UK__RequestedOn__c</t>
  </si>
  <si>
    <t>Use Today's Date</t>
  </si>
  <si>
    <t>Extracted Date</t>
  </si>
  <si>
    <t>ExtractedDate__c</t>
  </si>
  <si>
    <t>Datetime</t>
  </si>
  <si>
    <t>Set to the date/time of the process running (should be same timestamp for all records).</t>
  </si>
  <si>
    <t>ADO ticket raised to consider taking historical cards issued , is this stored on billing contract or on payment card object</t>
  </si>
  <si>
    <t>DATA MIGRATION 55647</t>
  </si>
  <si>
    <t>Apt_UK__Payment__c</t>
  </si>
  <si>
    <t>AD0</t>
  </si>
  <si>
    <t>4 Types of Payment record to consider:
Payment
Refund
Return/Transfer
Goodwill
Payment:
Payments will be extracted from the batchdet table and will be identified and mapped by their batchtype in a mapping decode, if the batchtype matches to "Payment" in the mapping decode then the "Payment" record type will be used. Staging Ref will be "Payment" + "/" + batchdet.batchno + "/" + batchdet.itemno
All manual adjustments (billhist) linked to migrating bills/contracts will also migrate as "Payment" record type (we will use a special Payment Method to flag these on the payment records)
Staging Ref will be "Manual Adjustment" + "/" + full bill reference + "/" + billhist.date + "/" billhist.atime (in HH:MM:SS format)
A special "Credit" payment record will be created to hold any credit amount which does not have an associated payment record in Rapid e.g. where a credit transfer has ocurred or the original takeon data does not contain a payment.
All suspense batch (suspdet) will also migrate as "Payment" record type but will not be linked to an Account or Billing Contract. Staging Ref will be "Suspense" + "/" + susphdet.batchno + "/" + suspdet.itemno
Refund:
All crefund records with a refstat of "r" (Refunded), assumption refunds to all have been processed in Rapid before migration (scope consideration?) Staging Ref will be "Refund" + "/" + full customer referemce + "/" + crefunds.refdate + "/" + crefunds.amount
Return/Transfer:
Returns will be extracted from the batchdet table and will be identified and mapped by their batchtype in a mapping decode, if the batchtype matches to "Return/Transfer" in the mapping decode then the "Return/Transfer" record type will be used. Staging Ref will be "Return-Transfer" + "/" + batchdet.batchno + "/" + batchdet.itemno
Goodwill:
None of these, as these are manual adjustments</t>
  </si>
  <si>
    <t>Record Type Staging Ref</t>
  </si>
  <si>
    <t>RecordTypeStagingRef__c</t>
  </si>
  <si>
    <t>Not configurable - hardcoded record types
One of:
Payment
Refund
Goodwill 
Return/Transfer</t>
  </si>
  <si>
    <t>As above.</t>
  </si>
  <si>
    <r>
      <t xml:space="preserve">See Account
Customer reference will be present for batchdet and crefund records.
For manual adjustments use the customer reference from the bill being adjusted.
</t>
    </r>
    <r>
      <rPr>
        <b/>
        <sz val="11"/>
        <rFont val="Calibri"/>
        <family val="2"/>
        <scheme val="minor"/>
      </rPr>
      <t>For suspense records leave this field blank.</t>
    </r>
  </si>
  <si>
    <r>
      <t xml:space="preserve">See Billing Contract
Customer reference and schedule will be present for batchdet and crefund records.
For manual adjustments use the customer reference and schedule from the bill being adjusted.
</t>
    </r>
    <r>
      <rPr>
        <b/>
        <sz val="11"/>
        <rFont val="Calibri"/>
        <family val="2"/>
        <scheme val="minor"/>
      </rPr>
      <t>For suspense records leave this field blank.</t>
    </r>
  </si>
  <si>
    <t>Direct Debit Request Staging Ref</t>
  </si>
  <si>
    <t>DirectDebitRequestStagingRef__c</t>
  </si>
  <si>
    <t>SFID of the Direct Debit Request record that this Payment relates to (in the case of DD Payments only).  
Do not populate for migration as we are not migrating Direct Debit Request records</t>
  </si>
  <si>
    <t>Leave Blank</t>
  </si>
  <si>
    <t>Payment Date</t>
  </si>
  <si>
    <t>Apt_UK__PaymentDate__c</t>
  </si>
  <si>
    <t>Date when payment occurred.</t>
  </si>
  <si>
    <t xml:space="preserve">Payment and Return/Transfer: use batchdet.dateins
Refunds: use crefunds.refdate
Manual adjustment (Payment): use billhist.date
Suspense (Payment): use suspdet.dateins
Credit Payment: 
Latest credit transfer date or type 8 bill date - if neither exist then use Today's date.
</t>
  </si>
  <si>
    <t>Amount</t>
  </si>
  <si>
    <t>Apt_UK__Amount__c</t>
  </si>
  <si>
    <r>
      <t>Payment Amount -</t>
    </r>
    <r>
      <rPr>
        <sz val="10"/>
        <color rgb="FFFF0000"/>
        <rFont val="Calibri"/>
        <family val="2"/>
      </rPr>
      <t xml:space="preserve"> positive value for payments (transactions that reduce the customer debt)</t>
    </r>
    <r>
      <rPr>
        <sz val="10"/>
        <color indexed="8"/>
        <rFont val="Calibri"/>
        <family val="2"/>
      </rPr>
      <t xml:space="preserve">
Negative amounts for Refunds (transactions that increase the customer debt position - sometimes from an in-credit starting point to zero)</t>
    </r>
  </si>
  <si>
    <t>Payment and Return/Transfer: use batchdet.payment
Refunds: use crefunds.amount
Manual Adjustment (Payment): use cfadjamount - bfadjamount
Suspense (Payment): use suspdet.payment</t>
  </si>
  <si>
    <t>verify this red statement - that these come from rapid like this - has this been done?</t>
  </si>
  <si>
    <t>Bill Allocation Status</t>
  </si>
  <si>
    <t>Apt_UK__BillAllocationStatus__c</t>
  </si>
  <si>
    <t>Fully Allocated, 
Partially Allocated or 
None</t>
  </si>
  <si>
    <t>Partially Allocated</t>
  </si>
  <si>
    <t>Refunds and Return/Transfer: leave blank
Manual Adjustments (Payment): "Fully Allocated"
Suspense (Payment) and Credit Payment: "None"
Payments:
If the BillAllocationAmount is 0 then "None"
Otherwise if the BillUnallocatedAmount is 0 then "Fully Allocated"
Otherwise "Partially Allocated"</t>
  </si>
  <si>
    <t>Amount Allocated to Bill</t>
  </si>
  <si>
    <t>Apt_UK__BillAllocationAmount__c</t>
  </si>
  <si>
    <t>Amount of Payment allocated to Bill Items</t>
  </si>
  <si>
    <r>
      <t xml:space="preserve">Manual Adjustments: Use Amount field above.
</t>
    </r>
    <r>
      <rPr>
        <b/>
        <sz val="11"/>
        <rFont val="Calibri"/>
        <family val="2"/>
        <scheme val="minor"/>
      </rPr>
      <t>Suspense (Payment) and Credit Payment: set to "0"</t>
    </r>
    <r>
      <rPr>
        <b/>
        <sz val="11"/>
        <color theme="1"/>
        <rFont val="Calibri"/>
        <family val="2"/>
        <scheme val="minor"/>
      </rPr>
      <t xml:space="preserve">
Refunds and Return/Transfer: leave blank.
Payments:  Amount minus BillUnallocatedAmount</t>
    </r>
  </si>
  <si>
    <t>Amount Unallocated to Bill</t>
  </si>
  <si>
    <t>Apt_UK__BillAmountUnallocated__c</t>
  </si>
  <si>
    <t>Amount of Payment not yet allocated to Bill Items</t>
  </si>
  <si>
    <t>Manual Adjustments: set to "0"
Suspense (Payment): Use the Amount field above.
Refunds and Return/Transfer: leave blank.
Payments:   
Starting from the most recent Payment:
Look at the current schedule balance, if the schedule is in credit then output the credit amount on the most recent payment record up to the total amount of the payment, if the schedule still has additional credit then move on to the previous Payment and update the Unallocated amount, continue in this way until all Credit is accounted for. 
Once the credit is accounted for, all other Payment records can be assumed to be fully allocated and the Unallocated amount left at 0.</t>
  </si>
  <si>
    <t>Credit Amount</t>
  </si>
  <si>
    <t>Apt_UK__CreditAmount__c</t>
  </si>
  <si>
    <t xml:space="preserve">This is the amount remaining unallocated to Bills (essentially a duplicate of the "Amount Unallocated to Bill" field). 
Credit amount was designed to give a clearer definition of what the field does to the user. </t>
  </si>
  <si>
    <t>Copy from BillAmountUnallocated field.</t>
  </si>
  <si>
    <t>Instalment Allocation Status</t>
  </si>
  <si>
    <t>Apt_UK__InstalmentAllocationStatus__c</t>
  </si>
  <si>
    <t>Default to 'Fully Allocated'</t>
  </si>
  <si>
    <t>Do Not Allocate to Instalments</t>
  </si>
  <si>
    <t>Apt_UK__DoNotAllocateToInstalments__c</t>
  </si>
  <si>
    <t>TRUE = do not allocate payment amount against instalments
Sometimes DD instalment plans may exist and additional payments may arrive (e.g. cash payments) where these additional payments should not impact the pre-arranged DD instalments schedule.  This field allows payments to only impact Bill Items (and to not be allocated to Instalments).</t>
  </si>
  <si>
    <t>Amount Allocated to Instalment</t>
  </si>
  <si>
    <t>Apt_UK__InstalmentAllocationAmount__c</t>
  </si>
  <si>
    <t>Amount of payment allocated to instalments</t>
  </si>
  <si>
    <t>Use same value as Payment amount (Apt_UK__Amount__c)</t>
  </si>
  <si>
    <t>Amount Unallocated to Instalment</t>
  </si>
  <si>
    <t>Apt_UK__InstalmentAmountUnallocated__c</t>
  </si>
  <si>
    <t xml:space="preserve">Amount of payment left over to be allocated to instalments
</t>
  </si>
  <si>
    <t>Default to "0"</t>
  </si>
  <si>
    <t>Goodwill Reason</t>
  </si>
  <si>
    <t>Apt_UK__GoodwillReason__c</t>
  </si>
  <si>
    <t>Records the reason a Goodwill Payment(or refund) has been generated (e.g. GSS).
Picklist options:
GSS
Crossed Supply
Comparison Bill Adjustment</t>
  </si>
  <si>
    <t>Goodwill Type</t>
  </si>
  <si>
    <t>Apt_UK__GoodwillType__c</t>
  </si>
  <si>
    <t>Picklist options:
Refund
Payment</t>
  </si>
  <si>
    <t>Refund Name</t>
  </si>
  <si>
    <t>Apt_UK__RefundName__c</t>
  </si>
  <si>
    <t>Used for name on refund cheques</t>
  </si>
  <si>
    <t>Leave blank - Refund has been made in Rapid so we would not need this</t>
  </si>
  <si>
    <t>Refund Address</t>
  </si>
  <si>
    <t>Apt_UK__RefundAddress__c</t>
  </si>
  <si>
    <t>TextArea</t>
  </si>
  <si>
    <t>Used for sending cheque refunds</t>
  </si>
  <si>
    <t>Refund Approved Date</t>
  </si>
  <si>
    <t>Apt_UK__RefundApprovedDate__c</t>
  </si>
  <si>
    <t>Date that refund was approved (only populate for Refund type Payments)</t>
  </si>
  <si>
    <t>Refunds: use crefunds.refstatdate 
Everything else: Leave blank</t>
  </si>
  <si>
    <t>Refund Export Status</t>
  </si>
  <si>
    <t>Apt_UK__RefundExportStatus__c</t>
  </si>
  <si>
    <t xml:space="preserve">This tracks the lifecyle of a refund actually being generated/exported, and can tie in with the refund status
Picklist options:
Pending Approval
Ready
Processed
Cancelled
Error
</t>
  </si>
  <si>
    <t>Refunds: default to "Processed"
Everything else: leave blank
Note: Assumption all refunds to be processed before cutover.</t>
  </si>
  <si>
    <t>Refund Reference</t>
  </si>
  <si>
    <t>Apt_UK__RefundReference__c</t>
  </si>
  <si>
    <t>Refund Reference if applicable</t>
  </si>
  <si>
    <t>Refunds: crefunds.youref
Everything else: blank</t>
  </si>
  <si>
    <t>Name of Account</t>
  </si>
  <si>
    <t>Apt_UK__NameofRefundAccount__c</t>
  </si>
  <si>
    <t>Refundee Bank Account Name</t>
  </si>
  <si>
    <t>Bank Account Staging Ref</t>
  </si>
  <si>
    <t>BankAccountStagingRef__c</t>
  </si>
  <si>
    <t>Bank Account Number</t>
  </si>
  <si>
    <t>Apt_UK__BankAccountNumber__c</t>
  </si>
  <si>
    <t>Bank Account Number used in payment</t>
  </si>
  <si>
    <t>Bank Account Sort Code</t>
  </si>
  <si>
    <t>Apt_UK__BankAccountSortCode__c</t>
  </si>
  <si>
    <t>Bank Account Sort Code used in payment</t>
  </si>
  <si>
    <t>Refund Status</t>
  </si>
  <si>
    <t>Apt_UK__RefundStatus__c</t>
  </si>
  <si>
    <t xml:space="preserve">Status of the Refund.
Picklist options:
Requested
Approved
Rejected
Processed
Cancelled
</t>
  </si>
  <si>
    <t>For Refunds: default to "Processed"
Everything else: blank</t>
  </si>
  <si>
    <t>ADO - 41937</t>
  </si>
  <si>
    <t>Method of Payment - 
Picklist options: (Configurable)
Direct Debit
Credit Card
Debit Card
Cash
DWP Payment
Paypoint
Post Office
Cheque
Direct Credit
Transferred</t>
  </si>
  <si>
    <t>Cash</t>
  </si>
  <si>
    <t xml:space="preserve">For Manual Adjusts: "Migrated Adjustment"
For 'Credit' Payments: "Migrated Credit"
For other Payments &amp; Return/Transfer &amp; Suspense (Payment):
Look at batchtype, use a mapping decode.
For Refunds:
Cheque/Direct Credit - See rsu057 refund maint
</t>
  </si>
  <si>
    <t xml:space="preserve">ADO -53419 - attachement has values - COMD not updated yet </t>
  </si>
  <si>
    <t>Payment Source</t>
  </si>
  <si>
    <t>Apt_UK__PaymentSource__c</t>
  </si>
  <si>
    <t>Source of Payment
Picklist Options:
Batch Upload
Cheque Processing Application
Manual</t>
  </si>
  <si>
    <t>Manual</t>
  </si>
  <si>
    <t>Payment Transfer Reason</t>
  </si>
  <si>
    <t>Apt_UK__PaymentTransferReason__c</t>
  </si>
  <si>
    <t>Payment Transfer Reason
Picklist options:
Mis-post
Duplicate
Giro Refused
DD Indemity Claim
Cashback
Direct Credit Return</t>
  </si>
  <si>
    <t>Amendment Reason</t>
  </si>
  <si>
    <t>Apt_UK__AmendmentReason__c</t>
  </si>
  <si>
    <t>Amendment Reason - i.e. the reason that this Payment has been amended after creation.
Picklist options:
Payment Transfer
Payment Returned
Refund
Credit Transfer
Credit Write Off</t>
  </si>
  <si>
    <t>Do Not Print</t>
  </si>
  <si>
    <t>Apt_UK__DoNotPrint__c</t>
  </si>
  <si>
    <t xml:space="preserve">To stop this payment from printing on the bill.
</t>
  </si>
  <si>
    <t xml:space="preserve">For 'Credit' Payments:
Set to "1".
All other record types:
Check the last printed bill date (bamendhist) for the associated customer schedule, if the payment date is after the last printed bill date then set this field to "0", else set to "1"
</t>
  </si>
  <si>
    <t>Invalid Suspense</t>
  </si>
  <si>
    <t>Apt_UK__InvalidSuspense__c</t>
  </si>
  <si>
    <t>Indicates that a Suspense Payment has been made invalid, so it should no longer be displayed in Reports and Totals
For migration this can be set to FALSE as all SUSPENSE records are expected to have been worked pre-migration.</t>
  </si>
  <si>
    <t>Reversed Amount</t>
  </si>
  <si>
    <t>Apt_UK__ReversedAmount__c</t>
  </si>
  <si>
    <t>Used to indicate the amount that has been credited</t>
  </si>
  <si>
    <t>Transferred</t>
  </si>
  <si>
    <t>Apt_UK__Transferred__c</t>
  </si>
  <si>
    <t xml:space="preserve">Used to flag a payment transfer, so it is not picked up by the cheque refund batch process.
Yes or no field.
Set to yes when the payment record used to counter/ reverse an original payment record that went to a wrong account.  This second payment record is flagged as transferred YES.
Can be used on accounts to reverse a payment or do a credit transfer </t>
  </si>
  <si>
    <t>"No"</t>
  </si>
  <si>
    <t>Apply Payment</t>
  </si>
  <si>
    <t>Apt_UK__ApplyPayment__c</t>
  </si>
  <si>
    <t xml:space="preserve">Flag so the trigger allocates payments </t>
  </si>
  <si>
    <t>Manual Allocation</t>
  </si>
  <si>
    <t>Apt_UK__ManualAllocation__c</t>
  </si>
  <si>
    <t>If the payment is manually allocated through remittance i.e. allocation will not take place until a remittance object has been added.
Set to FALSE in all cases for migration</t>
  </si>
  <si>
    <t>RefundReason</t>
  </si>
  <si>
    <t>RefundReason __c</t>
  </si>
  <si>
    <t>valid values are Excess Payment, Bill Amendment</t>
  </si>
  <si>
    <t>Faster Payments</t>
  </si>
  <si>
    <t>Return Approval Status</t>
  </si>
  <si>
    <t>Invalid Suspense System</t>
  </si>
  <si>
    <t>invalidsuspensesystem__c</t>
  </si>
  <si>
    <t xml:space="preserve">default is false - no migration impact </t>
  </si>
  <si>
    <t>Comment</t>
  </si>
  <si>
    <t>Reconciliation Status</t>
  </si>
  <si>
    <t>ReconciliationStatus__c</t>
  </si>
  <si>
    <t>To be used to store the reconciliation status of the payment received from BT Buynet</t>
  </si>
  <si>
    <t>ADO Ref - 51912.                   26/05 - For this field there are only two statuses - 'Pending' &amp; 'Complete'
For migration the BT Buynet payments that have been processed should be set to 'Complete' in ReconciliationStatus_c</t>
  </si>
  <si>
    <t>Faster Payment</t>
  </si>
  <si>
    <t>Refund Payment Type</t>
  </si>
  <si>
    <t>Suspense Payment</t>
  </si>
  <si>
    <t>Formula = No Migration Requirement</t>
  </si>
  <si>
    <t>Giro Amount</t>
  </si>
  <si>
    <t>GiroAmount_c</t>
  </si>
  <si>
    <t xml:space="preserve">Text </t>
  </si>
  <si>
    <t>Apt_UK__PaymentAllocation__c</t>
  </si>
  <si>
    <t>Migrating packaged to Bill item and Payment records</t>
  </si>
  <si>
    <t>Payment Staging Ref</t>
  </si>
  <si>
    <t>PaymentStagingRef__c</t>
  </si>
  <si>
    <t>Bill Item Staging Ref</t>
  </si>
  <si>
    <t>BillItemStagingRef__c</t>
  </si>
  <si>
    <t>InstalmentStagingRef__c</t>
  </si>
  <si>
    <t>Leave blank.</t>
  </si>
  <si>
    <t>Amount Allocated</t>
  </si>
  <si>
    <t>Apt_UK__AmountAllocated__c</t>
  </si>
  <si>
    <t>Amount of this Payment allocated to this Bill Item (or Instalment) - expressed as a positive number for normal payments</t>
  </si>
  <si>
    <t>Discount Amount</t>
  </si>
  <si>
    <t>Apt_UK__DiscountAmount__c</t>
  </si>
  <si>
    <t>Records the transaction discount amount.</t>
  </si>
  <si>
    <t>Tax Amount</t>
  </si>
  <si>
    <t>Apt_UK__TaxAmount__c</t>
  </si>
  <si>
    <t>Records the transaction tax amount</t>
  </si>
  <si>
    <t>Allocated or Reversed.  Reversed where a payment has been returned.</t>
  </si>
  <si>
    <t>Allocated</t>
  </si>
  <si>
    <t>Default to "Allocated"</t>
  </si>
  <si>
    <t>Payments are marked as inactive if a payment has been allocated in error.</t>
  </si>
  <si>
    <t>Default to "1"</t>
  </si>
  <si>
    <t>EMS Comments</t>
  </si>
  <si>
    <t>Review 05/03/25</t>
  </si>
  <si>
    <t>cschedadd/cbankdets</t>
  </si>
  <si>
    <t>reference + custcheckdigit + / + idnumber</t>
  </si>
  <si>
    <t>Only migrate permanent ones where there is a schedule linked</t>
  </si>
  <si>
    <t>AccountStaging Ref__c</t>
  </si>
  <si>
    <t>reference + custcheckdigit</t>
  </si>
  <si>
    <t>Text (Encrypted)(175)</t>
  </si>
  <si>
    <t>cbankdets</t>
  </si>
  <si>
    <t>sortcode</t>
  </si>
  <si>
    <t>Account Number</t>
  </si>
  <si>
    <t>Text (Encrypted)(10)</t>
  </si>
  <si>
    <t>accno</t>
  </si>
  <si>
    <t>Name on Account</t>
  </si>
  <si>
    <t>Apt_UK__NameOnAccount__c</t>
  </si>
  <si>
    <t>Account Holder Name</t>
  </si>
  <si>
    <t>Mr John Smith</t>
  </si>
  <si>
    <t>acctitle</t>
  </si>
  <si>
    <t>Validated</t>
  </si>
  <si>
    <t>Apt_UK__Validated__c</t>
  </si>
  <si>
    <t>TRUE/FALSE</t>
  </si>
  <si>
    <t>Whether the sortcode has been validated in Aptumo against the Bank Branch object</t>
  </si>
  <si>
    <t>If cbankdets.valoverride is true then "0" else "1"</t>
  </si>
  <si>
    <t>Determines whether record is temporary bank details record which are captured soley for direct credit (DC) refund rather than for direct debit (DD) payment. Temp bank details cannot be used for DD payment and are cleared down x days after use. Temp bank details functionality enables DC refunds for non DD payers
15/05 - DOMD review - Agreed not migrating this value
Only migrate cbankdet records where the cbankdets.reason = blank
Cutover task to ensure temporary bank details are purged prior to go lvie
https://southwestwater.visualstudio.com/CEP%20Solution/_workitems/edit/60350
https://southwestwater.visualstudio.com/CEP%20Solution/_workitems/edit/60348/</t>
  </si>
  <si>
    <t xml:space="preserve">40103 / 59643
</t>
  </si>
  <si>
    <t>There is no concept in Aptumo to store a temp bank details</t>
  </si>
  <si>
    <t>05/03/25 - Agreed not migrating intothis object but an open question regarding Direct Credit Record &amp; data migration Strategy.  Ruth to update ticket #40103 - to discuss with Pippa, Kerri &amp; Team.  What is the Cutover Plan?  Are Direct Credit Records in as a Transactional Object?</t>
  </si>
  <si>
    <t>dateused</t>
  </si>
  <si>
    <t>Date bank details used for direct credit refund. Overnight Rapid bulk job imb76 then clears down all temporary bank detail records 10 days (configurable value) after use
15/05 - DOMD review - Agreed not migrating this value</t>
  </si>
  <si>
    <t xml:space="preserve">There is no cleardown mechanism in Aptumo  as performed by Rapid </t>
  </si>
  <si>
    <t>05/03/25 - If taking across the last 10 days of Credit records will need to take across.  We need to understand if this source data is to be migrated somewhere.  Ruth to update #40103.</t>
  </si>
  <si>
    <t xml:space="preserve">Questions outstanding </t>
  </si>
  <si>
    <t>firstextract</t>
  </si>
  <si>
    <t>Indicates first time use of bank details record for DD payment which creates an '01' transaction code (first collection) record to bactstel.dat DD extract file rather than '17' transaction code (regular collection) record
15/05 - DOMD review - ADO Ticket - New field required in SF.  Further ADO ticket required for ETL build task.
https://southwestwater.visualstudio.com/CEP%20Solution/_workitems/edit/60353
https://southwestwater.visualstudio.com/CEP%20Solution/_workitems/edit/60356</t>
  </si>
  <si>
    <t>The extract performs this role in Aptumo</t>
  </si>
  <si>
    <t>05/03/25 - Likely we will need to migrate something to flag for each Bank Account so that Direct Debit process can check.  Jenny to look at the DD code.  Need to understand what the batch does now.  There will need to be something to migrate to say when a new request.  Tbc how we migrate onto this object.  Likely we will need to put a field on Bank Account Details - first step is to understand how it's working on the Batch Process.  Ruth to update ticket #40103.</t>
  </si>
  <si>
    <t>valprocdate</t>
  </si>
  <si>
    <t>Field description states this contains "First valid processing date for extract (due to AUDDIS implementation)"
15/05 - DOMD review - NF to confirm how this field is used and is this used in conjunction with firstextract
https://southwestwater.visualstudio.com/CEP%20Solution/_workitems/edit/60357</t>
  </si>
  <si>
    <t>Ask Sandeep how to migrate this data into the SF object</t>
  </si>
  <si>
    <t xml:space="preserve">05/03/25 - Neil/Stephen to confirm how this field is being used in Rapid.  Rob needs to understand this. </t>
  </si>
  <si>
    <t>detschanged</t>
  </si>
  <si>
    <t>Date bank details changed. Used daily for governance reporting in highlighting any instances where a DC refund request has been made using bank details that have been changed in the last 30 days</t>
  </si>
  <si>
    <t>05/03/25 -  If don't take it will have a governance gap for 30 days.  We won't be able to run a report for the last 30 days on whether bank account details have changed.  Agreed no data to migrate.</t>
  </si>
  <si>
    <t>valoverride</t>
  </si>
  <si>
    <t>not used at SWW - Indicates where bank account number/sort code validation warning message has been overriden by user (we only validate sort code in Rapid)</t>
  </si>
  <si>
    <t>05/03/25 - No data to migrate.</t>
  </si>
  <si>
    <t>defcustacc</t>
  </si>
  <si>
    <t>Determines whether or not a legacy reference is used as mandate reference for payments/BACs setup (labelled as User Take on Ref on screen)
15/05 - DOMD review -agreed not requied, however, billing contract mandate ref field deals with this scenario</t>
  </si>
  <si>
    <t>05/03/25 - Not migrating to this object- applicable for data migration onto billing contracts object.  Stephen to decide if keep here as an audit trail but copy into the Billing Contract Object.  Ruth to update ticket #40103.</t>
  </si>
  <si>
    <t xml:space="preserve">Direct Debit Capable </t>
  </si>
  <si>
    <t>DirectDebitCapable__c</t>
  </si>
  <si>
    <t>True / False</t>
  </si>
  <si>
    <t>CEP: To capture if Bank account is Direct Debit capable.</t>
  </si>
  <si>
    <t>Set to Y</t>
  </si>
  <si>
    <t>Last Four Digits Of Account Number</t>
  </si>
  <si>
    <t>LastFourDigitsOfAccountNumber__c</t>
  </si>
  <si>
    <t>DD15 - 10/06/2025 -</t>
  </si>
  <si>
    <t>Text(4)</t>
  </si>
  <si>
    <t>the last four digits of the field Apt_UK__BankAccountNumber__c</t>
  </si>
  <si>
    <t>US =41920</t>
  </si>
  <si>
    <t>62643 / Ado 60322</t>
  </si>
  <si>
    <t>ADO Ticket confirms no migration required</t>
  </si>
  <si>
    <t>Bank Account Summary</t>
  </si>
  <si>
    <t>BankAccountSuummary_c</t>
  </si>
  <si>
    <t>  badNew.BankAccountSummary__c = bad.Name + '   Acc - ' + maskExceptLastFour(bad.Apt_UK__BankAccountNumber__c) + '   Sort Code - ' + maskExceptLastFour(bad.Apt_UK__BankAccountSortCode__c) + '   Name on Account - ' + bad.Apt_UK__NameOnAccount__c;</t>
  </si>
  <si>
    <t>Apt_UK__PaymentAllocationQueue__c</t>
  </si>
  <si>
    <t>NOT MIGRATING</t>
  </si>
  <si>
    <t>PaymentStaging Ref__c</t>
  </si>
  <si>
    <t>BillItemStaging Ref__c</t>
  </si>
  <si>
    <t>InstalmentStaging Ref__c</t>
  </si>
  <si>
    <t>Operation</t>
  </si>
  <si>
    <t>Apt_UK__Operation__c</t>
  </si>
  <si>
    <t>Insert for migrated data</t>
  </si>
  <si>
    <t>New indicates that Aptumo should assess payment allocation for the associated bill item / instalment / payment records (triggers payment allocation process - similar to 90/91 batch in Rapid)</t>
  </si>
  <si>
    <t>Apt_UK__FinancialTransactionEventType__c</t>
  </si>
  <si>
    <t>Open</t>
  </si>
  <si>
    <t>Migrate from COMD - Standard List</t>
  </si>
  <si>
    <t>Report Label</t>
  </si>
  <si>
    <t>FTET-8</t>
  </si>
  <si>
    <t>Category</t>
  </si>
  <si>
    <t>Category__c</t>
  </si>
  <si>
    <t>Category of Financial Transaction Event Type - This is configurable.
Options are:
 - Bill Calculation
 - Bill Amendment
 - Payment
 - Refund</t>
  </si>
  <si>
    <t>Bill Calculation</t>
  </si>
  <si>
    <t>Object__c</t>
  </si>
  <si>
    <t>Object affected by Financial Transaction Event Type. (These values are hardcoded)
Options are:
 - Amendment
 - Bill Item
 - Payment 
 - Payment Allocation</t>
  </si>
  <si>
    <t>Name__c</t>
  </si>
  <si>
    <t>Description of the Event Type. Values are hardcoded.</t>
  </si>
  <si>
    <t>Apt_UK__Bill__c</t>
  </si>
  <si>
    <t>Field Source</t>
  </si>
  <si>
    <t>Mike Comments - 28/04/2025 - 29/04/2025</t>
  </si>
  <si>
    <t>cbillhead</t>
  </si>
  <si>
    <t>BillType + Billyear Billno  + custcheckdigit</t>
  </si>
  <si>
    <t>Add more detail. Scope date, bills before this date will be rolled up into a single bill, bills after this date will map 1:1.
The current snapshot of a bill will be used, the history will not map.</t>
  </si>
  <si>
    <t>Staging Ref for Account</t>
  </si>
  <si>
    <t>custref + custcheckdigit</t>
  </si>
  <si>
    <t>Staging Ref for Billing Contract</t>
  </si>
  <si>
    <t>custref + custcheckdigit + "/" + schedno</t>
  </si>
  <si>
    <t>custref + custcheckdigit + "/" + schedno
 i.e "12345678/01"</t>
  </si>
  <si>
    <t>Contract Group Staging Ref</t>
  </si>
  <si>
    <t>ContractGroupStagingRef__c</t>
  </si>
  <si>
    <t>Consolidated</t>
  </si>
  <si>
    <t>Bill Date</t>
  </si>
  <si>
    <t>Apt_UK__BillDate__c</t>
  </si>
  <si>
    <t>This is the Date that the Bill was generated on.</t>
  </si>
  <si>
    <t>billdate</t>
  </si>
  <si>
    <t>Earliest start date of all Bill items associated with this Bill</t>
  </si>
  <si>
    <t>cbillitem</t>
  </si>
  <si>
    <t>fromdate</t>
  </si>
  <si>
    <t>min</t>
  </si>
  <si>
    <t>Apt_UK__EndDate__c</t>
  </si>
  <si>
    <t>Latest End date of all Bill items associated with this Bill</t>
  </si>
  <si>
    <t>todate</t>
  </si>
  <si>
    <t>max</t>
  </si>
  <si>
    <t>Print Date</t>
  </si>
  <si>
    <t>Apt_UK__PrintDate__c</t>
  </si>
  <si>
    <t>The date that the bill was printed (populated by the Bill Print Batch Job in SalesForce)</t>
  </si>
  <si>
    <t>bamendhist</t>
  </si>
  <si>
    <t>aftimage(entry1)</t>
  </si>
  <si>
    <t>Use entry1 of the aftimage of a "b05" bamendhist where entry2 of the aftimage = "p".</t>
  </si>
  <si>
    <t>36148 - ETL code change complete - Testing required</t>
  </si>
  <si>
    <t>Billed Amount</t>
  </si>
  <si>
    <t>Apt_UK__BilledAmount__c</t>
  </si>
  <si>
    <t>Sum of all Bill item Net Billed Amount field values</t>
  </si>
  <si>
    <t xml:space="preserve">See Bill Item.
Sum of the Bill Item Net Billed field on all bill items related to this bill. </t>
  </si>
  <si>
    <t>Total Agreement Amount</t>
  </si>
  <si>
    <t>Apt_UK__TotalAgreementAmount__c</t>
  </si>
  <si>
    <t>(10,2)</t>
  </si>
  <si>
    <t>Field should be populated with a value that matches the total of the related "Bill Item" records (total the "Total Agreement Amount" field values)</t>
  </si>
  <si>
    <t xml:space="preserve">See Bill Item.
Sum of the Total Agreement Amount field on all bill items related to this bill. </t>
  </si>
  <si>
    <t>Total Discount Amount</t>
  </si>
  <si>
    <t>Apt_UK__TotalDiscountAmount__c</t>
  </si>
  <si>
    <t>Field should be populated with a value that matches the total of the related "Bill Item" records (total the "Total Discount Amount" field values)</t>
  </si>
  <si>
    <t xml:space="preserve">See Bill Item.
Sum of the Total Discount Amount field on all bill items related to this bill. </t>
  </si>
  <si>
    <t>Annual Bill</t>
  </si>
  <si>
    <t>Apt_UK__AnnualBill__c</t>
  </si>
  <si>
    <t>TRUE if it's an annual unmeasured bill, otherwise FALSE</t>
  </si>
  <si>
    <t>For an unmeasured bill use "1" otherwise "0"</t>
  </si>
  <si>
    <t>36149- ticket closed</t>
  </si>
  <si>
    <t>Final Bill</t>
  </si>
  <si>
    <t>Apt_UK__FinalBill__c</t>
  </si>
  <si>
    <t>Used by Heroku to populate if this is a Final (or "Last") Bill on a Contract.  If this bill relates to a migrated floating customer and this is the latest Bill on their Billing Contract, set this to TRUE, otherwise FALSE</t>
  </si>
  <si>
    <t>If customer is currently floating or occupies another property and this is the most recent bill for that customer at the property then "1" else "0".</t>
  </si>
  <si>
    <t>Bill Type</t>
  </si>
  <si>
    <t>Apt_UK__BillType__c</t>
  </si>
  <si>
    <t xml:space="preserve">Migration Bills should all be "Normal" bills.  Pending bills are an Aptumo concept and make no sense for migration
Picklist options:
Normal
Pending
Transfer
Held
</t>
  </si>
  <si>
    <t xml:space="preserve">"Normal"
</t>
  </si>
  <si>
    <t>Bill Calculation Reason</t>
  </si>
  <si>
    <t>Apt_UK__BillCalculationReason__c</t>
  </si>
  <si>
    <t>New picklist option of "Migrated" to be used (requires this value to be set up in Org)</t>
  </si>
  <si>
    <t>Migrated</t>
  </si>
  <si>
    <t>Default to 'Migrated'</t>
  </si>
  <si>
    <t>Amend transformation logic to default to False</t>
  </si>
  <si>
    <t>Exclude from Batch Print</t>
  </si>
  <si>
    <t>Apt_UK__ExcludeFromBatchPrint__c</t>
  </si>
  <si>
    <t>Previously known as "Return" - this will mark a Bill not to be picked up by Batch Printing routine.  If Checked, the Bill will not be sent to the Customer ("TRUE": Will exclude form Batch Printing)
Recommend this is set to TRUE for migration in all cases. This will prevent the PDF generation process from picking up the bill for PDF generation (and subsequent sending to the customer). This flag prevents both effectively.</t>
  </si>
  <si>
    <t xml:space="preserve">Default to '1' </t>
  </si>
  <si>
    <t xml:space="preserve">This is deprecated - confirmed - should not load - deprecated field - from DD </t>
  </si>
  <si>
    <t>Heroku Postgres Id</t>
  </si>
  <si>
    <t>Apt_UK__HerokuPostgresId__c</t>
  </si>
  <si>
    <t>80</t>
  </si>
  <si>
    <t>External id for Heroku mastered objects.  
This is a required field and must contain a unique value.</t>
  </si>
  <si>
    <t>Start at 1 and increment each time a record is created to ensure value is unique.</t>
  </si>
  <si>
    <t>Bill PDF Location</t>
  </si>
  <si>
    <t>BillPDFLocation__c</t>
  </si>
  <si>
    <t>Contains the current PDF bill image location to be used by the Bill Image Upload solution.</t>
  </si>
  <si>
    <t>cbillimage</t>
  </si>
  <si>
    <t>docid</t>
  </si>
  <si>
    <r>
      <t xml:space="preserve">Get the latest cbillimage record for the current bill (highest cbillimage.imageno) and output cbillimage.docid.
</t>
    </r>
    <r>
      <rPr>
        <b/>
        <sz val="11"/>
        <color rgb="FFFF0000"/>
        <rFont val="Calibri"/>
        <family val="2"/>
        <scheme val="minor"/>
      </rPr>
      <t>Outside package field created for SSW for migrated legacy bills</t>
    </r>
  </si>
  <si>
    <t>Bill PDF</t>
  </si>
  <si>
    <t>Apt_UK__BillPDF__c</t>
  </si>
  <si>
    <t>Indicates whether a Bill PDF is present for the Bill.</t>
  </si>
  <si>
    <t>If Bill PDF Location is populated then default to  "1" otherwise "0"</t>
  </si>
  <si>
    <t>Data XML</t>
  </si>
  <si>
    <t>Apt_UK__DataXml__c</t>
  </si>
  <si>
    <t>Print XML</t>
  </si>
  <si>
    <t>Apt_UK__PrintXml__c</t>
  </si>
  <si>
    <t>Legacy Bill reference</t>
  </si>
  <si>
    <t>LegacyBillreference__c</t>
  </si>
  <si>
    <t>Number(10, 0)</t>
  </si>
  <si>
    <t>DD says not DM ETL requirement</t>
  </si>
  <si>
    <t>ETL - 55662 - 53664</t>
  </si>
  <si>
    <t xml:space="preserve">Billing opt in </t>
  </si>
  <si>
    <t>Apt_UK__BillingEmailOptIn__c</t>
  </si>
  <si>
    <t>this is not in cepdm1 nor in cepdm2</t>
  </si>
  <si>
    <t>adjamount</t>
  </si>
  <si>
    <t>This is a Rapid-specific field, holding the total manually-adjusted amount for a bill, totalling the cbillitem.adjamount field values from the related cbillitem records.  The cbillitem.adjamount field is used in the migration (see Bill Item tab).  No need to migrate, we can ignore this field.</t>
  </si>
  <si>
    <t>allowamount</t>
  </si>
  <si>
    <t>Similarly to adjamount, this is a Rapid-specific field, holding the total allowance amount for a bill, totalling the cbillitem.allowamount field values from the related cbillitem records.  The cbillitem.allowamount field is used in the migration (see Bill Item tab).  Note though that this field is never populated for SWW so it looks like they don't use allowances.  No need to migrate either way, we can ignore this field.</t>
  </si>
  <si>
    <t>altaddno</t>
  </si>
  <si>
    <t>RX Redundant field</t>
  </si>
  <si>
    <t>altreftype</t>
  </si>
  <si>
    <t>amtpaid</t>
  </si>
  <si>
    <t>Migrated against bill item record</t>
  </si>
  <si>
    <t>bcadjamount</t>
  </si>
  <si>
    <r>
      <t xml:space="preserve">Bill-Calc Adjustment Amount.  This is a Rapid-specific field, holding the total system-adjusted amount for a bill, totalling the cbillitem.bcadjamount field values from the related cbillitem records.  The </t>
    </r>
    <r>
      <rPr>
        <i/>
        <sz val="11"/>
        <color rgb="FF000000"/>
        <rFont val="Aptos Narrow"/>
        <family val="2"/>
      </rPr>
      <t>cbillitem</t>
    </r>
    <r>
      <rPr>
        <sz val="11"/>
        <color rgb="FF000000"/>
        <rFont val="Aptos Narrow"/>
        <family val="2"/>
      </rPr>
      <t>.bcadjamount field is used in the migration when calculating the Billed amount for migrated Bill Items (see Bill Item tab) - Aptumo then has roll-up fields on the Bill to show the totals for all Bill items.  No need to migrate this field specifically, we can ignore this field.</t>
    </r>
  </si>
  <si>
    <t>DOMD review - 02/05/2025 - maybe a reporting requirement to migrate this field</t>
  </si>
  <si>
    <t>billamount</t>
  </si>
  <si>
    <r>
      <t xml:space="preserve">Original Billed Amount.  This is a Rapid-specific field, holding the total original billed amount for a bill, totalling the cbillitem.billamount field values from the related cbillitem records.  The </t>
    </r>
    <r>
      <rPr>
        <i/>
        <sz val="11"/>
        <color rgb="FF000000"/>
        <rFont val="Aptos Narrow"/>
        <family val="2"/>
      </rPr>
      <t>cbillitem</t>
    </r>
    <r>
      <rPr>
        <sz val="11"/>
        <color rgb="FF000000"/>
        <rFont val="Aptos Narrow"/>
        <family val="2"/>
      </rPr>
      <t>.billamount field is used in the migration when calculating the Billed amount for migrated Bill Items (see Bill Item tab) - Aptumo then has roll-up fields on the Bill to show the totals for all Bill items.  No need to migrate this field specifically, we can ignore this field.</t>
    </r>
  </si>
  <si>
    <t>billstat</t>
  </si>
  <si>
    <t>Not populated for SWW, blank in all cases, nothing to migrated - we can ignore this field.  Seems to relate to "suspended" bill functionality.</t>
  </si>
  <si>
    <t>billstatdate</t>
  </si>
  <si>
    <t>Related to billstat field - unused functionality for SWW.  Field is populated with blank value in all cases.  We can ignore this field.</t>
  </si>
  <si>
    <t>billtime</t>
  </si>
  <si>
    <t>This is the original time of day when the Rapid bill record was created.  There's no equivalent in Aptumo, we can ignore this field for migration unless SWW specifically want to include this data in the ETL.</t>
  </si>
  <si>
    <t xml:space="preserve">This field is not populated for SWW and can be excluded from the migration.  </t>
  </si>
  <si>
    <t>consno</t>
  </si>
  <si>
    <t>Consent Number - relates to TE billing.  This field is not populated for SWW and can be excluded from the migration.  Suggests SWW do not use Rapid TE billing functionality?</t>
  </si>
  <si>
    <t>contact</t>
  </si>
  <si>
    <t>Not populated for SWW, blank in all cases, nothing to migrated - we can ignore this field.  Relates to Rapid Sundry Income billing functionality.</t>
  </si>
  <si>
    <t>costcentre</t>
  </si>
  <si>
    <r>
      <t xml:space="preserve">Populated with blank in most cases.  58k records have "EW" (only other value in the data) - think this is England and Wales.  Relates to </t>
    </r>
    <r>
      <rPr>
        <u/>
        <sz val="11"/>
        <color rgb="FF000000"/>
        <rFont val="Aptos Narrow"/>
        <family val="2"/>
      </rPr>
      <t xml:space="preserve">cost </t>
    </r>
    <r>
      <rPr>
        <sz val="11"/>
        <color rgb="FF000000"/>
        <rFont val="Aptos Narrow"/>
        <family val="2"/>
      </rPr>
      <t>bills in Rapid.  Obtained from characters 3 and 4 of the "claim number".  Not included in the migration - think we need to check this one with SWW to see if this info is important to the business</t>
    </r>
  </si>
  <si>
    <t>Not populated for any records in SWW Rapid database.  Not included in ETL.  It's fine to igrnore this field.</t>
  </si>
  <si>
    <t>credamount</t>
  </si>
  <si>
    <t>Credit Amount.  This is a Rapid-specific field, holding the total Credit amount for a bill, totalling the cbillitem.credamount field values from the related cbillitem records.  The cbillitem.credamount field is used in the migration (see Bill Item tab).  No need to migrate this field specifically to the Aptumo Bill table.</t>
  </si>
  <si>
    <t>crefbillno</t>
  </si>
  <si>
    <t>Cross-reference bill number.  Rapid-specific field to allow bills to be linked to each other (e.g. cost bills to be linked to the normal bills that they are costs for).  Not populated for SWW.  We can ignore this field.</t>
  </si>
  <si>
    <t>crefbilltype</t>
  </si>
  <si>
    <t>Cross-reference bill year.  Rapid-specific field to allow bills to be linked to each other (e.g. cost bills to be linked to the normal bills that they are costs for).  Not populated for SWW.  We can ignore this field.</t>
  </si>
  <si>
    <t>crefbillyear</t>
  </si>
  <si>
    <t>Cross-reference bill type.  Rapid-specific field to allow bills to be linked to each other (e.g. cost bills to be linked to the normal bills that they are costs for).  Not populated for SWW.  We can ignore this field.</t>
  </si>
  <si>
    <t>debtgrouping</t>
  </si>
  <si>
    <t>Not populated in SWW Rapid database, not included in ETL code, we can ignore this field.</t>
  </si>
  <si>
    <t>discount</t>
  </si>
  <si>
    <t>No discounts at SWW</t>
  </si>
  <si>
    <t>finyear</t>
  </si>
  <si>
    <t>Populated with 2025, 2024 etc, used to populate sctdaily.finyear - this is Rapid-specific financial control daily / control total functionality.  No need to migrate this.  Aptumo Financial Control Total data is generated during ETL process.</t>
  </si>
  <si>
    <t>includecost</t>
  </si>
  <si>
    <t>Indicates that a Rapid bill includes "cost" bill items - this is used to control payment allocation functionality (IMB60) - to ensure that cost bill items are allocated first when payments are received.  This is controlled differently in Aptumo - the Payment Posting Priority field on Service Item Family is used to prioritise payment allocations.  This field can be excluded from migration.</t>
  </si>
  <si>
    <t>includecredit</t>
  </si>
  <si>
    <t>Populated for SWW.  Boolean field.  Not referenced in the ETL code.  I can't see how this is populated in the Rapid code-set either.  Recomend we exclude this field from the migration.</t>
  </si>
  <si>
    <t>jobno</t>
  </si>
  <si>
    <t>Not populated for SWW.  Not referenced in ETL code.  We can safely ignore this field.</t>
  </si>
  <si>
    <t>lastpaydate</t>
  </si>
  <si>
    <t>Not referenced in ETL code.  Can't see how it's populated in the Rapid code.  Possibly a take-on field?  No dates in this field after 01/01/2020.  Think this is some sort of legacy field.  We can safely ignore this field.</t>
  </si>
  <si>
    <t>lastpaytime</t>
  </si>
  <si>
    <t>See comments for lastpaydate</t>
  </si>
  <si>
    <t>mandisc</t>
  </si>
  <si>
    <t>metercheckdigit</t>
  </si>
  <si>
    <t>metref</t>
  </si>
  <si>
    <t>Meter ref for the bill.  This field is used within the logic of the ETL process to link readings to bills/bill items as required by the Aptumo data model.  No need to specfically map it to a Bill field as well.</t>
  </si>
  <si>
    <t>notesref</t>
  </si>
  <si>
    <t>Populated for 1.7million records.  Links to the Rapid notes table - notes description for bills is typically "This is your revised bill" or "Final account for this property" or "Final Bill" or "You've changeed to an assessed charge..." - I think there may be a predefined set of templates for these messages as many are the same, but there are distinct free-form ones too.  We need to discuss this one with SWW I think to see if this information should be migrated into a new custom field on the Bill.</t>
  </si>
  <si>
    <t>ADO 59660</t>
  </si>
  <si>
    <t>origschedno</t>
  </si>
  <si>
    <t>overpay</t>
  </si>
  <si>
    <t>period</t>
  </si>
  <si>
    <t>Related to Finyear field- used to populate sctdaily.period - this is Rapid-specific financial control daily / control total functionality.  No need to migrate this.  Aptumo Financial Control Total data is generated during ETL process.</t>
  </si>
  <si>
    <t>postamount</t>
  </si>
  <si>
    <t>postpercent</t>
  </si>
  <si>
    <t>postpriority</t>
  </si>
  <si>
    <t>printdate</t>
  </si>
  <si>
    <t>Migrated to Apt_UK__PrintDate__c</t>
  </si>
  <si>
    <t>Progname</t>
  </si>
  <si>
    <t>prognamedate</t>
  </si>
  <si>
    <t>prognametime</t>
  </si>
  <si>
    <t>propcheckdigit</t>
  </si>
  <si>
    <t>Bills not linked to properties in Aptumo</t>
  </si>
  <si>
    <t>propref</t>
  </si>
  <si>
    <t>propstat</t>
  </si>
  <si>
    <t>recalcbilldate</t>
  </si>
  <si>
    <t>Bills not recalculated in Aptumo</t>
  </si>
  <si>
    <t>schedtotdue</t>
  </si>
  <si>
    <t>Not referenced in ETL code.  Populated in SWW database.  This field is a kind of snapshot of the value of the schedule total due at the point the bill was created.  It's used by BL78 (batch print process predecessor to EB01).  This is very Rapid-specific, no need to migrate this.  Aptumo has it's own methods for producing a rolling-statement type bill.  Recomend we don't migrate this.</t>
  </si>
  <si>
    <t>summonsdate</t>
  </si>
  <si>
    <t>Not included in ETL code.  Not clear how field is populated (may be a take-on field in Rapid).  Not populated in SWW database.  No need to migrate this one.</t>
  </si>
  <si>
    <t>suspexpdate</t>
  </si>
  <si>
    <t>Not populated for SWW in Rapid database.  Not included in ETL code.  No need to migrate this field.</t>
  </si>
  <si>
    <t>taxpoint</t>
  </si>
  <si>
    <t>Date field.  Not included in ETL code.  No values greater than 2016 dates.  397k records have a value in this field.  Relates to BL78 (predecessor to EB01 batch bill print process).  No need to migrate this field.</t>
  </si>
  <si>
    <t>Rapid specific field.  Aptumo has it's own formula/roll-up fields to show total amount due for bills (calculated based on related Bill Item data), no need to migrate this field.</t>
  </si>
  <si>
    <t>totinstal</t>
  </si>
  <si>
    <t>Not populated for any records in SWW Rapid DB.  Not included in ETL code-set.  No need to migrate this field.</t>
  </si>
  <si>
    <t>totmog</t>
  </si>
  <si>
    <t>totnonmog</t>
  </si>
  <si>
    <t>tstopexpdate</t>
  </si>
  <si>
    <t>tstopflag</t>
  </si>
  <si>
    <t>Migrated to Suppression object in Aptumo</t>
  </si>
  <si>
    <t>tstopprocessed</t>
  </si>
  <si>
    <t>vacdate</t>
  </si>
  <si>
    <t>897k records populated in Rapid.  Populated for final bills in Rapid with the vacation date.  Not included in ETL code.  There's no specific Aptumo functional need to migrate this.  We could migrate for historical information only if needed but it wouldn't be updated in Aptumo going forwards if we added a custom field.  Recommend we exclude this field from the migration.</t>
  </si>
  <si>
    <t>woffstat</t>
  </si>
  <si>
    <t>Not included in ETL code. Numeric field.  Sequential number applied in Rapid from an sgeneral record.  28 records have this populated in Rapid.  Set in gl152 (debt write off identification batch process) and used in gl162a (debt write off batch process).  Rapid-specific information.  No need to migrate to Aptumo.</t>
  </si>
  <si>
    <t>worksno</t>
  </si>
  <si>
    <t>Not included in ETL code.  Not populated in Rapid data.  Exclude this field from migration.</t>
  </si>
  <si>
    <t>Consolidated Bill Number​</t>
  </si>
  <si>
    <t>Apt_UK__ConsolidatedBillNumber__c</t>
  </si>
  <si>
    <t>no EMS DM action required</t>
  </si>
  <si>
    <t>DD12 meeting</t>
  </si>
  <si>
    <t>Consolidated Bill​</t>
  </si>
  <si>
    <t>Apt_UK__ConsolidatedBill__c</t>
  </si>
  <si>
    <t>Total Credit Allocated</t>
  </si>
  <si>
    <t>Apt_UK__TotalCreditAllocated__c</t>
  </si>
  <si>
    <t>Not relevant for migration</t>
  </si>
  <si>
    <t>Total Credit Unallocated</t>
  </si>
  <si>
    <t>Apt_UK__TotalCreditUnallocated__c</t>
  </si>
  <si>
    <t>Apt_UK__Account__c</t>
  </si>
  <si>
    <t>See row 4</t>
  </si>
  <si>
    <t>Anonymised</t>
  </si>
  <si>
    <t>Apt_UK__Anonymised__c</t>
  </si>
  <si>
    <t>Not relevant for migration - will be false</t>
  </si>
  <si>
    <t>Apt_UK__BillCalculation__c</t>
  </si>
  <si>
    <t>Bill Event</t>
  </si>
  <si>
    <t>Apt_UK__BillEvent__c</t>
  </si>
  <si>
    <t>Bill ID</t>
  </si>
  <si>
    <t>Apt_UK__BillID__c</t>
  </si>
  <si>
    <t>Text(255) (External ID) (Unique Case Insensitive)</t>
  </si>
  <si>
    <t>Apt_UK__Case__c</t>
  </si>
  <si>
    <t>Email Status</t>
  </si>
  <si>
    <t>Apt_UK__EmailStatus__c</t>
  </si>
  <si>
    <t>From Date</t>
  </si>
  <si>
    <t>Apt_UK__FromDate__c</t>
  </si>
  <si>
    <t>Not currently populated ??</t>
  </si>
  <si>
    <t>Invalid</t>
  </si>
  <si>
    <t>Apt_UK__Invalid__c</t>
  </si>
  <si>
    <t>Will default to False</t>
  </si>
  <si>
    <t>Job ID</t>
  </si>
  <si>
    <t>Apt_UK__JobID__c</t>
  </si>
  <si>
    <t>Latest Pending Bill</t>
  </si>
  <si>
    <t>Apt_UK__LatestPendingBill__c</t>
  </si>
  <si>
    <t>Load Reference</t>
  </si>
  <si>
    <t>Apt_UK__LoadReference__c</t>
  </si>
  <si>
    <t>Using staging ref field, not required</t>
  </si>
  <si>
    <t>Next Scheduled Bill Date</t>
  </si>
  <si>
    <t>Apt_UK__NextScheduledBillDate__c</t>
  </si>
  <si>
    <t>Reprint Bill PDF</t>
  </si>
  <si>
    <t>Apt_UK__ReprintBillPDF__c</t>
  </si>
  <si>
    <t>Segmented</t>
  </si>
  <si>
    <t>Apt_UK__Segmented__c</t>
  </si>
  <si>
    <t>To Date</t>
  </si>
  <si>
    <t>Apt_UK__ToDate__c</t>
  </si>
  <si>
    <t>Total Other Cost Amount</t>
  </si>
  <si>
    <t>Apt_UK__TotalOtherCostAmount__c</t>
  </si>
  <si>
    <t>Transferred Bill Transfer</t>
  </si>
  <si>
    <t>Apt_UK__TransferredBillTransfer__c</t>
  </si>
  <si>
    <t>Total Agreement Tax</t>
  </si>
  <si>
    <t>Apt_UK__TotalAgreementTax__c</t>
  </si>
  <si>
    <t>Total Tax Amount</t>
  </si>
  <si>
    <t>Apt_UK__TotalTaxAmount__c</t>
  </si>
  <si>
    <t>Net Billed Amount</t>
  </si>
  <si>
    <t>Apt_UK__NetBilledAmount__c</t>
  </si>
  <si>
    <t>Is being migrated</t>
  </si>
  <si>
    <t>Total Amount Outstanding</t>
  </si>
  <si>
    <t>Apt_UK__TotalAmountOutstanding__c</t>
  </si>
  <si>
    <t>Total Other Cost Outstanding</t>
  </si>
  <si>
    <t>Apt_UK__TotalOtherCostOutstanding__c</t>
  </si>
  <si>
    <t>Links to negative bill charges</t>
  </si>
  <si>
    <t>Total Net Billed Amount</t>
  </si>
  <si>
    <t>Apt_UK__TotalNetBilledAmount__c</t>
  </si>
  <si>
    <t>Bill Printing Status</t>
  </si>
  <si>
    <t>BillPrintingStatus__c</t>
  </si>
  <si>
    <t>Sent for Processing,Sent for Printing,Processing Halted,PDF Generated</t>
  </si>
  <si>
    <t>Acc to supply default value</t>
  </si>
  <si>
    <t>DD13 14/05/2025</t>
  </si>
  <si>
    <t>Total  Unallocated Credit</t>
  </si>
  <si>
    <t>Currency (16,2)  </t>
  </si>
  <si>
    <t>This is the total for all bill items for the creditAmountUnallocated   </t>
  </si>
  <si>
    <t>GC50</t>
  </si>
  <si>
    <t>Total Allocated Credit </t>
  </si>
  <si>
    <t>The total of all bill items where credit has been allocated. </t>
  </si>
  <si>
    <t>Apt_UK__BillItem__c</t>
  </si>
  <si>
    <t>Mike Comments - 29/04/2025</t>
  </si>
  <si>
    <t>Staging Ref for Bill Item</t>
  </si>
  <si>
    <t>9012345678/1</t>
  </si>
  <si>
    <t>cbillhead/cbillitem</t>
  </si>
  <si>
    <t>Skip records of charge type "L" - these will be created as Bill Item Tax records.
Skip records of charge type "z" - credit 
Bill Staging Ref + "/" + cbillitem.itemno</t>
  </si>
  <si>
    <t>Bill Staging Ref</t>
  </si>
  <si>
    <t>BillStagingRef__c</t>
  </si>
  <si>
    <t>Staging Ref for Bill</t>
  </si>
  <si>
    <t>billyear, billtype, billno, billcheckdigit</t>
  </si>
  <si>
    <t>full bill reference (10 digits)</t>
  </si>
  <si>
    <t>Bill Service Type Staging Ref</t>
  </si>
  <si>
    <t>BillServiceTypeStagingRef__c</t>
  </si>
  <si>
    <t>Staging Ref for Bill Service Type Record.  Bill Service Type record is between Bill and Bill Items - one Bill Service Type record per Service Type (water, sewerage etc)</t>
  </si>
  <si>
    <t>9012345678/Water</t>
  </si>
  <si>
    <t>Bill Staging Ref + "/" +
If schargetype chargeclass = "te" then "Trade Effluent"
else if sschargetype.chargeclass = "si" then "Sundry"
else if schargetype.compdecode = "watco" then "Water"
else "Sewerage"</t>
  </si>
  <si>
    <t>Supply Point Staging Ref</t>
  </si>
  <si>
    <t>SupplyPointStagingRef__c</t>
  </si>
  <si>
    <t>Staging Ref for Supply Point</t>
  </si>
  <si>
    <t>full property reference + "/" + full meter reference if measured 
or full property reference if unmeasured</t>
  </si>
  <si>
    <t>Service Item Staging Ref</t>
  </si>
  <si>
    <t>ServiceItemStagingRef__c</t>
  </si>
  <si>
    <t>Staging Ref for Service Item</t>
  </si>
  <si>
    <t>12345678/?</t>
  </si>
  <si>
    <t>See Service Item.
Find the schargeapp that was used to produce this bill item then locate the Service Item that was created from this schargeapp and link the Staging Ref here.</t>
  </si>
  <si>
    <t>Day After previous bill Item "to" date.</t>
  </si>
  <si>
    <t>Date until which this Bill Item relates</t>
  </si>
  <si>
    <t>Original Calculation Date</t>
  </si>
  <si>
    <t>Apt_UK__OriginalCalculationDate__c</t>
  </si>
  <si>
    <r>
      <t xml:space="preserve">Date bill item was originally calculated (where this is a replacement bill item, this is the date of the </t>
    </r>
    <r>
      <rPr>
        <u/>
        <sz val="10"/>
        <color indexed="8"/>
        <rFont val="Calibri"/>
        <family val="2"/>
      </rPr>
      <t>original</t>
    </r>
    <r>
      <rPr>
        <sz val="10"/>
        <color indexed="8"/>
        <rFont val="Calibri"/>
        <family val="2"/>
      </rPr>
      <t xml:space="preserve"> bill item - first in the chain if there's a chain)
Used for Aged Debt Report. This is to track the Date when the Bill Item was initially calculated. When a Bill Item (Bill Item 1) was created in the first place without replacing any previous Bill Items, “Original Calculation Date” will be written with the Bill Item creation date. If a new Bill Item (Bill Item 2) is created to replace the Bill Item 1 during Bill Amendment, then “Original Calculation Date” on Bill Item 1 will be copied to Bill Item 2. In this way, any new Bill Items replacing an old Bill Item will always carry the “Original Calculation Date” when the most original Bill Item was created.</t>
    </r>
  </si>
  <si>
    <t>Billed Amount (cannot be changed, only replaced with a new record).  Exclude any Tax, Discount and Agreement Amounts from this figure.  Figure is just the charge rate calculation.</t>
  </si>
  <si>
    <t xml:space="preserve"> cbillitem billamount + bcadjamount</t>
  </si>
  <si>
    <t>Total of Agreement Amount in related Bill Item Agreement records.  Discount amount has no effect on this figure.  £10% agreement for this example would be calculated on £100 (£100 Billed)</t>
  </si>
  <si>
    <t>£10.00</t>
  </si>
  <si>
    <t>Amount of Discount in related Bill Item Discount records. 
£10 discount would be expressed as a positive number.  
This is calculated on the Billed Amount less the Discount Amount.  So a 10% Discount would be calculated for this example as 10% of £110 (billed amount + agreement amount)</t>
  </si>
  <si>
    <t>£11.00</t>
  </si>
  <si>
    <t>Sum of DiscountAmount__c for each linked Bill Item Discount</t>
  </si>
  <si>
    <t>Amount of Tax in related Bill Item Tax records (e.g 20%).  
This is calculated based on the (Billed Amount - Discount Amount + Agreement Amount).  
In this example, this would be 20% of £99 (£100 Billed + £10 Agreement - £11 Discount) = £19.80</t>
  </si>
  <si>
    <t>Sum of TaxAmount__c for each linked Bill Item Tax</t>
  </si>
  <si>
    <t xml:space="preserve">Result of following calculation:
   Billed Amount (£100)
 + Total Agreement Amount (£10)
 - Total Discount Amount (11)
 + Total Tax Amount (19.80)
= £118.80
</t>
  </si>
  <si>
    <t>£118.80</t>
  </si>
  <si>
    <t>Aptumo</t>
  </si>
  <si>
    <t xml:space="preserve">Billed Amount  
+ Total Agreement Amount  
- Total Discount Amount  
+ Total Tax Amount </t>
  </si>
  <si>
    <t>Amount Paid</t>
  </si>
  <si>
    <t>Apt_UK__AmountPaid__c</t>
  </si>
  <si>
    <t>8,2</t>
  </si>
  <si>
    <r>
      <t xml:space="preserve">The amount from </t>
    </r>
    <r>
      <rPr>
        <b/>
        <sz val="10"/>
        <color indexed="8"/>
        <rFont val="Calibri"/>
        <family val="2"/>
      </rPr>
      <t>Payments</t>
    </r>
    <r>
      <rPr>
        <sz val="10"/>
        <color indexed="8"/>
        <rFont val="Calibri"/>
        <family val="2"/>
      </rPr>
      <t xml:space="preserve"> which have been allocated to this </t>
    </r>
    <r>
      <rPr>
        <b/>
        <sz val="10"/>
        <color indexed="8"/>
        <rFont val="Calibri"/>
        <family val="2"/>
      </rPr>
      <t>Bill Item</t>
    </r>
    <r>
      <rPr>
        <sz val="10"/>
        <color indexed="8"/>
        <rFont val="Calibri"/>
        <family val="2"/>
      </rPr>
      <t>.</t>
    </r>
  </si>
  <si>
    <t>paidamount + credamount</t>
  </si>
  <si>
    <t>Amount Transferred</t>
  </si>
  <si>
    <t>Apt_UK__AmountTransferred__c</t>
  </si>
  <si>
    <t>The amount from Payment Transfers which have been allocated to this Bill Item.
This would be following a payment being transferred from one contract to another. Only full payment amounts can be transferred</t>
  </si>
  <si>
    <t>£0.00</t>
  </si>
  <si>
    <t>Leave Blank.</t>
  </si>
  <si>
    <t>Reading Staging Ref</t>
  </si>
  <si>
    <t>ReadingStaging Ref__c</t>
  </si>
  <si>
    <t>This field is the reading that resulted in the bill (so may be different to the bill item end reading for example where there has been a meter exchange)</t>
  </si>
  <si>
    <t>Unmeasured:
Leave blank
Measured:
Find the Reading record that relates to the cbillhead.metref and cbillhead.billdate.</t>
  </si>
  <si>
    <t>Start Reading ID Staging Ref</t>
  </si>
  <si>
    <t>StartReadingIDStagingRef__c</t>
  </si>
  <si>
    <t>Start reading for this bill item</t>
  </si>
  <si>
    <t>Find the Service Item Family of the linked Service Item.
If the Service Item Family algorithm is NOT "Measured Billing" then leave this field blank.
Otherwise find the reading that relates to the start date of this bill item.</t>
  </si>
  <si>
    <t>End Reading ID Staging Ref</t>
  </si>
  <si>
    <t>EndReadingIDStagingRef__c</t>
  </si>
  <si>
    <t>End reading for this bill item</t>
  </si>
  <si>
    <t>Find the Service Item Family of the linked Service Item.
If the Service Item Family algorithm is NOT "Measured Billing" then leave this field blank.
Otherwise find the reading that relates to the end date of this bill item.</t>
  </si>
  <si>
    <t>Volume Used</t>
  </si>
  <si>
    <t>Apt_UK__VolumeUsed__c</t>
  </si>
  <si>
    <t xml:space="preserve">Device consumption or Value used to calculated this charge line. Measured
In many cases this field will just be the difference between the start and end readings.  However, in some cases the volume will have been apportioned (for example where a rate changed midway between readings).  This field is the calculated apportioned value used on the bill item in that scenario.  </t>
  </si>
  <si>
    <t>Cbillitem</t>
  </si>
  <si>
    <t>basis</t>
  </si>
  <si>
    <t>36154-ticket closed</t>
  </si>
  <si>
    <t>Net Consumption</t>
  </si>
  <si>
    <t>Apt_UK__NetConsumption__c</t>
  </si>
  <si>
    <t>This is the Net Consumption (gross minus any main/sub, allowances, etc.) - essentially this is the billed consumption (m3).</t>
  </si>
  <si>
    <t>Will have to generate this value on the fly as seen in agcus1ep60.w (Reading popup)
If the Service Item Family algorithm is NOT "Measured Billing" then leave this field blank.
If the linked Service Type is "Water" then output the calculated "Net Water" value related to the Rapid reading that produced this bill item.
If the linked Service Type is "Sewerage" then output the calculated "Net Sew" value related to the Rapid reading that produced this bill item.</t>
  </si>
  <si>
    <t>Follow up on the ADO ticket</t>
  </si>
  <si>
    <t>Agreed Rate Staging Ref</t>
  </si>
  <si>
    <t>AgreedRateStagingRef__c</t>
  </si>
  <si>
    <t>Agreed Sample Strength Staging Ref</t>
  </si>
  <si>
    <t>AgreedSampleStrengthStaging Ref__c</t>
  </si>
  <si>
    <t>Agreed Volume Staging Ref</t>
  </si>
  <si>
    <t>AgreedVolumeStaging Ref__c</t>
  </si>
  <si>
    <t>Charge Basis Staging Ref</t>
  </si>
  <si>
    <t>ChargeBasisStagingRef__c</t>
  </si>
  <si>
    <t>Staging ref for charge basis</t>
  </si>
  <si>
    <t xml:space="preserve">See Charge Basis.
Find the Service Item Family of the linked Service Item.
If the Service Item Family Algorithm Type is NOT "Unmeasured Billing" or "Measured Charge Basis" then leave this field blank.
If "Unmeasured Billing" then try find the Charge Basis record with a record type of "RV" for the start and end dates above.
If "Measured Charge Basis" then try to find the Charge Basis record with a record type of "MDD" for the start and end dates above.
</t>
  </si>
  <si>
    <t>Sample Staging Ref</t>
  </si>
  <si>
    <t>SampleStagingRef__c</t>
  </si>
  <si>
    <t>Site Supply Staging Ref</t>
  </si>
  <si>
    <t>SiteSupplyStagingRef__c</t>
  </si>
  <si>
    <t xml:space="preserve">Leave Blank
</t>
  </si>
  <si>
    <t>36156-ticket closed</t>
  </si>
  <si>
    <t>Site supply ref confirmed as not required</t>
  </si>
  <si>
    <t>Stepped Tariff Staging Ref</t>
  </si>
  <si>
    <t>SteppedTariffStagingRef__c</t>
  </si>
  <si>
    <t>awaiting etl6 test</t>
  </si>
  <si>
    <t>Stepped Tariff Service Staging Ref</t>
  </si>
  <si>
    <t>SteppedTariffServiceStagingRef__c</t>
  </si>
  <si>
    <t>Rate Staging Ref</t>
  </si>
  <si>
    <t>RateStagingRef__c</t>
  </si>
  <si>
    <t>SFID of the Rate record that relates to this Bill Item</t>
  </si>
  <si>
    <t>See Rate.
Locate a Rate using the selected Service Item above.
Service Item -&gt; Service Item Type -&gt; Rate
The Rate selected should have a start date less than or equal to the bill item start date above and less than or equal to the bill item end date above (or it should be open-ended/blank).</t>
  </si>
  <si>
    <t>Rate Band Staging Ref</t>
  </si>
  <si>
    <t>RateBandStagingRef__c</t>
  </si>
  <si>
    <t>SFID of the Rate Band record that relates to this Bill Item (Stepped Tariff only)</t>
  </si>
  <si>
    <t>COD Sample Strength</t>
  </si>
  <si>
    <t>Apt_UK__CODSampleStrength__c</t>
  </si>
  <si>
    <t>TE Bill items only - COD Sample strength used to calculate this Bill Item.</t>
  </si>
  <si>
    <t>SS Sample Strength</t>
  </si>
  <si>
    <t>Apt_UK__SSSampleStrength__c</t>
  </si>
  <si>
    <t>Total Calculated Allowance</t>
  </si>
  <si>
    <t>Apt_UK__TotalCalculatedAllowance__c</t>
  </si>
  <si>
    <t xml:space="preserve">The TotalCalculatedAllowance field on the Bill item will be used to store the total of the allowances linked to that bill item.  This would be the total of the volume alteration item linked to the bill item using the AllowanceApplied field. </t>
  </si>
  <si>
    <t>Sum of AllowanceApplied__c for all Volume Alteration Items linked to this Bill Item.</t>
  </si>
  <si>
    <t>Must be unique
Start at 1 and increment each time a record is created to ensure value is unique.</t>
  </si>
  <si>
    <t>Broker Fee</t>
  </si>
  <si>
    <t>Apt_UK__BrokerFee__c</t>
  </si>
  <si>
    <t>(8,2)</t>
  </si>
  <si>
    <t xml:space="preserve">The amount of the broker fee to be included on the broker report
Populated via a scheduled batch process 'Calculate Broker Fee' </t>
  </si>
  <si>
    <t>Do not migrate
Leave Blank</t>
  </si>
  <si>
    <t>Broker Fee Process Date</t>
  </si>
  <si>
    <t>Apt_UK__BrokerFeeProcessDate__c</t>
  </si>
  <si>
    <t>dd/mm/yyyy</t>
  </si>
  <si>
    <t xml:space="preserve">The date and time that the broker  fee on the bill item has been checked.  The field is used for reporting on broker payments 
Populated via a scheduled batch process 'Calculate Broker Fee' </t>
  </si>
  <si>
    <t>Tax Amount Paid</t>
  </si>
  <si>
    <t>Apt_UK__TaxAmountPaid__c</t>
  </si>
  <si>
    <t>Amount of Tax for this bill item that has been paid</t>
  </si>
  <si>
    <t>If this bill item has tax applied against it and the vat line in Rapid has a payment against it then output the amount of Payment that is stored against the VAT line up to the value of the Total Tax Amount field above. 
The next bill items under the same Bill which also has Tax will then use the remainder of the amount paid against the VAT line in the same way until the VAT line payment has all been accounted for.</t>
  </si>
  <si>
    <t>Applied Rate</t>
  </si>
  <si>
    <t>Apt_UK__AppliedRate__c</t>
  </si>
  <si>
    <t>(8,6)</t>
  </si>
  <si>
    <t>Contains rate actually used in calculation</t>
  </si>
  <si>
    <t>rate</t>
  </si>
  <si>
    <t xml:space="preserve">Migration Bills should all be "Normal" bills. </t>
  </si>
  <si>
    <t>"Normal"</t>
  </si>
  <si>
    <t xml:space="preserve">Adjustments not migrated </t>
  </si>
  <si>
    <t>Too many records to query in time, but cbillhead.allowamount is never populated so good evidence to indicate SWW do not use allowances and therefore do not populate this field.  Recomend we ignore this field for ETL.</t>
  </si>
  <si>
    <t>bandamount</t>
  </si>
  <si>
    <t>Not included in ETL code.  Not populated in Rapid data - ok to ignore.</t>
  </si>
  <si>
    <t>Adjustments not migrated to bill item</t>
  </si>
  <si>
    <t>chargecode</t>
  </si>
  <si>
    <t>Migrated to Service item type linked to the bill item</t>
  </si>
  <si>
    <t>chargedays</t>
  </si>
  <si>
    <t>chargetype</t>
  </si>
  <si>
    <t>chgsrc</t>
  </si>
  <si>
    <t>company</t>
  </si>
  <si>
    <t>custcheckdigit</t>
  </si>
  <si>
    <t>Bill item linked to the bill linked to the billing contract</t>
  </si>
  <si>
    <t>discid</t>
  </si>
  <si>
    <t>discountexpiry</t>
  </si>
  <si>
    <t>division</t>
  </si>
  <si>
    <t>itemno</t>
  </si>
  <si>
    <t>itemstat</t>
  </si>
  <si>
    <t>itemstatdate</t>
  </si>
  <si>
    <t>lowerlimit</t>
  </si>
  <si>
    <t>meansam</t>
  </si>
  <si>
    <t>Mean sample (Trade Effluent related).  SWW do not use this functionality.  All values are Zero in the Rapid DB.  No need to migrate this to Aptumo.</t>
  </si>
  <si>
    <t>Bill Item level notes - mostly "copy account", "revised bill", "final bill", but some distinct individual messages.  We could add a custom field to the Bill Item object to hold this data if SWW feel it is important to include.</t>
  </si>
  <si>
    <t>order</t>
  </si>
  <si>
    <t>quant</t>
  </si>
  <si>
    <t>rate2</t>
  </si>
  <si>
    <t>upperlimit</t>
  </si>
  <si>
    <t>vatar</t>
  </si>
  <si>
    <t>Migrated to Bill item tax record</t>
  </si>
  <si>
    <t>vatrate</t>
  </si>
  <si>
    <t>vcustamount</t>
  </si>
  <si>
    <t>Net Retail Billed Amount</t>
  </si>
  <si>
    <t>Apt_UK__NetRetailBilledAmount__c</t>
  </si>
  <si>
    <t>currency (16,2)</t>
  </si>
  <si>
    <t>This field will store the net retail value after discount. The Bill calculation engine will calculate the retail amount of the Bill Item, and then apply the Discount on this amount. and the net value would be assigned to this field.</t>
  </si>
  <si>
    <t>ETL - 61330</t>
  </si>
  <si>
    <t>Net WholesaleBilled Amount</t>
  </si>
  <si>
    <t>Apt_UK__NetWholesaleBilledAmount__c</t>
  </si>
  <si>
    <t>This field will store the net wholesale value after discount. The Bill calculation engine will calculate the wholesale amount of the Bill Item, and then apply the Discount on this amount and the net value would be assigned to this field.</t>
  </si>
  <si>
    <t>ETL - 61331</t>
  </si>
  <si>
    <t>Retail Billed Amount</t>
  </si>
  <si>
    <t>Apt_UK__RetailBilledAmount__c</t>
  </si>
  <si>
    <t>currency(16,2)</t>
  </si>
  <si>
    <t>This field will be computed as the difference of Billed amount and Wholesale Billed Amount.</t>
  </si>
  <si>
    <t>ETL - 61332</t>
  </si>
  <si>
    <t>WholesaleBilled Amount</t>
  </si>
  <si>
    <t>Apt_UK__WholesaleBilledAmount__c</t>
  </si>
  <si>
    <t>currency</t>
  </si>
  <si>
    <t>This field is used for storing wholesale amounts. The wholesale amount will be determined for all service items, like the Billed Amount calculation, but with the wholesale rate saved on the Rate object.</t>
  </si>
  <si>
    <t>ETL - 61334</t>
  </si>
  <si>
    <t>Total Wholesale Discount Amount</t>
  </si>
  <si>
    <t>Apt_UK_TotalWholesaleDiscountAmount_c</t>
  </si>
  <si>
    <t>ETL - 61658</t>
  </si>
  <si>
    <t>Total Retail Discount Amount</t>
  </si>
  <si>
    <t>Apt_UK_TotalRetailDiscountAmount_c</t>
  </si>
  <si>
    <t>ETL - 61659</t>
  </si>
  <si>
    <t>Credit Amount Unallocated</t>
  </si>
  <si>
    <t>Apt_UK__CreditAmountUnallocated__c</t>
  </si>
  <si>
    <t>Where a bill item is negative – this will populate the total amount of credit available to be moved onto other bill lines </t>
  </si>
  <si>
    <t>GC50 related</t>
  </si>
  <si>
    <t>ETL - 45091</t>
  </si>
  <si>
    <t>Credit Amount Allocated  </t>
  </si>
  <si>
    <t>Apt_UK__CreditAmountAllocated__c</t>
  </si>
  <si>
    <t>Where credit is available to be moved from a bill line with a negative amount, this is the amount of credit that has been allocated from the CreditAmountUnallocated field  </t>
  </si>
  <si>
    <t>ETL - 45092</t>
  </si>
  <si>
    <t>Amount Oustanding   </t>
  </si>
  <si>
    <t>Apt_UK__AmountOutstanding__c</t>
  </si>
  <si>
    <t>Formula field to calculate the amount outstanding on the Bill Item </t>
  </si>
  <si>
    <t>IF(((NetBilledAmount__c - AmountPaid__c - AmountTransferred__c-WriteOffAmount__c)&lt;0.00 &amp;&amp; NegatedBillItem__c=false &amp;&amp; ReplacedbyNewBillItems__c=false),0.00,  
if(((NetBilledAmount__c - AmountPaid__c - AmountTransferred__c-WriteOffAmount__c – CreditAmountAllocated__c)!=0.00 &amp;&amp; NegatedBillItem__c=true),0.00,  
if(((NetBilledAmount__c - AmountPaid__c - AmountTransferred__c-WriteOffAmount__c – CreditAmountAllocated__c)!=0.00 &amp;&amp; ReplacedbyNewBillItems__c=true),0.00,NetBilledAmount__c - AmountPaid__c - AmountTransferred__c-WriteOffAmount__c – CreditAmountAllocated__c))) </t>
  </si>
  <si>
    <t>ETL - 45093</t>
  </si>
  <si>
    <t>Apt_UK__BillServiceType__c</t>
  </si>
  <si>
    <t>Logic</t>
  </si>
  <si>
    <t>Full bill reference + "/" + service type staging ref</t>
  </si>
  <si>
    <t>reference</t>
  </si>
  <si>
    <t>Full bill reference</t>
  </si>
  <si>
    <t>Service Type Staging Ref</t>
  </si>
  <si>
    <t>ServiceTypeStagingRef__c</t>
  </si>
  <si>
    <t>Staging Ref for Service Type</t>
  </si>
  <si>
    <t>Create one of these for each service type that makes up a bill, based on the below:
If chargetype chargeclass = "te" then "Trade Effluent"
else if schargeapp.reftype = "s" then "Sundry"
else if schargetype.compdecode = "watco" then "Water"
else "Sewerage"</t>
  </si>
  <si>
    <t>Total Billed Amount</t>
  </si>
  <si>
    <t>Apt_UK__TotalBilledAmount__c</t>
  </si>
  <si>
    <t>Total of Net Billed Amount of all Bill Items for this Bill Service Type
Field required during heroku calculations so cannot be a formula.</t>
  </si>
  <si>
    <t>See Bill Item BilledAmount__c
Total of BilledAmount__c for all billitems linked to this service type</t>
  </si>
  <si>
    <t>Total Discount</t>
  </si>
  <si>
    <t>Total Discount Amount of all Bill Items for this Bill Service Type
Field required during heroku calculations so cannot be a formula.</t>
  </si>
  <si>
    <t>See Bill Item TotalDiscountAmount__c
Total of TotalDiscountAmount__c for all billitems linked to this service type</t>
  </si>
  <si>
    <t>£20</t>
  </si>
  <si>
    <t>See Bill Item TotalAgreementAmount__c
Total of TotalAgreementAmount__c for all billitems linked to this service type</t>
  </si>
  <si>
    <t>Must be a unique value</t>
  </si>
  <si>
    <t>Must be unique
Start at 1, increment each time a record is created</t>
  </si>
  <si>
    <t>Total Credit Unallocated  </t>
  </si>
  <si>
    <t>This is the total for all bill items for the creditAmountUnallocated for the linked Bill Service Type  </t>
  </si>
  <si>
    <t>The total credit allocated for all bill items where credit has been allocated linked to the Bill Service type.    </t>
  </si>
  <si>
    <t>Apt_UK__BillItemTax__c</t>
  </si>
  <si>
    <t>For each bill which features a non-zero VAT line, we will need to recalculate the VAT for each individual bill line and create a Bill Item Tax record for them linking back to the Bill Item records that the VAT relates to. We can use the rate from the VAT line and apply it to the original billed amount of each bill item which is linked to a vatable charge type.
Do not create a record for the ZERO VAT lines.
Do not create a record for rolled up bill items - instead these will be created as a special migrated Tax bill item.
Staging Ref:
Bill Item Staging Ref + "/" + Tax Staging Ref + "/" + Tax Classification Staging Ref</t>
  </si>
  <si>
    <t>Use the Staging Ref of the Bill Item which has spawned this Bill Item Tax record.</t>
  </si>
  <si>
    <t>Tax Staging Ref</t>
  </si>
  <si>
    <t>TaxStagingRef__c</t>
  </si>
  <si>
    <t>Bill Item -&gt; Service Item -&gt; Service Item Type -&gt; Tax</t>
  </si>
  <si>
    <t>Tax Classification Staging Ref</t>
  </si>
  <si>
    <t>TaxClassificationStagingRef__c</t>
  </si>
  <si>
    <t>Find the Tax Classification record that relates to the start and end dates of this record and the Tax
Note: Tax Classification Ref = Account Staging Ref + "/" + Tax Classification Type Staging Ref + "/" + Start Date</t>
  </si>
  <si>
    <t>Date from when this Bill Item Tax record is effective</t>
  </si>
  <si>
    <t>Bill Item Start Date</t>
  </si>
  <si>
    <t>Date until when this Bill Item Tax record is effective</t>
  </si>
  <si>
    <t>Bill Item End Date</t>
  </si>
  <si>
    <t>Calculated Tax Amount</t>
  </si>
  <si>
    <t>Recalculated VAT above</t>
  </si>
  <si>
    <t>Heroku Postgres ID</t>
  </si>
  <si>
    <t>Apt_UK__HerokuPostgresID__c</t>
  </si>
  <si>
    <t>Apt_UK__BillItemDiscount__c</t>
  </si>
  <si>
    <t>Create a Bill Item Discount record for each cbillitem in Rapid which has a cbillitem.discount populated.
Bill Item Staging Ref + "/" + Discount Staging Ref</t>
  </si>
  <si>
    <t>Discount Staging Ref</t>
  </si>
  <si>
    <t>DiscountStaging Ref__c</t>
  </si>
  <si>
    <t>Discount Staging Ref
If the chargetype company of bill item is watco then 
Billing Contract Staging Ref + "/" + "uw"
else Billing Contract Staging Ref + "/" + "uv"</t>
  </si>
  <si>
    <t>Date from when this Bill Item Discount has been applied</t>
  </si>
  <si>
    <t>The Start Date of the Bill Item record</t>
  </si>
  <si>
    <t>Date until which this Bill Item Discount has been applied</t>
  </si>
  <si>
    <t>The End Date of the Bill Item record</t>
  </si>
  <si>
    <t>16, 2</t>
  </si>
  <si>
    <t>Amount of discount applied (positive amounts)</t>
  </si>
  <si>
    <r>
      <t xml:space="preserve">The amount of the discount applied to the Bill Item
Multiply by -1
</t>
    </r>
    <r>
      <rPr>
        <b/>
        <sz val="11"/>
        <color rgb="FFFF0000"/>
        <rFont val="Calibri"/>
        <family val="2"/>
        <scheme val="minor"/>
      </rPr>
      <t>NF - 06/05/2024 - Bill item field not populated for SWW</t>
    </r>
  </si>
  <si>
    <t>Apt_UK__BalanceTransaction__c</t>
  </si>
  <si>
    <t>Same as Balance Staging Ref</t>
  </si>
  <si>
    <t>Staging Ref of the Balance record to which this Balance Transaction record is related</t>
  </si>
  <si>
    <t>See Balance.
cschedadd.reference + cschedadd.custcheckdigit (8 digits) + "/" + cschedadd.schedno (2 digits)</t>
  </si>
  <si>
    <t>Possible Values:
 - Payment
 - Refund
 - Return/Transfer
 - Bill
 - Pending Bill
 - Bill Transfer
 - Held Bill
 - Settlement Payment (Australian only)</t>
  </si>
  <si>
    <t>Record type will be one of:
Bill
Payment
If the Billing Contract is in debt then the Balance Transaction will be linked to the "Bill" record type and if the contract is in credit then the Balance Transaction will be linked to the "Payment" record type.</t>
  </si>
  <si>
    <t>Currency(16, 2)</t>
  </si>
  <si>
    <t>Each Payment will create a Balance Transaction record of negative value.
Normally a Bill Item will create a Balance Transaction record of positive value. 
Positive values increase the balance amount, negative values decrease the balance amount
Note: Do not populate for BILL type transactions.
Payment transactions - populate.
Refunds/Transfers - populate</t>
  </si>
  <si>
    <t>Leave blank for "Bill" record type.
For all others use the respective Amount fields as populated below.</t>
  </si>
  <si>
    <t>BillStaging Ref__c</t>
  </si>
  <si>
    <t>Bill Amount</t>
  </si>
  <si>
    <t>Apt_UK__BillAmount__c</t>
  </si>
  <si>
    <t>Amount of Bill (raised) relating to this Balance Transaction record (if it's a Bill type Balance Transaction)</t>
  </si>
  <si>
    <t>For "Bill" type:
Total of the Billed Amount field of every Bill linked to the Balance Billing Contract.</t>
  </si>
  <si>
    <t>Current Pending Bill</t>
  </si>
  <si>
    <t>Apt_UK__CurrentPendingBill__c</t>
  </si>
  <si>
    <t>TRUE if this Balance Transaction relates to a Pending Bill (Record Type = "Pending Bill")
Set to FALSE in all cases for migration</t>
  </si>
  <si>
    <t>Payment Amount</t>
  </si>
  <si>
    <t>Apt_UK__PaymentAmount__c</t>
  </si>
  <si>
    <t>This field will be populated by the trigger on creation, and is used for the corresponding roll-up summary fields on the Balance record. 
Payment amounts are expressed as positive values</t>
  </si>
  <si>
    <t>For "Payment" type: 
Total of the Amount__c field for every "Payment" Payment record for the Billing Contract associated with the linked Balance record.</t>
  </si>
  <si>
    <t>Pending Bill Amount</t>
  </si>
  <si>
    <t>Apt_UK__PendingBillAmount__c</t>
  </si>
  <si>
    <t>Amount of Bill (raised) relating to this Balance Transaction record (if it's a Pending Bill type Balance Transaction)
Leave 0.00 for migration</t>
  </si>
  <si>
    <t>Refund Amount</t>
  </si>
  <si>
    <t>Apt_UK__RefundAmount__c</t>
  </si>
  <si>
    <t>Refund amount relating to this Balance Transaction record (if it's a Refund type Balance Transaction)</t>
  </si>
  <si>
    <t>Return/Transfer Amount</t>
  </si>
  <si>
    <t>Apt_UK__ReturnTransferAmount__c</t>
  </si>
  <si>
    <t>Return/Transfer amount relating to this Balance Transaction record (if it's a Return/Transfer type Balance Transaction)</t>
  </si>
  <si>
    <t>Held Bill Released</t>
  </si>
  <si>
    <t>Apt_UK__HeldBillReleased__c</t>
  </si>
  <si>
    <t>Indicated the Held Bill associated with this Balance Transaction has been released.
Set to False in all cases for Migration</t>
  </si>
  <si>
    <t xml:space="preserve">Balance crried forward </t>
  </si>
  <si>
    <t xml:space="preserve">from DD </t>
  </si>
  <si>
    <t>formula</t>
  </si>
  <si>
    <t>formula field not DM requirement</t>
  </si>
  <si>
    <t>Apt_UK__Balance__c</t>
  </si>
  <si>
    <t>reference + custcheckdigit + schedno</t>
  </si>
  <si>
    <t>custref + checkdigit + "/" + schedno
e.g. 99999999/99</t>
  </si>
  <si>
    <t>Balance Snapshot</t>
  </si>
  <si>
    <t>Apt_UK__BalanceSnapshot__c</t>
  </si>
  <si>
    <t>Used within complex correspondance - copy of Balance value.  Positive values represent customer debt.
Formula below based on SUM of balance transaction values
TotalBillAmount__c - (TotalPaymentAmount__c + TotalRefundAmount__c + TotalReturnTransferAmount__c)</t>
  </si>
  <si>
    <t>Apt_UK__Suppression__c</t>
  </si>
  <si>
    <t>TRUEA3:G3</t>
  </si>
  <si>
    <t>TStops and NStops in Rapid
For NStops (coccstatus records) prevent Billing and Recovery. NStop can be against customer, property, or meter -  for meter and property records apply the NStop against the currently occupying Account.
For TStops (cschedadd.tstopflag = true) prevent Recovery only.
Staging Ref
For NStop = "NSTOP" + "/" + Account Staging Ref + "/" + Start Date
For TStop = "TSTOP" + "/" + Billing Contract Staging Ref + "/" + Start Date</t>
  </si>
  <si>
    <t>See Account.
Populate for NStops which are at customer level.</t>
  </si>
  <si>
    <t>BillingContractStaging Ref__c</t>
  </si>
  <si>
    <t xml:space="preserve">See Billing Contract.
For NStop:
Leave blank, will be linked at Account level only.
For TStop:
Link to Billing Contract associated with the schedule that the tstop is against.
</t>
  </si>
  <si>
    <t>Apt_UK__SuppressionStartDate__c</t>
  </si>
  <si>
    <t>Start Date of Suppression</t>
  </si>
  <si>
    <t>For NStops:
coccstatus.statdate
For TStops:
Find related crecoveryhist and use crecoveryhist.startdate</t>
  </si>
  <si>
    <t>Apt_UK__SuppressionEndDate__c</t>
  </si>
  <si>
    <t>End Date of Suppression</t>
  </si>
  <si>
    <t>For NStops:
Leave blank
For TStops:
cschedadd.tstopexpdate</t>
  </si>
  <si>
    <t>Suppress Bill Print</t>
  </si>
  <si>
    <t>Apt_UK__SuppressBillPrint__c</t>
  </si>
  <si>
    <t>Suppresses the calculation of bills (not really the print, more the actual bill calculations)</t>
  </si>
  <si>
    <t>For NStops:
Default to "1"
For TStops
Default to "0"</t>
  </si>
  <si>
    <t>Suppress Debt Recovery</t>
  </si>
  <si>
    <t>Apt_UK__SuppressRecoveryNotice__c</t>
  </si>
  <si>
    <t>Supresses debt recovery</t>
  </si>
  <si>
    <t>For NStops:
Default to "1"
For TStops
Default to "1"</t>
  </si>
  <si>
    <t>Apt_UK__SuppressionReason__c</t>
  </si>
  <si>
    <t>Client specific. Clients may add or remove the picklist values based on their own requirements.  See suggestions below.  Configuration required in org to match data migration requirements prior to loading</t>
  </si>
  <si>
    <t>Payment Query</t>
  </si>
  <si>
    <t>Use a different mapping decode for NStop/TStop
For NStops:
coccstatus.reason
For TStops:
crecoveryhist.reason</t>
  </si>
  <si>
    <t>38381 - 38403</t>
  </si>
  <si>
    <t>Follow up on ADO tickets</t>
  </si>
  <si>
    <t>Assigned to User</t>
  </si>
  <si>
    <t>AssignedUser__c</t>
  </si>
  <si>
    <t>Lookup (User)</t>
  </si>
  <si>
    <t>Cep- this field is used for Suppression owner</t>
  </si>
  <si>
    <t>23/04 - Why are we using this field and not OTTB SF Owner ? 37481</t>
  </si>
  <si>
    <t>Nothiing to migrate - is field for assigning work in a worklist</t>
  </si>
  <si>
    <t>Apt_UK__FinancialControl__c</t>
  </si>
  <si>
    <t>FCR records not mirated - FCT records migrated as a summary</t>
  </si>
  <si>
    <t>FinancialTransactionEventType__c</t>
  </si>
  <si>
    <t>Lookup(Financial Transaction EventType)</t>
  </si>
  <si>
    <t>SFID of the Financial Transaction Event Type relating to this Financial Control record.  (Type of Financial Transaction Event)</t>
  </si>
  <si>
    <t>a091t000000KmxAAFF</t>
  </si>
  <si>
    <t>Actual Year</t>
  </si>
  <si>
    <t>ActualYear__c</t>
  </si>
  <si>
    <t>Text(30)</t>
  </si>
  <si>
    <t>Year that the Financial Control record relates to from an ACTUAL perspective (based on the transaction date)</t>
  </si>
  <si>
    <t>Actual Period</t>
  </si>
  <si>
    <t>ActualPeriod__c</t>
  </si>
  <si>
    <t>Stores the ACTUAL financial period (1 - 12) associated with the record (based on transacaction date)</t>
  </si>
  <si>
    <t>Actual Period Id</t>
  </si>
  <si>
    <t>ActualPeriodId__c</t>
  </si>
  <si>
    <t>SFID of Actual Period (populated via trigger)</t>
  </si>
  <si>
    <t>0264J00000122rCQAQ</t>
  </si>
  <si>
    <t>Effective Year</t>
  </si>
  <si>
    <t>EffectiveYear__c</t>
  </si>
  <si>
    <t>Year that the Financial Control record relates to from an EFFECTIVE perspective (based on the bill creation date)</t>
  </si>
  <si>
    <t>Effective Period</t>
  </si>
  <si>
    <t>EffectivePeriod__c</t>
  </si>
  <si>
    <t>Stores the EFFECTIVE financial period (1 - 12) associated with the record (based on transacaction date)</t>
  </si>
  <si>
    <t>Effective Period Id</t>
  </si>
  <si>
    <t>EffectivePeriodId__c</t>
  </si>
  <si>
    <t>SFID of Effective Period (populated via trigger)</t>
  </si>
  <si>
    <t>0264J00000122rIQAQ</t>
  </si>
  <si>
    <t>Amount__c</t>
  </si>
  <si>
    <t>BILLED or PAYMENT or PAYMENT ALLOCATION amount only.
 (excluding Discount, Tax, and Agreement amounts)</t>
  </si>
  <si>
    <t>DiscountAmount__c</t>
  </si>
  <si>
    <t>Discount Amount (populated for Bill Item related Financial Control records only)</t>
  </si>
  <si>
    <t>TaxAmount__c</t>
  </si>
  <si>
    <t>Tax Amount (populated for Bill Item related Financial Control records only)</t>
  </si>
  <si>
    <t>Agreement Amount</t>
  </si>
  <si>
    <t>AgreementAmount__c</t>
  </si>
  <si>
    <t>Agreement Amount (populated for Bill Item related Financial Control records only)</t>
  </si>
  <si>
    <t>Amendment</t>
  </si>
  <si>
    <t>Amendment__c</t>
  </si>
  <si>
    <t>Lookup(Bill Item Amendment)</t>
  </si>
  <si>
    <t>BillItem__c</t>
  </si>
  <si>
    <t>Lookup(Bill Item)</t>
  </si>
  <si>
    <t>Payment__c</t>
  </si>
  <si>
    <t>Lookup(Payment)</t>
  </si>
  <si>
    <t>PaymentAllocation__c</t>
  </si>
  <si>
    <t>Lookup(Payment Allocation)</t>
  </si>
  <si>
    <t>Service Item Type</t>
  </si>
  <si>
    <t>ServiceItemType__c</t>
  </si>
  <si>
    <t>Lookup(Service Item Type)</t>
  </si>
  <si>
    <t>Only populated for records linked to Bill Items or Payment Allocations.  Not populated for Payment related records.</t>
  </si>
  <si>
    <t>Billing Frequency</t>
  </si>
  <si>
    <t>BillingFrequency__c</t>
  </si>
  <si>
    <t>Period Id</t>
  </si>
  <si>
    <t>Period_Id__c</t>
  </si>
  <si>
    <t>company id</t>
  </si>
  <si>
    <t>retail billed amount</t>
  </si>
  <si>
    <t>wholesale billed amount</t>
  </si>
  <si>
    <t>wholesaler</t>
  </si>
  <si>
    <t>Apt_UK__FinancialControlTotal__c</t>
  </si>
  <si>
    <t>ID</t>
  </si>
  <si>
    <t>Financial Transaction Event (Type)</t>
  </si>
  <si>
    <t>FinancialTransactionEventStagingRef__c</t>
  </si>
  <si>
    <t>StagingRef of the Financial Transaction Event Typethat this record relates to</t>
  </si>
  <si>
    <t>ServiceItemTypeStagingRef__c</t>
  </si>
  <si>
    <t>Staging Ref of the Service Item Type to link to.</t>
  </si>
  <si>
    <t>Effective/Actual</t>
  </si>
  <si>
    <t>Apt_UK__EffectiveActual__c</t>
  </si>
  <si>
    <t>Effective records relate to totals of Financial Control records from an "effective" (based on the date of the bill to which they relate) perspective.
Actual records relate to totals of Financial Control records from an "actual" (based on the date of the transaction ) perspective.</t>
  </si>
  <si>
    <t>Actual</t>
  </si>
  <si>
    <t>Void</t>
  </si>
  <si>
    <t>Apt_UK__Void__c</t>
  </si>
  <si>
    <t>Indicates that this record relates to Void transactions (bills related to void occupancy periods)</t>
  </si>
  <si>
    <t>Daily Record</t>
  </si>
  <si>
    <t>Apt_UK__DailyRecord__c</t>
  </si>
  <si>
    <t>Indicates the record was created today (Daily records are cleared down at the end of each day).  Non-Daily records persist for future accumulation of Financial Control amounts.</t>
  </si>
  <si>
    <t>Financial Year</t>
  </si>
  <si>
    <t>Apt_UK__FinancialYear__c</t>
  </si>
  <si>
    <t>Number(18, 0)</t>
  </si>
  <si>
    <t>Financial Period</t>
  </si>
  <si>
    <t>Apt_UK__FinancialPeriod__c</t>
  </si>
  <si>
    <t>Apt_UK__Period_Id__c</t>
  </si>
  <si>
    <t>Text(25)</t>
  </si>
  <si>
    <t>SFID of related SF period (see fiscal periods config)</t>
  </si>
  <si>
    <t>Apt_UK__BillingFrequency__c</t>
  </si>
  <si>
    <t>Text description of Billing Frequency of this record (allows for seperate financial reporting on Monthly, Half-Yearly etc) - taken from related Billing Contract</t>
  </si>
  <si>
    <t>Total Amount</t>
  </si>
  <si>
    <t>Apt_UK__TotalAmount__c</t>
  </si>
  <si>
    <t>Number(16, 2)</t>
  </si>
  <si>
    <t>Total Tax</t>
  </si>
  <si>
    <t>Apt_UK__TotalTax__c</t>
  </si>
  <si>
    <t>Apt_UK__TotalDiscount__c</t>
  </si>
  <si>
    <t>Apt_UK__AgreementAmount__c</t>
  </si>
  <si>
    <t>To store retail billed amount total on the creation of a financial control record.</t>
  </si>
  <si>
    <t>ADO - 61313</t>
  </si>
  <si>
    <t>Apt_UK__TotalRetailDiscountAmount__c</t>
  </si>
  <si>
    <t>This will hold theTotal retail Discount (accumulated from RetailDiscountAmount field from all related FCR records)</t>
  </si>
  <si>
    <t>ADO - 61314</t>
  </si>
  <si>
    <t>Apt_UK__TotalWholesaleDiscountAmount__c</t>
  </si>
  <si>
    <t>This will hold theTotal wholesale Discount (accumulated from WholesaleDiscountAmount field from all related FCR records)</t>
  </si>
  <si>
    <t>ADO - 61315</t>
  </si>
  <si>
    <t>Wholesale Billed Amount</t>
  </si>
  <si>
    <t>To store wholesale billed amount total on the creation of a financial control record.</t>
  </si>
  <si>
    <t>ADO - 61317</t>
  </si>
  <si>
    <t>Apt_UK__Wholesaler__c</t>
  </si>
  <si>
    <t>Links a Financial Control Total to Wholesaler</t>
  </si>
  <si>
    <t>ADO - 61318</t>
  </si>
  <si>
    <t>ADO-61354</t>
  </si>
  <si>
    <t>Staging Ref for Write Off record</t>
  </si>
  <si>
    <t>Amound Due Snapshot</t>
  </si>
  <si>
    <t>Apt_UK__AmountDueSnapshot__c</t>
  </si>
  <si>
    <t>Currency(16,2)</t>
  </si>
  <si>
    <t>Snapshot of the Bill Amount Due at the point of creating the Write Off record</t>
  </si>
  <si>
    <t>Snapshot of the Balance amount at the point of creating the Write Off record</t>
  </si>
  <si>
    <t>£50.00</t>
  </si>
  <si>
    <t>Staging Ref of associated Bill</t>
  </si>
  <si>
    <t>Print Write Off Bill</t>
  </si>
  <si>
    <t>Apt_UK__PrintWriteOffBill__c</t>
  </si>
  <si>
    <t>TRUE if write-off bill is to be printed</t>
  </si>
  <si>
    <t>"Processed" for completed / mgirated records</t>
  </si>
  <si>
    <t>Wrote Off Reason</t>
  </si>
  <si>
    <t>Apt_UK__WriteOffReason__c</t>
  </si>
  <si>
    <t>Reason for write-off - See picklist options below</t>
  </si>
  <si>
    <t>Uneconomical to Collect</t>
  </si>
  <si>
    <t>Apt_UK__ReadTimetable__c</t>
  </si>
  <si>
    <t>Read Timetable Staging Ref</t>
  </si>
  <si>
    <t>Half Yearly Month 1</t>
  </si>
  <si>
    <t>sdecode</t>
  </si>
  <si>
    <t>itemcode</t>
  </si>
  <si>
    <t>groupcode "readfreq"</t>
  </si>
  <si>
    <t>Read Timetable Name</t>
  </si>
  <si>
    <t>description</t>
  </si>
  <si>
    <t>Read Frequency</t>
  </si>
  <si>
    <t>Apt_UK__ReadFrequency__c</t>
  </si>
  <si>
    <t>Options are "Four Weekly", "Monthly", "Quarterly", "Half Yearly", "Annual"</t>
  </si>
  <si>
    <t>Half Yearly</t>
  </si>
  <si>
    <t>Mapping decode to aptumo accepted read frequencies</t>
  </si>
  <si>
    <t>read frequency name</t>
  </si>
  <si>
    <t>Apt_UK__ReadTimetableThresholds__c</t>
  </si>
  <si>
    <t>Staging Ref for Read Timetable Threshold</t>
  </si>
  <si>
    <t>strend</t>
  </si>
  <si>
    <t>strend.bandname + "/" + strend.cons</t>
  </si>
  <si>
    <t>ReadTimetableStagingRef__c</t>
  </si>
  <si>
    <t>The bandname contains the read frequency from the second character, the read frequency can be used to link back to the Reading Timetable.</t>
  </si>
  <si>
    <t>Account Type</t>
  </si>
  <si>
    <t>Apt_UK__AccountType__c</t>
  </si>
  <si>
    <t>"Household" or "Non-Household"</t>
  </si>
  <si>
    <t>Household</t>
  </si>
  <si>
    <t>bandname</t>
  </si>
  <si>
    <t>if first character of band name = "d" then "Household" else "Non-Household"</t>
  </si>
  <si>
    <t>Daily Usage Threshold Start</t>
  </si>
  <si>
    <t>Apt_UK__DailyUsageThresholdStart__c</t>
  </si>
  <si>
    <t>Number (14,2)</t>
  </si>
  <si>
    <t>14,2</t>
  </si>
  <si>
    <t>Volmetric Figure based on the previous ADU</t>
  </si>
  <si>
    <t>cons</t>
  </si>
  <si>
    <t xml:space="preserve">Field is ADU based in Aptumo but cons based in Rapid
To get to the ADU value divide the strend.cons values by the days indicated by the read frequency and round up to 2 decimal places.
Monthly = divide by 30
Quarterly = divide by 90
Six Monthly (Half Yearly) = divide by 180
</t>
  </si>
  <si>
    <t>35309 - ticket closed</t>
  </si>
  <si>
    <t>Daily Usage Threshold End</t>
  </si>
  <si>
    <t>Apt_UK__DailyUsageThresholdEnd__c</t>
  </si>
  <si>
    <t xml:space="preserve">DailyUsageThresholdStart of the previous record (based on  Account Type and strend.cons in descending order) record minus 0.01
</t>
  </si>
  <si>
    <t>35309- ticket closed</t>
  </si>
  <si>
    <t>Minimum Acceptable Percentage Variance</t>
  </si>
  <si>
    <t>Apt_UK__MinimumAcceptablePercentageVariance__c</t>
  </si>
  <si>
    <t>Percentage (3,2)</t>
  </si>
  <si>
    <t>3,2</t>
  </si>
  <si>
    <t>Uses previous ADU and calculates a predicted reading for the entered date - if actual reading is less than the predicted reading by this percentage amount or less then the reading is rejected</t>
  </si>
  <si>
    <t>fromtol</t>
  </si>
  <si>
    <t>Maximum Acceptable Percentage Variance</t>
  </si>
  <si>
    <t>Apt_UK__MaximumAcceptablePercentageVariance__c</t>
  </si>
  <si>
    <t>Uses previous ADU and calculates a predicted reading for the entered date - if actual reading is more than the predicted reading by this percentage amount or more then the reading is rejected</t>
  </si>
  <si>
    <t>totol</t>
  </si>
  <si>
    <t>Theshold Months</t>
  </si>
  <si>
    <t>Apt_UK__ThresholdMonths__c</t>
  </si>
  <si>
    <t>Picklist (Global value set - Month of the year)</t>
  </si>
  <si>
    <t>January</t>
  </si>
  <si>
    <t>Apt_UK__ReadPeriod__c</t>
  </si>
  <si>
    <t>Read Period Staging Ref</t>
  </si>
  <si>
    <t>sbillperiods</t>
  </si>
  <si>
    <t>readfreq / periodstart</t>
  </si>
  <si>
    <t>Staging Ref of the Read Timetable that this Read Period is related to</t>
  </si>
  <si>
    <t>readfreq</t>
  </si>
  <si>
    <t>Billing Period Start</t>
  </si>
  <si>
    <t>Apt_UK__BillingPeriodStart__c</t>
  </si>
  <si>
    <t xml:space="preserve">Start date of the Billing Period </t>
  </si>
  <si>
    <t>periodstart</t>
  </si>
  <si>
    <t>Billing Period End</t>
  </si>
  <si>
    <t>Apt_UK__BillingPeriodEnd__c</t>
  </si>
  <si>
    <t>End date of the Billing Period</t>
  </si>
  <si>
    <t>Previous record (based on readfreq/periodstart) periodstart - 1</t>
  </si>
  <si>
    <t>Read Start</t>
  </si>
  <si>
    <t>Apt_UK__ReadStart__c</t>
  </si>
  <si>
    <t>Start date of Readings for this Billing Period</t>
  </si>
  <si>
    <t>readstart</t>
  </si>
  <si>
    <t>Read End</t>
  </si>
  <si>
    <t>Apt_UK__ReadEnd__c</t>
  </si>
  <si>
    <t>End date of Readings for this Billing Period</t>
  </si>
  <si>
    <t>Previous record (based on readfreq/periodstart) readstart - 1</t>
  </si>
  <si>
    <t>Sweep Up Complete</t>
  </si>
  <si>
    <t>Apt_UK__SweepUpComplete__c</t>
  </si>
  <si>
    <t>Set to TRUE once the Sweep-Up estimation batch process has generated readings for all Devices linked to books linked to this Read Period that were not read in time
For migration purposes - if we're loading historical records, set this to TRUE.  For current / future records - set to FALSE</t>
  </si>
  <si>
    <t>date based, if this is a current / future period then set to "0" otherwise set to "1"</t>
  </si>
  <si>
    <t xml:space="preserve"> Note for 17/04 -Extended read periods????</t>
  </si>
  <si>
    <t>Apt_UK__SkipCode__c</t>
  </si>
  <si>
    <t>Staging Ref for Skip Code</t>
  </si>
  <si>
    <t>SC03</t>
  </si>
  <si>
    <t>Record Name - Shown to the agent in the UI.
Short description of skip code</t>
  </si>
  <si>
    <t>35272 - ticket closed</t>
  </si>
  <si>
    <t>Either "Skip Code" or "Trouble Code"</t>
  </si>
  <si>
    <t>Apt_UK__Description__c</t>
  </si>
  <si>
    <t>Longer description of skip code explaining in more detail the reason for skipping the meter reading</t>
  </si>
  <si>
    <t>Unable to gain access to the device</t>
  </si>
  <si>
    <t>Create Estimate</t>
  </si>
  <si>
    <t>Apt_UK__CreateEstimate__c</t>
  </si>
  <si>
    <t>Triggers the import process to replace a Reading with an Estimate during import.</t>
  </si>
  <si>
    <t>Create Error</t>
  </si>
  <si>
    <t>Apt_UK__CreateError__c</t>
  </si>
  <si>
    <t>Triggers the creation of an Error when processing a Reading with this Skip Code value.</t>
  </si>
  <si>
    <t>-</t>
  </si>
  <si>
    <t>Action to be taken on receiving a Trouble Code - default options:
Case
Chatter
Log a Call</t>
  </si>
  <si>
    <t>Book Staging Ref</t>
  </si>
  <si>
    <t>pmetbookhd</t>
  </si>
  <si>
    <t>area + "/" + bookno</t>
  </si>
  <si>
    <t>Book Name</t>
  </si>
  <si>
    <t>Short name of Book - shown to user in UI</t>
  </si>
  <si>
    <r>
      <rPr>
        <b/>
        <i/>
        <sz val="11"/>
        <color theme="1"/>
        <rFont val="Calibri"/>
        <family val="2"/>
        <scheme val="minor"/>
      </rPr>
      <t>Depot Name + " - " + bookno (formatted to 4 digits)</t>
    </r>
    <r>
      <rPr>
        <b/>
        <sz val="11"/>
        <color theme="1"/>
        <rFont val="Calibri"/>
        <family val="2"/>
        <scheme val="minor"/>
      </rPr>
      <t xml:space="preserve">
</t>
    </r>
    <r>
      <rPr>
        <b/>
        <sz val="11"/>
        <color rgb="FFFF0000"/>
        <rFont val="Calibri"/>
        <family val="2"/>
        <scheme val="minor"/>
      </rPr>
      <t>To be changed to depot code.  Remove the hyphen e.g. BX0001 code will always be 2 characters)</t>
    </r>
  </si>
  <si>
    <t>ADO-35478</t>
  </si>
  <si>
    <t>ADO closed</t>
  </si>
  <si>
    <t>Text Area (255)</t>
  </si>
  <si>
    <t>Description of book - Longer name</t>
  </si>
  <si>
    <t>bookname</t>
  </si>
  <si>
    <t>Field not used at SWW assign to blank</t>
  </si>
  <si>
    <t>Depot Staging Ref</t>
  </si>
  <si>
    <t>DepotStagingRef__c</t>
  </si>
  <si>
    <t>area</t>
  </si>
  <si>
    <t>Area stores the depot in for this staging reference</t>
  </si>
  <si>
    <t>35480- ticket closed</t>
  </si>
  <si>
    <t>PickList</t>
  </si>
  <si>
    <t>Picklist options are (not configurable): "Quarterly", "Half Yearly", "Four Weekly", "Annual", "Monthly"</t>
  </si>
  <si>
    <t>Quarterly</t>
  </si>
  <si>
    <t>Map readfreq to a valid option in Aptumo using a mapping decode.</t>
  </si>
  <si>
    <t>Reader</t>
  </si>
  <si>
    <t>Apt_UK__Reader__c</t>
  </si>
  <si>
    <t>Picklist will contain list of device readers (configurable list)</t>
  </si>
  <si>
    <t>Neil Frost</t>
  </si>
  <si>
    <t>Budget Reset Month</t>
  </si>
  <si>
    <t>Apt_UK__BudgetResetMonth__c</t>
  </si>
  <si>
    <t>Multi-Select Picklist</t>
  </si>
  <si>
    <t>This field is a multi-select picklist.  So, for example, the values January, April, July and October might be selected for a book that was read quarterly.  These values are then used in conjunction with the Payment Plan Type Renewal Frequency when calculating the Payment Plan Renewal Date on the Billing Contract.</t>
  </si>
  <si>
    <t>January;April;July;October</t>
  </si>
  <si>
    <t>sdecode(swwbudg)</t>
  </si>
  <si>
    <t>Find the swwbudg decode where the itemname = pmetbookhd.area (2 characters) + pmetbookhd.bookno (4 characters).
If no decode is found then leave this field blank.
Otherwise convert the comma delimited integer values held within the decode description field to their respective calendar months and output as a semi-colon delimited list.
e.g. "01,02,11,12" would be transformed to "January;February;November;December"</t>
  </si>
  <si>
    <t>Last Exported Date</t>
  </si>
  <si>
    <t>Agreed not migrating - see 37071</t>
  </si>
  <si>
    <t>ADO ticket closed</t>
  </si>
  <si>
    <t>bookno</t>
  </si>
  <si>
    <t>district</t>
  </si>
  <si>
    <t>DOMD review - 02/05/2025 -- Mat B / James Cook confiremd not required</t>
  </si>
  <si>
    <t>readstartdate</t>
  </si>
  <si>
    <t>Business Unit_c</t>
  </si>
  <si>
    <t>Concatenated staging refs:
Area / Depot / Book / Read Period</t>
  </si>
  <si>
    <t>Area Staging Ref</t>
  </si>
  <si>
    <t>AreaStagingRef__c</t>
  </si>
  <si>
    <t>StagingRef</t>
  </si>
  <si>
    <t>BookStagingRef__c</t>
  </si>
  <si>
    <t>ReadPeriodStagingRef__c</t>
  </si>
  <si>
    <t>Mode</t>
  </si>
  <si>
    <t>Apt_UK__Mode__c</t>
  </si>
  <si>
    <t>Accepted values:
"Estimate" or "Actual"</t>
  </si>
  <si>
    <t>Estimate</t>
  </si>
  <si>
    <t>sareaaction</t>
  </si>
  <si>
    <t>estimate</t>
  </si>
  <si>
    <t>sareaaction.estimate = true = "Estimate" else "Actual"</t>
  </si>
  <si>
    <t>Estimate Date</t>
  </si>
  <si>
    <t>Apt_UK__EstimateDate__c</t>
  </si>
  <si>
    <t>Date that this book should be estimated and should relate to the linked Read Period</t>
  </si>
  <si>
    <t>19/02/2020</t>
  </si>
  <si>
    <t>estdate</t>
  </si>
  <si>
    <t>Only populated where sareaaction.estimate is true</t>
  </si>
  <si>
    <t>Apt_UK__Reading__c</t>
  </si>
  <si>
    <t>Staging Ref for Reading</t>
  </si>
  <si>
    <t>Device Staging Ref + "/" + Reading Date</t>
  </si>
  <si>
    <t>Device Staging Ref</t>
  </si>
  <si>
    <t>DeviceStagingRef__c</t>
  </si>
  <si>
    <t>See Device</t>
  </si>
  <si>
    <t>Reading Date</t>
  </si>
  <si>
    <t>Apt_UK__ReadingDate__c</t>
  </si>
  <si>
    <t>Date when reading was taken</t>
  </si>
  <si>
    <t>pmetercons
pmetsubreads
(pmetcondets) -- not populated by SWW</t>
  </si>
  <si>
    <t>readingdate</t>
  </si>
  <si>
    <t>Reading Source</t>
  </si>
  <si>
    <t>Apt_UK__ReadingSource__c</t>
  </si>
  <si>
    <t>Source of reading. 
Picklist Options:
Customer Reading
Company Reading
Cyclic Reading
Agent Entered
System</t>
  </si>
  <si>
    <t>Company Reading</t>
  </si>
  <si>
    <t>type</t>
  </si>
  <si>
    <t>Follow up on ADO ticket</t>
  </si>
  <si>
    <t>Reading Method</t>
  </si>
  <si>
    <t>Apt_UK__ReadingMethod__c</t>
  </si>
  <si>
    <t>Reading Method.
Picklist Options:
System Estimated
Manual Estimated
Actual
Top Up</t>
  </si>
  <si>
    <t>if RapidXtra estimated field is true and the value of the type field is in the description field of the decode groupcode "readtypepr" and itemcode "sysestimated" then output "System Estimated"
else if the estimated field is true then "Manual Estimated"
else
"Actual"</t>
  </si>
  <si>
    <t>Reading Type</t>
  </si>
  <si>
    <t>Apt_UK__ReadingType__c</t>
  </si>
  <si>
    <t>Picklist Options:
Regular
Move In
Move Out
Initial
Final
Crossed Final
Crossed Initial
Void Start
Void End
Service Transfer Start
Service Transfer End</t>
  </si>
  <si>
    <t>Regular</t>
  </si>
  <si>
    <t>Following rules should be followed in this order:
if cmtype = "o" then "Move In"
if cmtype = "v" then "Move Out"
if type = "ei" then "Initial"
if type = "ef" then "Final"
if type = description from groupcode "readtypepr" and itemcode "install" then output "Initial"
Anything else should be output as "Regular"</t>
  </si>
  <si>
    <t>Actual Device Reading</t>
  </si>
  <si>
    <t>ActualDeviceReading__c</t>
  </si>
  <si>
    <t>18</t>
  </si>
  <si>
    <t>reading</t>
  </si>
  <si>
    <t>Tripped</t>
  </si>
  <si>
    <t>Apt_UK__Tripped__c</t>
  </si>
  <si>
    <t>Denotes a reading that immediately follows a devices tripping over the number of dial digits - e.g. 4 digit device tripping over 9999
Checked where a reading signifies that a device has tripped over</t>
  </si>
  <si>
    <t>High Reading</t>
  </si>
  <si>
    <t>Apt_UK__HighReading__c</t>
  </si>
  <si>
    <t xml:space="preserve">Flags a read as a high reading
A reading could be marked as a high reading if the Actual reading value goes beyond the upper threshold value when the reading is imported.
 An agent can also flag a reading as a high reading while entering the reading from the Enter Reading screen.
The leak field is used when a reading has been flagged as a leak reading, when a reading is flagged as a leak reading the billable consumption can be modified, actual reading remains the same. </t>
  </si>
  <si>
    <t>Assumption this information arrives from the 3rd party reading management software
Can be left blank
Can be populated with reader names if available.</t>
  </si>
  <si>
    <t>Elster</t>
  </si>
  <si>
    <t>reader</t>
  </si>
  <si>
    <t>Reader Remarks</t>
  </si>
  <si>
    <t>Apt_UK__ReaderRemarks__c</t>
  </si>
  <si>
    <t>Unable to access meter as there is a skip covering the meter pit lid</t>
  </si>
  <si>
    <t>remarks</t>
  </si>
  <si>
    <t>Leak</t>
  </si>
  <si>
    <t>Apt_UK__Leak__c</t>
  </si>
  <si>
    <t xml:space="preserve">Flags a read as a leak reading.
Checked when a leak reading is recorded in the system
A reading could be marked as a high reading if the Actual reading value goes beyond the upper threshold value when the reading is imported.
 An agent can also flag a reading as a high reading while entering the reading from the Enter Reading screen.
The leak field is used when a reading has been flagged as a leak reading, when a reading is flagged as a leak reading the billable consumption can be modified, actual reading remains the same. </t>
  </si>
  <si>
    <t>If the read type can be found within the readtygros decode then the gross cons may have been adjusted due to a leak.
Where this is the case, locate the previous reading and compare the actual cons against the gross cons recorded on the record. Where these values are different output "1".
Otherwise output "0".</t>
  </si>
  <si>
    <t>Effective Device Reading</t>
  </si>
  <si>
    <t>Apt_UK__EffectiveDeviceReading__c</t>
  </si>
  <si>
    <t>Effective reading used in a leak scenario, user overrides the reading using this field, actual device reading remains as per the device.
Only populate if Leak is TRUE
Bill is then based on this field value (minus previous read) instead of Reading field</t>
  </si>
  <si>
    <t>If a Leak has been flagged above ("1") then an effective reading will be output here. The effective reading will be calculated by using the reading value from the previous meter read and adding on the gross cons from the currently selected meter read.
Otherwise leave this field blank.</t>
  </si>
  <si>
    <t>All Services Billed</t>
  </si>
  <si>
    <t>Apt_UK__AllServicesBilled__c</t>
  </si>
  <si>
    <t>This flag is set to TRUE once all of the Service Items that are to be billed for this reading have been billed (and Bill Item records have all been generated).  
For migration purposes, this can be set to TRUE in all cases.</t>
  </si>
  <si>
    <t>Billed</t>
  </si>
  <si>
    <t>Apt_UK__Billed__c</t>
  </si>
  <si>
    <t>This flag is set to TRUE once a Bill has been generated relating to this reading
For migration purposes, this can be set to TRUE in all cases.</t>
  </si>
  <si>
    <t>Billable Type</t>
  </si>
  <si>
    <t>Apt_UK__BillableType__c</t>
  </si>
  <si>
    <t xml:space="preserve">Billable or non-billable - see picklist options below
Invalid - use this value to indicate a reading that should not exist (effectively deleted)
Non-Billable should be used for readings that were not related to a bill.
Picklist Options:
Billable
Non Billable
Invalid
</t>
  </si>
  <si>
    <t>Billable</t>
  </si>
  <si>
    <r>
      <t xml:space="preserve">If reading is from pmetcondets / </t>
    </r>
    <r>
      <rPr>
        <b/>
        <sz val="11"/>
        <color rgb="FFFF0000"/>
        <rFont val="Calibri"/>
        <family val="2"/>
        <scheme val="minor"/>
      </rPr>
      <t>Pmetsubreads</t>
    </r>
    <r>
      <rPr>
        <b/>
        <sz val="11"/>
        <rFont val="Calibri"/>
        <family val="2"/>
        <scheme val="minor"/>
      </rPr>
      <t xml:space="preserve"> then "Non Billable" else "Billable"</t>
    </r>
  </si>
  <si>
    <t>Check Service Item Tolerance</t>
  </si>
  <si>
    <t>Apt_UK__CheckServiceItemTolerance__c</t>
  </si>
  <si>
    <t>This field is copied over from the Reading Upload records.  During Reading Upload, if the Reading Upload record exceeds tolerances it is sent to the Reading Rejections screen for manual acceptance/rejection.  If, on this screen, the record is accepted by the user then the “Check Service Item Tolerance” field is set to TRUE.  This prevents the Bill Ceillings (£) threshold logic from also being applied when the bill is raised (as the high reading has effectively already been accepted and authorised).
For migration, this field can be set to FALSE in all cases without impact.</t>
  </si>
  <si>
    <t>Market Reading Type</t>
  </si>
  <si>
    <t>Apt_UK__MarketReadingType__c</t>
  </si>
  <si>
    <t>A workflow rule will be used to calculate what will be passed to the market when the reading is sent through a market message.</t>
  </si>
  <si>
    <t>Assign to blank at migration, fields will be used post migration</t>
  </si>
  <si>
    <t>Market Reading Method</t>
  </si>
  <si>
    <t>Apt_UK__MarketReadingMethod__c</t>
  </si>
  <si>
    <t>Estimated Read Reason Code</t>
  </si>
  <si>
    <t>Apt_UK__EstimatedReadReasonCode__c</t>
  </si>
  <si>
    <t>pmetercons
(pmetcondets) -- not populated by SWW</t>
  </si>
  <si>
    <t>estreason</t>
  </si>
  <si>
    <t>If estreason is not populated then this field can be left blank.</t>
  </si>
  <si>
    <t>37459 - Build task 38443</t>
  </si>
  <si>
    <t>Estimated Read Remedial Work Indicator</t>
  </si>
  <si>
    <t>Apt_UK__EstimatedReadRemedialWorkIndicator__c</t>
  </si>
  <si>
    <t xml:space="preserve">Picklist options are:
0 – No Remedial work	
1 – Remedial work	
</t>
  </si>
  <si>
    <t>estworkind</t>
  </si>
  <si>
    <t>If estworkind is not populated then this field can be left blank.</t>
  </si>
  <si>
    <t>Trouble Code Staging Ref</t>
  </si>
  <si>
    <t>TroubleCodeStagingRef__c</t>
  </si>
  <si>
    <t>Staging Ref of Trouble Code (Skip Code) record</t>
  </si>
  <si>
    <t>TC01</t>
  </si>
  <si>
    <t>Gross Consumption</t>
  </si>
  <si>
    <t>Apt_UK__GrossConsumption__c</t>
  </si>
  <si>
    <t>The consumption between this Reading and the last valid Reading prior to it</t>
  </si>
  <si>
    <t>grosscons</t>
  </si>
  <si>
    <t>Pmetercons</t>
  </si>
  <si>
    <t>Masterkey</t>
  </si>
  <si>
    <t>Leak Allowance Reason</t>
  </si>
  <si>
    <t>LeakAllowanceReason__c</t>
  </si>
  <si>
    <t>Retire/Removed Reading</t>
  </si>
  <si>
    <t>NULL = default value</t>
  </si>
  <si>
    <t>59342/(59588 is closed)</t>
  </si>
  <si>
    <t xml:space="preserve">No DM impact </t>
  </si>
  <si>
    <t>Read Category</t>
  </si>
  <si>
    <t>Read Category_C</t>
  </si>
  <si>
    <t>Self Read Cateogry</t>
  </si>
  <si>
    <t>Self Read Category_c</t>
  </si>
  <si>
    <t>skip code</t>
  </si>
  <si>
    <t>SkipCode__c</t>
  </si>
  <si>
    <t>lookup(skip code)</t>
  </si>
  <si>
    <t xml:space="preserve">this the same as Trouble code staging ref or the skip code - Check with SG </t>
  </si>
  <si>
    <t>Not stored in RapidXtra</t>
  </si>
  <si>
    <t>business unit</t>
  </si>
  <si>
    <t>Content Notes</t>
  </si>
  <si>
    <t>Smemo</t>
  </si>
  <si>
    <t>What is outstanding?  Content Notes Design has been confirmed - EMS now need to propose.  Suggest we review in the session</t>
  </si>
  <si>
    <t>cmsref</t>
  </si>
  <si>
    <t>character</t>
  </si>
  <si>
    <t>department</t>
  </si>
  <si>
    <t>lastprntdate</t>
  </si>
  <si>
    <t>date</t>
  </si>
  <si>
    <t>lastprntopid</t>
  </si>
  <si>
    <t>lastprnttime</t>
  </si>
  <si>
    <t>integer</t>
  </si>
  <si>
    <t>linkmemoid</t>
  </si>
  <si>
    <t>memo</t>
  </si>
  <si>
    <t>memodate</t>
  </si>
  <si>
    <t>memohdr</t>
  </si>
  <si>
    <t>memoid</t>
  </si>
  <si>
    <t>memotime</t>
  </si>
  <si>
    <t>opid</t>
  </si>
  <si>
    <t>reftype</t>
  </si>
  <si>
    <t>Apt_UK__AverageDailyUsage__c</t>
  </si>
  <si>
    <t>Use the  current reading staging ref.</t>
  </si>
  <si>
    <t>Supply Point Device Staging Ref</t>
  </si>
  <si>
    <t>SupplyPointDeviceStagingRef__c</t>
  </si>
  <si>
    <t>ReadingStagingRef__c</t>
  </si>
  <si>
    <t>Find previous actual reading for the same occupier.
Generate the ADU between the two readings.
If no previous reading in scope then use the DADU value.</t>
  </si>
  <si>
    <t>Rolling Daily Usage</t>
  </si>
  <si>
    <t>Apt_UK__RollingDailyUsage__c</t>
  </si>
  <si>
    <t>Find an actual reading for the same occupier with a reading date prior to 1 year + 31 days before the current reading.
Generate the RDU between the two readings.
If no previous reading in scope then use the DADU value.</t>
  </si>
  <si>
    <t>Apt_UK__ConsiderationType__c</t>
  </si>
  <si>
    <t>Consideration Type Name</t>
  </si>
  <si>
    <t>Record Name - Shown to the agent in the UI.
Need code + Description possibly?</t>
  </si>
  <si>
    <t>PSR18 - Blind</t>
  </si>
  <si>
    <t>Sourced from the COMD - List to be provided - likley source cspecneeds decode in RapidXtra</t>
  </si>
  <si>
    <t>BPA Ticket - 34937 - ticket closed
ETL Build Ticket - 37079</t>
  </si>
  <si>
    <t>Disconnection Permitted</t>
  </si>
  <si>
    <t>Apt_UK__DisconnectionPermitted__c</t>
  </si>
  <si>
    <t>TRUE if disconnection is permitted (despite the consideration).  
FALSE if disconnection is not permitted due to the consideration (e.g. Kidney Dialysis)</t>
  </si>
  <si>
    <t>Consideration Type Description</t>
  </si>
  <si>
    <t>Apt_UK__ConsiderationTypeDescription__c</t>
  </si>
  <si>
    <t>Long Text Area</t>
  </si>
  <si>
    <t>Long description of Consideration Type (optional)</t>
  </si>
  <si>
    <t>Not available in RapidXtra</t>
  </si>
  <si>
    <t>Print S3 Bucket</t>
  </si>
  <si>
    <t>Apt_UK__PrintS3Bucket__c</t>
  </si>
  <si>
    <t>Identifies the 'print bucket' that any correspondence wil be sent to for accounts with this Consideration Type.  Used to identify specific print requirements, i.e. Braille, Large Print, different languages etc.  Can be blank for standard printing.</t>
  </si>
  <si>
    <t>Braille</t>
  </si>
  <si>
    <t>Industry PSR</t>
  </si>
  <si>
    <t>IndustryPSR__c</t>
  </si>
  <si>
    <t>Apt_UK__TaxClassificationType__c</t>
  </si>
  <si>
    <t>sdecode (vatclass)</t>
  </si>
  <si>
    <t>Tax Classification Type Name</t>
  </si>
  <si>
    <t>5 Construction</t>
  </si>
  <si>
    <t>Apt_UK__DiscountType__c</t>
  </si>
  <si>
    <t>Not Migrating - this is in COMD</t>
  </si>
  <si>
    <t>Create 2 Discount Types
One for chargetype "uw" and one for chargetype "uv".
Staging Ref will be the Charge Code.</t>
  </si>
  <si>
    <t>Discount Type Name</t>
  </si>
  <si>
    <t xml:space="preserve">Record Name - Shown to the agent in the UI.
</t>
  </si>
  <si>
    <t>Sewerage Tenprop Allowance</t>
  </si>
  <si>
    <t>schargetype</t>
  </si>
  <si>
    <t xml:space="preserve">Fixed Discount and Percentage Discount.
</t>
  </si>
  <si>
    <t>Percentage Discount</t>
  </si>
  <si>
    <t>Default to "Percentage Discount"</t>
  </si>
  <si>
    <t>Start Date from when this Discount Type is effective</t>
  </si>
  <si>
    <t>Set to the earliest start date held on a schargeapp record of the same chargetype.</t>
  </si>
  <si>
    <t>Optional End Date up until when this Discount Type is effective</t>
  </si>
  <si>
    <t>"1" - defaulting this to active.</t>
  </si>
  <si>
    <t>Fixed, Percentage.  
Required in addition to the RecordType as RecordTypes are not useable by Heroku in their native format.</t>
  </si>
  <si>
    <t>Percentage</t>
  </si>
  <si>
    <t>Default to "Percentage"</t>
  </si>
  <si>
    <t>Percentage Discount Amount</t>
  </si>
  <si>
    <t>Apt_UK__PercentageDiscountAmount__c</t>
  </si>
  <si>
    <t>Percent (16,2)</t>
  </si>
  <si>
    <t>Discount Percentage.  Only appropriate for Percentage Discount type Discount Types
The Type field value controls whether the Percentage Discount Amount or Absolute Discount Amount are used in calculations.</t>
  </si>
  <si>
    <t>stariff</t>
  </si>
  <si>
    <t>amount</t>
  </si>
  <si>
    <t>Find the associated stariff record and use the value here.</t>
  </si>
  <si>
    <t>Absolute Discount Amount</t>
  </si>
  <si>
    <t>Apt_UK__AbsoluteDiscountAmount__c</t>
  </si>
  <si>
    <t>Mandatory if Type is Fixed.  Annual discount figure.
The Type field value controls whether the Percentage Discount Amount or Absolute Discount Amount are used in calculations.</t>
  </si>
  <si>
    <t>Can be Overridden</t>
  </si>
  <si>
    <t>Apt_UK__CanbeOverridden__c</t>
  </si>
  <si>
    <t xml:space="preserve">Discount values can be overriden when Discount Type is applied to a Billing Contract (on the Discount record)
</t>
  </si>
  <si>
    <t>Recurring</t>
  </si>
  <si>
    <t>Apt_UK__Recurring__c</t>
  </si>
  <si>
    <t>TRUE = Recurring discount.  False = non-reccuring discount
Most fixed discounts would be expected to by a Fixed, Annual, Reccuring Yearly discount (so that they apply every year)</t>
  </si>
  <si>
    <t>Recurrence Frequency</t>
  </si>
  <si>
    <t>Apt_UK__RecurrenceFrequency__c</t>
  </si>
  <si>
    <t>Monthly, Quarterly or Yearly (or blank)</t>
  </si>
  <si>
    <t>Yearly</t>
  </si>
  <si>
    <t>affordability__c</t>
  </si>
  <si>
    <t>this is in CEPDM1</t>
  </si>
  <si>
    <t>refer charging model spreadsheet</t>
  </si>
  <si>
    <t>Apt_UK__DiscountTypeItem__c</t>
  </si>
  <si>
    <t>For every Service Item Family where the Algorithm Type is "Unmeasured Billing" or "Unmeasured Fixed Charge", select each Service Item Type linked to the Service Item Family. If the Service linked to the Service Item Family is "Water" then find the "uw" Discount Type, otherwise find the "uv" Discount Type.
Discount Type Staging Ref + "/" + Service Item Type Staging Ref</t>
  </si>
  <si>
    <t>Discount Type Staging Ref</t>
  </si>
  <si>
    <t>DiscountTypeStagingRef__c</t>
  </si>
  <si>
    <t>Discount Type Staging Ref as selected above.</t>
  </si>
  <si>
    <t>Service Item Type Staging Ref</t>
  </si>
  <si>
    <t>Service Item Type Staging Ref as selected above.</t>
  </si>
  <si>
    <t>Apt_UK__Tax__c</t>
  </si>
  <si>
    <t>chargecode + "/" + effectdate + "/" + service item type staging ref</t>
  </si>
  <si>
    <t>Tax Classification Type Staging Ref</t>
  </si>
  <si>
    <t>TaxClassificationTypeStagingRef__c</t>
  </si>
  <si>
    <t>Service Item Type = schargeprog
Vatable is checked against schargetype in Rapid
For each service item type we are creating we need to check if the parent chargetype is vatable, if it is then create this Tax record (for every stariff linked to the vat charge type/code)</t>
  </si>
  <si>
    <t>Date from when this Tax rate is effective</t>
  </si>
  <si>
    <t>effectdate</t>
  </si>
  <si>
    <t>Date until which this Tax rate is effective</t>
  </si>
  <si>
    <t>effectdate -1</t>
  </si>
  <si>
    <t>Use the effectdate of the next record - 1 day, if there is no next record then can be left blank</t>
  </si>
  <si>
    <t>Percent Tax</t>
  </si>
  <si>
    <t>Apt_UK__PercentTax__c</t>
  </si>
  <si>
    <t>Percentage Tax rate</t>
  </si>
  <si>
    <t>Status Comment - 05/03 - Ruth, Jenny, Rob &amp; Andy</t>
  </si>
  <si>
    <t>Mike Comments - 25/04/2025</t>
  </si>
  <si>
    <t>DOMD Add</t>
  </si>
  <si>
    <t>Training</t>
  </si>
  <si>
    <t>ccustomer</t>
  </si>
  <si>
    <t>Primary account will simply be the full customer reference
Secondary account (i.e. joint account) will be full customer reference + "S" - Only create this for household accounts where applicable. Do not create for non-household accounts.
Nominee Accounts:
Create a nominee account for each ccustmisc record found of type "DP". The staging ref for Nominee Accounts will be the parent account staging ref + "/DP/" + a sequential number for that particular parent account</t>
  </si>
  <si>
    <t xml:space="preserve">Three possible values:
 - General Account
 - HouseHold Account
 - Non-HouseHold Account
</t>
  </si>
  <si>
    <t>HouseHold</t>
  </si>
  <si>
    <t>For Nominee Accounts:
Default to "General Account"
Otherwise:
If type is found within the "custcomm" decode where the itemcode equals the type then "Non-Household Account" otherwise "Household Account"</t>
  </si>
  <si>
    <t>Account Name</t>
  </si>
  <si>
    <t>Account Name - for Domestic Accounts (linked to Domestic Locations) this should be the actual name of the Account Owner.  For Non-HouseHold Accounts (linked to NHH Locations) - this should be the name of the business - e.g. "Mcdonalds Restaurant" (A related Contact record will hold details of people linked to the Account).</t>
  </si>
  <si>
    <t>compname
OR
ctitle + forename + surname
OR
ctitle2 + forename2 + surname2</t>
  </si>
  <si>
    <r>
      <t xml:space="preserve">Primary Account:
If compname is populated then use this value, do not create a secondary account in this case.
Otherwise:
ctitle + forename + surname (add spaces)
Secondary Account:
ctitle2 + forename2 + surname2 (add spaces)
Nominee Account: </t>
    </r>
    <r>
      <rPr>
        <b/>
        <sz val="11"/>
        <color rgb="FFFF0000"/>
        <rFont val="Calibri"/>
        <family val="2"/>
        <scheme val="minor"/>
      </rPr>
      <t>NOT USED AT SWW - Nominees stored as saltaddress records</t>
    </r>
    <r>
      <rPr>
        <b/>
        <sz val="11"/>
        <rFont val="Calibri"/>
        <family val="2"/>
        <scheme val="minor"/>
      </rPr>
      <t xml:space="preserve">
Entry 1 of the ccustmisc.description field (hyphen '-' delimited), trim the value.</t>
    </r>
  </si>
  <si>
    <t>34944 - ticket closed
34945 - ticket closed
34946 - ticket closed
35013 - ticket closed</t>
  </si>
  <si>
    <t>AccountNumber</t>
  </si>
  <si>
    <t>External id to enable 3rd party applications to use this field as a hook into Aptumo.  Could be used to store legacy reference.</t>
  </si>
  <si>
    <t>Old Accounts:
a. Prefix "1" + "00" + 8 Rapid Digits + Parity 1 digit (of Modulus 11 check)
b. Prefix "1" + "01" + 8 Rapid Digits + Parity 1 digit (of Modulus 11 check)
Note: 1 account in Rapid split into 2 accounts in Fusion for the (Mr. &amp; Mrs.) scenarios.</t>
  </si>
  <si>
    <t>AC2. Field - Account Number (Existing Field, requirement is to implement field population logic)
Field Name: Account Number
Field API Name: AccountNumber
Description: 12-Digit Unique Account Number for a Customer.
Data Type: Formula 
For Migrated Data this will be populated by Data Migration team.
For newly created Accounts in Fusion, post go-live, below is the logic:
Concat ("1" + "1" + &lt;AccountNumberAuto__c&gt; + "x") -- Note "x" being the Parity Digit.
Display: Visible on Page Layout for All Personas
Access: 
Read Only for all Personas</t>
  </si>
  <si>
    <t>ETL - 58886</t>
  </si>
  <si>
    <t>Account Reference</t>
  </si>
  <si>
    <t>Apt_UK__AccountReference__c</t>
  </si>
  <si>
    <t>Unique Account Reference - auto assigned by SalesForce - could be quoted on Bill (but also consider Billing Contract No. for this as this is the value that payments need to be made against)</t>
  </si>
  <si>
    <t>As per Staging Ref</t>
  </si>
  <si>
    <t>BillingAddress (1)</t>
  </si>
  <si>
    <t>BillingStreet</t>
  </si>
  <si>
    <t>Billing Address Field 1 - House number/name and Street.  Bills will be sent to the Billing Address.</t>
  </si>
  <si>
    <t>8 Aldridge Way</t>
  </si>
  <si>
    <t>As per the equivalent fields on the Billing contract</t>
  </si>
  <si>
    <t>BillingAddress (2)</t>
  </si>
  <si>
    <t>BillingCity</t>
  </si>
  <si>
    <t>Text (40)</t>
  </si>
  <si>
    <t>Billing Address Field 2</t>
  </si>
  <si>
    <t>Walsall</t>
  </si>
  <si>
    <t>BillingAddress (3)</t>
  </si>
  <si>
    <t>Billingstate</t>
  </si>
  <si>
    <t>Text (20)</t>
  </si>
  <si>
    <t>Billing Address Field 3</t>
  </si>
  <si>
    <t>West Midlands</t>
  </si>
  <si>
    <t>BillingAddress (4)</t>
  </si>
  <si>
    <t>Billingpostalcode</t>
  </si>
  <si>
    <t>Billing Address Field 4 - Postcode - Spaces in postcode should be embedded in data</t>
  </si>
  <si>
    <t>DY7 5EE</t>
  </si>
  <si>
    <t>BillingAddress (5)</t>
  </si>
  <si>
    <t>Billingcountry</t>
  </si>
  <si>
    <t>Billing Address Field 5 - Country</t>
  </si>
  <si>
    <t>United Kingdom</t>
  </si>
  <si>
    <t>Consideration Password</t>
  </si>
  <si>
    <t>Apt_UK__ConsiderationPassword__c</t>
  </si>
  <si>
    <t>Text (45)</t>
  </si>
  <si>
    <t>45</t>
  </si>
  <si>
    <t>Customer’s own password for Considerations</t>
  </si>
  <si>
    <t>secret</t>
  </si>
  <si>
    <t>snpassword</t>
  </si>
  <si>
    <t>Date of Birth</t>
  </si>
  <si>
    <t>Apt_UK__DateofBirth__c</t>
  </si>
  <si>
    <t>HH only</t>
  </si>
  <si>
    <t>dob1/dob2</t>
  </si>
  <si>
    <t>Household Only.
Primary Account:
dob1
Secondary Account:
dob2</t>
  </si>
  <si>
    <t>DOB migrated for the primary and secondary customers could be mixed -forward cleanse activity to fix post go live</t>
  </si>
  <si>
    <t>Email</t>
  </si>
  <si>
    <t>Apt_UK__Email__c</t>
  </si>
  <si>
    <t>Email address</t>
  </si>
  <si>
    <t>example@echo-ms.com</t>
  </si>
  <si>
    <t>cemail</t>
  </si>
  <si>
    <t>address</t>
  </si>
  <si>
    <t>Use the cemail record where defmail is true and type is "e"</t>
  </si>
  <si>
    <t>Single email address, this could be the secondary email address</t>
  </si>
  <si>
    <t>Key Account</t>
  </si>
  <si>
    <t>Apt_UK__Key_Account__c</t>
  </si>
  <si>
    <t>NHH only - TRUE indicates this Account is managed by a Key Account Manager (specific Aptumo/SalesForce User)
Recommend key account managers are set up after data migration using the Aptumo UI</t>
  </si>
  <si>
    <t>Key Account Manager Staging Ref</t>
  </si>
  <si>
    <t>KeyAccountManagerStagingRef__c</t>
  </si>
  <si>
    <t>NHH only - ID of SF User record of the Key Account Manager.  Possibly best to set up manually after data load.
Recommend key account managers are set up after data migration using the Aptumo UI</t>
  </si>
  <si>
    <t>Mail Opt Out</t>
  </si>
  <si>
    <t>Apt_UK__MailOptOut__c</t>
  </si>
  <si>
    <t>hostmail</t>
  </si>
  <si>
    <t>If hostmail is true then "1" otherwise "0"</t>
  </si>
  <si>
    <t>Not in use by client (DD 16/04/2025)</t>
  </si>
  <si>
    <t>Billing Email Opt In</t>
  </si>
  <si>
    <t>Cwebss</t>
  </si>
  <si>
    <t>ebill</t>
  </si>
  <si>
    <t>CWEBSS.EBILL = True ??
RM 05/03 - Comment added to ADO #47550.</t>
  </si>
  <si>
    <t>Mobile</t>
  </si>
  <si>
    <t>Apt_UK__Mobile__c</t>
  </si>
  <si>
    <t>Phone</t>
  </si>
  <si>
    <t>Mobile Phone Number - HH only</t>
  </si>
  <si>
    <t>07806 123456</t>
  </si>
  <si>
    <t>ADO 61329</t>
  </si>
  <si>
    <t xml:space="preserve">ETL Logic required
SWW business decision required as to the format of phone numbers
RM 05/03 - The phone format has now been shared are there any further outstanding questions?
</t>
  </si>
  <si>
    <t>SG 02/06 - 60390 has been captured for phone validation but the usion solution has added phone numbers to contact so no requirement to populate here</t>
  </si>
  <si>
    <t>Cphone records link to the customer, this could be customer 1 or customer 2</t>
  </si>
  <si>
    <t>Landline Phone Number</t>
  </si>
  <si>
    <t>01384 123456</t>
  </si>
  <si>
    <t>ETL Logic required
RM 05/03 - The phone format has now been shared are there any further outstanding questions?</t>
  </si>
  <si>
    <t>Nominee Staging Ref</t>
  </si>
  <si>
    <t>NomineeStagingRef__c</t>
  </si>
  <si>
    <t>Nominee Contact Details</t>
  </si>
  <si>
    <t>Apt_UK__NomineeContactDetails__c</t>
  </si>
  <si>
    <t>Nominee Contact Details - For HH accounts only</t>
  </si>
  <si>
    <t>Account Owner's Son</t>
  </si>
  <si>
    <t>Preferred Contact Method</t>
  </si>
  <si>
    <t>Apt_UK__PreferredContactMethod__c</t>
  </si>
  <si>
    <t>Clients can edit/add more picklist values during implementation.  Default options are Letter, Email and Phone.</t>
  </si>
  <si>
    <t>MS Dynamics</t>
  </si>
  <si>
    <t>Use mapping decode on contactmethod. Use same value for both primary and secondary accounts.
RM 05/03 - 34992 has been closed.  Are there any further oustanding questions.  The phone format has been shared.</t>
  </si>
  <si>
    <t>Agreed in DD (2025-04-16) meeting - value to come from CRM</t>
  </si>
  <si>
    <t>Supressed</t>
  </si>
  <si>
    <t>Apt_UK__Supressed__c</t>
  </si>
  <si>
    <t>See Suppression.
If there will be a Suppression record linked directly to the Account then set this to "1".
Otherwise set to "0".</t>
  </si>
  <si>
    <t>NI Number</t>
  </si>
  <si>
    <t>Company Name</t>
  </si>
  <si>
    <t>cdssdets</t>
  </si>
  <si>
    <t>ninumber</t>
  </si>
  <si>
    <t>Household Only.
Populate only for the primary account.
Output in UPPERCASE.</t>
  </si>
  <si>
    <t>screenshot below is for DWP Status</t>
  </si>
  <si>
    <t>DWP Status</t>
  </si>
  <si>
    <t>Apt_UK__DWPStatus__c</t>
  </si>
  <si>
    <t>Options are:
 - Active
 - Customer Application
 - Client Application
 - Declined
 - Terminated
"Active - Application approved and direct payments are in place. 
Customer Application – Application for direct payments made by the customer, but not yet approved by the DWP. 
Client Application - i.e. Application for direct payments made by the client, but not yet approved by the DWP. 
Declined – Application rejected by the DWP. 
Terminated – Direct payments stopped by the DWP (i.e. customer circumstances changed). "</t>
  </si>
  <si>
    <t>dssstat</t>
  </si>
  <si>
    <t>Household Only.
Use mapping decode on the dssstat field of cdssdets.
Populate only for the primary account.
To be actioned in sprint 7
RM 05/03 - What are the outstanding questions?  Is there an ADO ticket for these?</t>
  </si>
  <si>
    <t>DWP Office</t>
  </si>
  <si>
    <t>Apt_UK__DWPOffice__c</t>
  </si>
  <si>
    <t>DWP office applicable to the customers. The office is selected from a predefined list. 
User-definable options - list of DWP offices.</t>
  </si>
  <si>
    <t>office</t>
  </si>
  <si>
    <t>Household Only.
Use mapping decode on the office field of cdssdets.
Populate only for the primary account.
RM 05/03 - 35857 - This is with QA.  Release came in from EMS BPA D.8.002.  Is there anything outstanding?
RM 05/03 - 36986 - ETL Build Task - think this can be moved from On Hold to Active as the DWP List has been shared by EMS via 35857.
RM 05/03 - Are there any further questions outstanding?</t>
  </si>
  <si>
    <t>DWP Account Staging Ref</t>
  </si>
  <si>
    <t>DWPAccountStagingRef__c</t>
  </si>
  <si>
    <t>Staging Ref for DWP Account
12/10/20 - RV - 
If the account holder is not the benefit claimant that the funds are taken from, it is necessary to link this account to the account record which stores the name of the benefit claimant.</t>
  </si>
  <si>
    <t>Household Only.
Leave this field blank.
Populate only for the primary account.</t>
  </si>
  <si>
    <t>DWP Termination Date</t>
  </si>
  <si>
    <t>Apt_UK__DWPTerminationDate__c</t>
  </si>
  <si>
    <t>Applicable to the Terminated status. When this status is selected it will populate with today’s date, this date can be updated if needed.</t>
  </si>
  <si>
    <t>termdate</t>
  </si>
  <si>
    <t>Household Only.
If the DWP Status has mapped to a stage of "Terminated" then populate this with the termdate on cdssdets. Otherwise leave this field blank.
Populate only for the primary account.</t>
  </si>
  <si>
    <t>Parent Staging Ref</t>
  </si>
  <si>
    <t>ParentStagingRef__c</t>
  </si>
  <si>
    <t xml:space="preserve">For Nominee Accounts:
Link to the parent account using the ccustmisc.custref.
Otherwise:
Leave Blank.
</t>
  </si>
  <si>
    <t>Do Not Visit</t>
  </si>
  <si>
    <t>35005 - ticket closed</t>
  </si>
  <si>
    <t>Companyid ( this is to be removed as per DD meet 2025-04016)</t>
  </si>
  <si>
    <t>Will be required as part of the wider charging configuration, field unlikley to be required
RM 05/03 - Are there any outstanding questions?  Is there an ADO ticket?  What do we need to do to confirm if the field is required or not?</t>
  </si>
  <si>
    <t>Legacy Rapid Customer reference</t>
  </si>
  <si>
    <t>LegacyRapidCustomerReference__c</t>
  </si>
  <si>
    <t>Text(8)</t>
  </si>
  <si>
    <t>ccustomer.reference</t>
  </si>
  <si>
    <t>RM 05/03 - What are the questions that are outstanding?  Is there an ADO ticket?</t>
  </si>
  <si>
    <t>Agreed complete</t>
  </si>
  <si>
    <t>addlforename</t>
  </si>
  <si>
    <t>addlsurname</t>
  </si>
  <si>
    <t>addltitle</t>
  </si>
  <si>
    <t>altaddstat</t>
  </si>
  <si>
    <t>altname</t>
  </si>
  <si>
    <t>altpropref</t>
  </si>
  <si>
    <t>cbcomment</t>
  </si>
  <si>
    <t>cbcommentreset</t>
  </si>
  <si>
    <t>ADO 39190 - RS: Not Used</t>
  </si>
  <si>
    <t>cbindividual</t>
  </si>
  <si>
    <t>companyid</t>
  </si>
  <si>
    <t>Will be migrated to the wholesaler lookup on the accoutn object</t>
  </si>
  <si>
    <t>Variety of values populated:
&lt;blank&gt; - 5k records
bw - 373k
is - 2k
sw - 3 million
wb - 91
? - 17
So if this is needed we'll need to add a new field to the Account object to store - a picklist makes sense.  ETL updates will be needed to populate.  SWW may like to make this a mandatory picklist via validation if needed.</t>
  </si>
  <si>
    <t>compind</t>
  </si>
  <si>
    <t>compno</t>
  </si>
  <si>
    <t>consbillactive</t>
  </si>
  <si>
    <t>Functionality not used by SWW</t>
  </si>
  <si>
    <t>consbillaltaddno</t>
  </si>
  <si>
    <t>consbillaltaddstat</t>
  </si>
  <si>
    <t>consbillaltcompname</t>
  </si>
  <si>
    <t>consbillaltforename</t>
  </si>
  <si>
    <t>consbillaltpropref</t>
  </si>
  <si>
    <t>consbillaltsurname</t>
  </si>
  <si>
    <t>consbillalttitle</t>
  </si>
  <si>
    <t>consbillday</t>
  </si>
  <si>
    <t>consbillfreq</t>
  </si>
  <si>
    <t>consbillmast</t>
  </si>
  <si>
    <t>contactmethod</t>
  </si>
  <si>
    <t>cusdebtref</t>
  </si>
  <si>
    <t>cusdebtrefcd</t>
  </si>
  <si>
    <t>Agreed complete - not used</t>
  </si>
  <si>
    <t>custproc</t>
  </si>
  <si>
    <t>Not required to map - RS</t>
  </si>
  <si>
    <t>Is there an ADO ticket? No</t>
  </si>
  <si>
    <t>datapro</t>
  </si>
  <si>
    <t>debtman</t>
  </si>
  <si>
    <t>dmstransferred</t>
  </si>
  <si>
    <t>elecrep</t>
  </si>
  <si>
    <t>ADO 39190 - RS: Not used</t>
  </si>
  <si>
    <t>exclestimate</t>
  </si>
  <si>
    <t>floating</t>
  </si>
  <si>
    <t>Concept not used in Aptumo</t>
  </si>
  <si>
    <t xml:space="preserve">Full names do exist - free text e.g. we need Mr A Hirst in Forename and Surname for Letters and BIlls. Full Name e.g. Andrew Hirst is used for DWP and Security QUestions.  Iniatials are not held in Fusion - needed for DWP.  Design session is needed re this &amp; 47062.  Speak to PO re customer creation - Lewis &amp; Mat - </t>
  </si>
  <si>
    <t>fullname1</t>
  </si>
  <si>
    <t>Design Authority session required - JB - potnetial requirement for a new initials field
MB requesting PMO to create a meeting to discuss</t>
  </si>
  <si>
    <t>Populated for some records.  Not currently included in the ETL.  There is an ADO (I have no access) so I'll assume this one is on the radar to be looked at.</t>
  </si>
  <si>
    <t>47062/59641/60003</t>
  </si>
  <si>
    <t>Full names do exist - free text e.g. we need Mr A Hirst for DWP and then the Full Name as per the Data Model for all Letters.  Only used for DWP and Security Questions.  Iniatials are not held in Fusion - needed for DWP.  Design session is needed re 47062.</t>
  </si>
  <si>
    <t>fullname2</t>
  </si>
  <si>
    <t>47062/60003</t>
  </si>
  <si>
    <t>internetaccess</t>
  </si>
  <si>
    <t>keyaccmgr</t>
  </si>
  <si>
    <t>keyaccstd</t>
  </si>
  <si>
    <t>keyacctel</t>
  </si>
  <si>
    <t>natofbus</t>
  </si>
  <si>
    <t>nondomstat</t>
  </si>
  <si>
    <t>Yes, this is required.   Field is a dropdown picklist.  Can only have one payer profile per customer.  Rob to extract the list of what these are.  To check once we have this list to see if we have this built in Fusion in any way.</t>
  </si>
  <si>
    <t>payerprofile</t>
  </si>
  <si>
    <t>DOMD review - 02/05/2025 - Deceased mapping moved to deceased flag. Check meter payer profile not required, already configured as check meter and will be migrated</t>
  </si>
  <si>
    <t>Not included in ETL currently.  Populated for around 150,000 records.  Linked to "payerprof" decode group - we could use this decode group as the basis of a picklist field value set in Aptumo and map to this.  Looks like info-only field in Rapid.</t>
  </si>
  <si>
    <t>phone</t>
  </si>
  <si>
    <t>ADO 39190</t>
  </si>
  <si>
    <t>prefpymt</t>
  </si>
  <si>
    <t>Free text nominee name and address box on the Priority Services screen in Rapid.  2,276 records have this field populated.  Link to ticket with Lucy.  Where do we migrate this too.  PSR - Mat, Lucy, Deepika, Stephen, Jenny, Rob - session.</t>
  </si>
  <si>
    <t>snnominee</t>
  </si>
  <si>
    <t>06/06/25 Meeting - Decision made not to migrate, corvu report to output and will be a manual data loader task post go live.</t>
  </si>
  <si>
    <t>sswpen</t>
  </si>
  <si>
    <t>stkhldorg</t>
  </si>
  <si>
    <t>swpcardsup</t>
  </si>
  <si>
    <t>Functionality not used by SWW - RS: Not used</t>
  </si>
  <si>
    <t>telephone</t>
  </si>
  <si>
    <t>thrdpartaut</t>
  </si>
  <si>
    <t>Definition on whether a Commercial or Domestic record.  This is already being done by HH or NHH.  Stephen to confirm how this is being done.  What is the Transformation using as the indicator.-  This is being used to define the Account Record Type in Salesforce - see above - Ruth add in line/row.</t>
  </si>
  <si>
    <t>This is already part of the ETL logic - it drives whether an Account record is of record-type Household or Non-Household</t>
  </si>
  <si>
    <t>valofgoods</t>
  </si>
  <si>
    <t>vatclass</t>
  </si>
  <si>
    <t>Migrated to Tax classification object</t>
  </si>
  <si>
    <t>vatclass2</t>
  </si>
  <si>
    <t>vatregno</t>
  </si>
  <si>
    <t>visit</t>
  </si>
  <si>
    <t>Deceased__c</t>
  </si>
  <si>
    <t>Deceased</t>
  </si>
  <si>
    <t>Unchecked</t>
  </si>
  <si>
    <t>Custom Field
Indicates that an Account's owner has passed away.
Will trigger the Contact Name to be updated 
16/04: EMS to confirm the logic from other clients as this field is available in Aptumo and not in Rapid.</t>
  </si>
  <si>
    <t>cschedadd / ccustomer</t>
  </si>
  <si>
    <t xml:space="preserve">payment plan / payerprofile </t>
  </si>
  <si>
    <t>MT(16/04)once this flag is set than the name of the contact and the account changes to EOS
DOMD review meeting notes: 02/05/2025 - Likely to be mapped from the deceased payment plan / debt recovery profile in RX, also if the payer profile is "DC" (Deceased)</t>
  </si>
  <si>
    <t>DD Meeting 16/04</t>
  </si>
  <si>
    <t xml:space="preserve">CEP : This is used to store the business unit value.
</t>
  </si>
  <si>
    <t>IsEmailValidated__c</t>
  </si>
  <si>
    <t>Is Email Validated</t>
  </si>
  <si>
    <t xml:space="preserve">CEP: This field is used to check email is valid or not.
</t>
  </si>
  <si>
    <t>no EMD DM task</t>
  </si>
  <si>
    <t>16/04-what should be set as value during data migration ?
As per Data dictionary '24/4 The field "Is Email Validated" is used for when the validation integration has happened. There is NO functionality at the back of this, aka email will still go regardless whether this is True or False. As such it might not be needed for DOMD' so suggest set to Unchecked</t>
  </si>
  <si>
    <t>BillingContract__c</t>
  </si>
  <si>
    <t>DWP Billing Contract</t>
  </si>
  <si>
    <t>Lookup(Billing Contract)</t>
  </si>
  <si>
    <t>CEP : This field is used to store the Billing Contract value for DWP</t>
  </si>
  <si>
    <t>action(16/04) - what creates this one ? Lookup field to billing contract</t>
  </si>
  <si>
    <t>30/05/2025 - MH - the cscedadd.dss field can be used to identify which of the cschedadd records (and thus which Billing Contract) is a DSS / DWP one - we can find the first one within the set of cschedadd records for a ccustomer and use that to link the resulting Billing Contract to the Account</t>
  </si>
  <si>
    <t>58873
ETL - 60306</t>
  </si>
  <si>
    <t>Apt_UK__BillFrequency__c</t>
  </si>
  <si>
    <t>Bill Frequency</t>
  </si>
  <si>
    <t xml:space="preserve">Not migrating - relates to consolidated billing </t>
  </si>
  <si>
    <t>BillsInDifferentFormat__c</t>
  </si>
  <si>
    <t>Bills In Different Format</t>
  </si>
  <si>
    <t>Braille
Bill Reading
Large Print</t>
  </si>
  <si>
    <t>Six Monthly</t>
  </si>
  <si>
    <t xml:space="preserve">EMS load into Aptumo_Staging - ACC load into SF </t>
  </si>
  <si>
    <t>ETL - 60309</t>
  </si>
  <si>
    <t>Apt_UK__ConsolidatedAccount__c</t>
  </si>
  <si>
    <t>Consolidated Account</t>
  </si>
  <si>
    <t>Apt_UK__ConsolidatedBillDate__c</t>
  </si>
  <si>
    <t>Consolidated Bill Date</t>
  </si>
  <si>
    <t>Apt_UK__LastBilledDate__c</t>
  </si>
  <si>
    <t>Last Billed Date</t>
  </si>
  <si>
    <t>NumberOfBillingContracts__c</t>
  </si>
  <si>
    <t xml:space="preserve">Number Of Billing Contracts </t>
  </si>
  <si>
    <t>Number(4,0)</t>
  </si>
  <si>
    <t>CEP : This field stores the Number of Billing Contracts related to this Account - SELECT count(id) from Apt_UK__BillingContract__c  where status = 'active' and Apt_UK__AccountName__c ='id of this account</t>
  </si>
  <si>
    <t>16/04-should be the number of active billing contracts - acn to check</t>
  </si>
  <si>
    <t>58873
ETL - 60272</t>
  </si>
  <si>
    <t>PSRDataExport__c</t>
  </si>
  <si>
    <t>PSR Data Export</t>
  </si>
  <si>
    <t>boolean</t>
  </si>
  <si>
    <t>CEP: This field is used to check PSR data export.</t>
  </si>
  <si>
    <t>not migrating according to DD</t>
  </si>
  <si>
    <t>need to modify the field name ? acn to check</t>
  </si>
  <si>
    <t>PlannedIncidents__c</t>
  </si>
  <si>
    <t>Planned Incidents</t>
  </si>
  <si>
    <t>string</t>
  </si>
  <si>
    <t>CEP: Planned incident has been created that will affect customers</t>
  </si>
  <si>
    <t xml:space="preserve">16/04-need to check if this field needs to be migrated or not ? </t>
  </si>
  <si>
    <t>59261 - not migrating</t>
  </si>
  <si>
    <t>doNotvisit__c</t>
  </si>
  <si>
    <t>Do not visit</t>
  </si>
  <si>
    <t>CEP - This field is using for checking Do Not Visit will be True or False</t>
  </si>
  <si>
    <t xml:space="preserve">Complete </t>
  </si>
  <si>
    <t>Jamie McdOnald to confirm the rapid fields - API name has been changed on 04/04</t>
  </si>
  <si>
    <t xml:space="preserve">not required to be migrated -0 no Rapid values exist </t>
  </si>
  <si>
    <t>ETL - 60312</t>
  </si>
  <si>
    <t>AccountNumberAuto__c</t>
  </si>
  <si>
    <t>Account Number Auto</t>
  </si>
  <si>
    <t>CEP: 9 Digit Auto Number field {000000000}. Start the sequence with {000000001}</t>
  </si>
  <si>
    <t>No DM action required</t>
  </si>
  <si>
    <t>16/04- AC1. Field - Account Number Auto
Field Name: Account Number Auto
Field API Name: AccountNumberAuto__c
Description: 9 Digit Auto Number field {000000000}. Start the sequence with {000000001}
Data Type: Auto Number
Display: Not visible on Page Layout.
Access: 
NA</t>
  </si>
  <si>
    <t>ETL 58886</t>
  </si>
  <si>
    <t>AccountNumber__c</t>
  </si>
  <si>
    <t>Account Reference Number:
Object: Account
Algorithm:
Old Accounts: a. Prefix "1" + "00" + 8 Rapid Digits + Parity "1"
b. Prefix "1" + "01" + 8 Rapid Digits + Parity "1"
Note: 1 account in Rapid split into 2 accounts in Aptumo for the (Mr. &amp; Mrs.) scenarios.
New Accounts : Prefix "1" + "1" + 9 digit Auto generated number + Parity "1"
Fields :
1 new auto number field for generation of number (Name: AccountNumberAuto AutoNumber)
1 text field with the concatenation (with parity check). (Name : AccountNumber Text(40))</t>
  </si>
  <si>
    <t>ActiveDRP__c</t>
  </si>
  <si>
    <t>Active DRP</t>
  </si>
  <si>
    <t>CEP: This is used to check account has the active DRP or not.</t>
  </si>
  <si>
    <t>Need to validate how does this field gets updated and what if there are multiple DRPs - 13/05 - when a DRP is active on any of the Billing Contracts on the Account, this flag is checked</t>
  </si>
  <si>
    <t>58887
ETL -60324</t>
  </si>
  <si>
    <t>Links an Account to Wholesaler</t>
  </si>
  <si>
    <t>59639 - the values obtained from loacation object - mapping required to breakdown into wholesaler values e.g. IOS , SWW, etc.</t>
  </si>
  <si>
    <t>59639/58872/59805</t>
  </si>
  <si>
    <t xml:space="preserve"> where LegacyDDMandateReference__c is null</t>
  </si>
  <si>
    <t>Legacy D/D Mandate Reference</t>
  </si>
  <si>
    <t>CEP :  This field is using for Legacy Gentrack Customer Reference ID</t>
  </si>
  <si>
    <t>ADO 60280 has been raised identifying that this field should not be on Account but instead should be on billing contract - therefore no migration to Account value</t>
  </si>
  <si>
    <t>ETL - 60325 / see 60280)</t>
  </si>
  <si>
    <t>DWPStatusBadge__c</t>
  </si>
  <si>
    <t>DWP Status Badge</t>
  </si>
  <si>
    <t>check ado ticket</t>
  </si>
  <si>
    <t>CEP: This field is used to display the badge on Account object according to DWP status - To show the below Badge on Account
 when DWP status is
 Direct Pending or Direct
Label name : "Active Water Direct"
Enforced Pending or Enforced Direct
Label name :"Active Enforced Water Direct"</t>
  </si>
  <si>
    <t>16/04 -need to check the flow logic which is calculating this field. - Accn to check and confirm</t>
  </si>
  <si>
    <t>58889
ETL - 60326</t>
  </si>
  <si>
    <t>NavAccount__c</t>
  </si>
  <si>
    <t>Nav Account</t>
  </si>
  <si>
    <t>CEP : This field is used to show if Account has NAV locations</t>
  </si>
  <si>
    <t xml:space="preserve">will default to blank for everything coming from Rapid. </t>
  </si>
  <si>
    <t>ETL - 60327</t>
  </si>
  <si>
    <t>PSRReviewDate__c</t>
  </si>
  <si>
    <t>PSR Review Date</t>
  </si>
  <si>
    <t>16/04-need to check if there is the review date captured for legacy considerations ? Deepika to check with Lucy.</t>
  </si>
  <si>
    <t>ETL - 60340
58894</t>
  </si>
  <si>
    <t xml:space="preserve">	Affordability__c</t>
  </si>
  <si>
    <t>Affordability</t>
  </si>
  <si>
    <t>CEP: This field is used to display Affordability information on Account related to Billing Contract.  Data Migration: Based on the Service Item Types (value of field AffordabilityType_c)  for the active Service Items are migrated for a billing contract, the Affordability__c will have to be set to (WaterCare / WaterSure / Assist)</t>
  </si>
  <si>
    <t>Action(16/04) - need to check the logic behind population of this field. 08/05 - 58895 .Affordability__c population logic.
Fetching all the Service Item Type records (Apt_UK__ServiceItemType__c) that has Affordability__c = TRUE (ServiceItemType List)
From above ServiceItemType List , fetching all the parent Service Item records only that are Active (Active means Apt_UK__ServiceItem__c.Apt_UK__EndDate__c = null) (ServiceItemList)
From  above ServiceItem List , fetching all the Service records and from Service records fetching the Billing Contract. And then Updating  "Affordability" field with the Bill Description(Based On Priority)on  Account related to the Billing Contract which we fetch above.</t>
  </si>
  <si>
    <t>58895
ETL - 60341</t>
  </si>
  <si>
    <t>AffordabilityBadge__c</t>
  </si>
  <si>
    <t>AffordabilityBadge</t>
  </si>
  <si>
    <t>CEP: This is used to display the badge information of Discount Affordability.    Data Migration: Based on the Discount Types (value of field AffordabilityType_c)  for the active Discounts are migrated for a billing contract, the Affordability__c will have to be set to (WaterCare / WaterSure / Assist)</t>
  </si>
  <si>
    <t xml:space="preserve">Action(16/04) - need to check the logic behind population of this field.
</t>
  </si>
  <si>
    <t>58895 &amp; ETL 60193</t>
  </si>
  <si>
    <t>CompanyName__c</t>
  </si>
  <si>
    <t xml:space="preserve">CEP: This field is used to store the Company Information of Account
GB: Change was 20 now 255 length.
</t>
  </si>
  <si>
    <t>compname</t>
  </si>
  <si>
    <t>NULL if a HH account</t>
  </si>
  <si>
    <t>BuildingNumber__c</t>
  </si>
  <si>
    <t>Street Number</t>
  </si>
  <si>
    <t>Text(10)</t>
  </si>
  <si>
    <t>CEP : This field is used to store the Building Number</t>
  </si>
  <si>
    <t>pproperty</t>
  </si>
  <si>
    <t>houseno</t>
  </si>
  <si>
    <t>if saltaddress is populated then use saltaddress.detadd09</t>
  </si>
  <si>
    <t>BuildingName__c</t>
  </si>
  <si>
    <t>Building Name</t>
  </si>
  <si>
    <t>Text(70)</t>
  </si>
  <si>
    <t>CEP : This field is used to store the Building Name.</t>
  </si>
  <si>
    <t>housename</t>
  </si>
  <si>
    <t>if saltaddress is populated then use saltaddress.housename</t>
  </si>
  <si>
    <t>SubBuildingNumber__c</t>
  </si>
  <si>
    <t>Sub Building Number</t>
  </si>
  <si>
    <t>CEP : This field is used to store the Sub Building Number.</t>
  </si>
  <si>
    <t>NULL</t>
  </si>
  <si>
    <t>SubBuildingName__c</t>
  </si>
  <si>
    <t>Flat/Apt</t>
  </si>
  <si>
    <t>CEP : This field is used to store the Sub Building Name for the Account</t>
  </si>
  <si>
    <t>detadd01</t>
  </si>
  <si>
    <t>if saltaddress is populated then use NULL</t>
  </si>
  <si>
    <t>Street__c</t>
  </si>
  <si>
    <t>Street Name</t>
  </si>
  <si>
    <t>CEP : This field is used to store the Street details</t>
  </si>
  <si>
    <t>if saltaddress is populated then use saltaddress.street</t>
  </si>
  <si>
    <t>TownCity__c</t>
  </si>
  <si>
    <t xml:space="preserve">CEP : This field is used to store the Town City details
</t>
  </si>
  <si>
    <t>town</t>
  </si>
  <si>
    <t>if saltaddress is populated then use saltaddress.town</t>
  </si>
  <si>
    <t>Locality__c</t>
  </si>
  <si>
    <t>Locality</t>
  </si>
  <si>
    <t>CEP : This field is used to store the Locality details</t>
  </si>
  <si>
    <t>if saltaddress is populated then use saltaddress.parish</t>
  </si>
  <si>
    <t>County__c</t>
  </si>
  <si>
    <t>CEP : This field is used to store the County field for the Account</t>
  </si>
  <si>
    <t>county</t>
  </si>
  <si>
    <t>if saltaddress is populated then use saltaddress.county</t>
  </si>
  <si>
    <t>Postcode__c</t>
  </si>
  <si>
    <t xml:space="preserve">CEP : This field is used to store the PostCode
</t>
  </si>
  <si>
    <t>postcode</t>
  </si>
  <si>
    <t>if saltaddress is populated then use saltaddress.postcode</t>
  </si>
  <si>
    <t>Country__c</t>
  </si>
  <si>
    <t>Country</t>
  </si>
  <si>
    <t xml:space="preserve">CEP: This field is used to store the country name of the Account
</t>
  </si>
  <si>
    <t>country</t>
  </si>
  <si>
    <t>if saltaddress is populated then use saltaddress.country</t>
  </si>
  <si>
    <t>LastValidationDate__c</t>
  </si>
  <si>
    <t>Last Validation Date</t>
  </si>
  <si>
    <r>
      <t>CEP : This field is used to store the Last Validation Date on Account object</t>
    </r>
    <r>
      <rPr>
        <sz val="10"/>
        <color rgb="FF0000FF"/>
        <rFont val="Calibri"/>
        <family val="2"/>
        <scheme val="minor"/>
      </rPr>
      <t>&lt;</t>
    </r>
  </si>
  <si>
    <t>58871/38970</t>
  </si>
  <si>
    <t>DD Meeting 08/05/2025</t>
  </si>
  <si>
    <t>maps_AssignmentRule__c</t>
  </si>
  <si>
    <t>Maps Assignment Rule</t>
  </si>
  <si>
    <t>No DM impact, SF maps package field</t>
  </si>
  <si>
    <t>16/04 whats the purpose of this field? acn to confirm 08/05 - agreed this will be loaded as blank, no DM impact</t>
  </si>
  <si>
    <t>59856/58873</t>
  </si>
  <si>
    <t>DD meeting 08/05/2025</t>
  </si>
  <si>
    <t>Anonymised__c</t>
  </si>
  <si>
    <t>Tickbox</t>
  </si>
  <si>
    <t>Accenture routine will populate this field - no EMS DM action required (08/05/2025 DD review)</t>
  </si>
  <si>
    <t>Phone Number 3</t>
  </si>
  <si>
    <t>PhoneNumber3__c</t>
  </si>
  <si>
    <t xml:space="preserve">These are not populated by EMS DM team </t>
  </si>
  <si>
    <t>Phone Number 2</t>
  </si>
  <si>
    <t>PhoneNumber2__c</t>
  </si>
  <si>
    <t>Phone Number 1</t>
  </si>
  <si>
    <t>PhoneNumber1__c</t>
  </si>
  <si>
    <t>Phone 3 Country Code</t>
  </si>
  <si>
    <t>Phone3CountryCode__c</t>
  </si>
  <si>
    <t>as per ado ticket</t>
  </si>
  <si>
    <t>Phone 2 Country Code</t>
  </si>
  <si>
    <t>Phone2CountryCode__c</t>
  </si>
  <si>
    <t>Phone 1 Country Code</t>
  </si>
  <si>
    <t>Phone1CountryCode__c</t>
  </si>
  <si>
    <t>Phone 3 Type</t>
  </si>
  <si>
    <t>Phone3Type__c</t>
  </si>
  <si>
    <t>Phone 2 Type</t>
  </si>
  <si>
    <t>Phone2Type__c</t>
  </si>
  <si>
    <t>Phone 1 Type</t>
  </si>
  <si>
    <t>Phone1Type__c</t>
  </si>
  <si>
    <t>Phone1</t>
  </si>
  <si>
    <t>Phone1__c</t>
  </si>
  <si>
    <t>number</t>
  </si>
  <si>
    <t>If cphone.noType is "m":U then cphone.stdcode + cphone.phoneno else Blank.</t>
  </si>
  <si>
    <t>Phone2</t>
  </si>
  <si>
    <t>Phone2__c</t>
  </si>
  <si>
    <t>If def num is true then cphone.stdcode + cphone.phoneno else def num is false then first cphone record by phone id</t>
  </si>
  <si>
    <t>Phone3</t>
  </si>
  <si>
    <t>Phone3__c</t>
  </si>
  <si>
    <t>If def num is false then first cphone record by id that is not phone1__c and not phone2__c</t>
  </si>
  <si>
    <t>ExternalReferenceId__c</t>
  </si>
  <si>
    <t>IFNULL(LegacyRapidCustomerReference__c) THEN AccountNumber else LegacyRapidCustomerReference__c</t>
  </si>
  <si>
    <t>Populate with Rapid Customer Reference (8 digits)</t>
  </si>
  <si>
    <t>Bottled Water Delivery</t>
  </si>
  <si>
    <t>BottledWaterDelivery_c</t>
  </si>
  <si>
    <t>Should be CRM (linked to PSR)</t>
  </si>
  <si>
    <t>HomeServeStatus__c</t>
  </si>
  <si>
    <t>HomeServe Status</t>
  </si>
  <si>
    <t>CEP : To update the HomeServe Status</t>
  </si>
  <si>
    <t>DD16 - 18/06/2026</t>
  </si>
  <si>
    <t xml:space="preserve">no EMS DM ETL task </t>
  </si>
  <si>
    <t>HomeServeUpdated__c</t>
  </si>
  <si>
    <t>HomeServe Updated</t>
  </si>
  <si>
    <t>CEP : To display the date when the field is updated</t>
  </si>
  <si>
    <t>DD16 - 18/06/2027</t>
  </si>
  <si>
    <t>HomeServeUpdatedBy__c</t>
  </si>
  <si>
    <t>HomeServe Updated By</t>
  </si>
  <si>
    <t>CEP: To Capture the user who has updated HomeServe Status</t>
  </si>
  <si>
    <t>DD16 - 18/06/2028</t>
  </si>
  <si>
    <t>PSRLastValidation__c</t>
  </si>
  <si>
    <t>Last PSR Validation Date</t>
  </si>
  <si>
    <t>CEP: Last date that PSR on account has been validated</t>
  </si>
  <si>
    <t>DD16 - 18/06/2025</t>
  </si>
  <si>
    <t>TO Do</t>
  </si>
  <si>
    <t>Contact Name</t>
  </si>
  <si>
    <t>ContactName__c</t>
  </si>
  <si>
    <t>Formula (Text)</t>
  </si>
  <si>
    <t xml:space="preserve">Check to see if all are loaded a sprimary </t>
  </si>
  <si>
    <t>DOMD Updated</t>
  </si>
  <si>
    <t>HH Accounts:
Create 1 Contact per Household Account record created.
Use Account Staging Ref.
NHH Accounts:
Create 1 Contact per cphone record.
Use Account Staging Ref + "/" + cphone.idnumber .</t>
  </si>
  <si>
    <t>Possible Values:
- Household Contact
 - Other Contact</t>
  </si>
  <si>
    <t>Household Contact</t>
  </si>
  <si>
    <t>If type is found within the "custcomm" decode where the itemcode equals the type then "Other Contact" otherwise "Household Contact"</t>
  </si>
  <si>
    <t>Copy from Account</t>
  </si>
  <si>
    <t xml:space="preserve">Mr, Mrs, Doctor etc
Items can be added via Classic mode in SalesForce </t>
  </si>
  <si>
    <t>Mr</t>
  </si>
  <si>
    <t>HH Accounts:
See Account for Primary/Secondary logic.
Primary Account-
ctitle
Secondary Account-
ctitle2
NHH Accounts:
Leave blank.</t>
  </si>
  <si>
    <t>Firstname</t>
  </si>
  <si>
    <t>First name</t>
  </si>
  <si>
    <t>John</t>
  </si>
  <si>
    <t>HH Accounts:
See Account for Primary/Secondary logic.
Primary Account-
forename
Secondary Account-
forename2
NHH Accounts:
Leave blank.</t>
  </si>
  <si>
    <t>Lastname</t>
  </si>
  <si>
    <t>Surname</t>
  </si>
  <si>
    <t>Smith</t>
  </si>
  <si>
    <t xml:space="preserve">HH Accounts:
See Account for Primary/Secondary logic.
Primary Account:
surname
Secondary Account:
surname2
NHH Accounts:
cphone.name
</t>
  </si>
  <si>
    <t>Title</t>
  </si>
  <si>
    <t>Text (128)</t>
  </si>
  <si>
    <r>
      <t xml:space="preserve">Contact </t>
    </r>
    <r>
      <rPr>
        <b/>
        <sz val="10"/>
        <color indexed="8"/>
        <rFont val="Calibri"/>
        <family val="2"/>
      </rPr>
      <t>position</t>
    </r>
    <r>
      <rPr>
        <sz val="10"/>
        <color indexed="8"/>
        <rFont val="Calibri"/>
        <family val="2"/>
      </rPr>
      <t xml:space="preserve"> - e.g. Finance Manager, Accounts manager</t>
    </r>
  </si>
  <si>
    <t>Accounts Manager</t>
  </si>
  <si>
    <t>Birthdate</t>
  </si>
  <si>
    <t xml:space="preserve">HH Accounts:
Copy from Account
DateofBirth__c
NHH Accounts:
If cphone is marked as default then use ccustomer.dob1
</t>
  </si>
  <si>
    <t>Customer Password to Identify for Consideration Scenarios.</t>
  </si>
  <si>
    <t>DoNotCall</t>
  </si>
  <si>
    <t>TRUE = "Do not call"</t>
  </si>
  <si>
    <t>Email address of contact</t>
  </si>
  <si>
    <t>HomePhone</t>
  </si>
  <si>
    <t>Home Phone Number</t>
  </si>
  <si>
    <t xml:space="preserve">Leave Blank ADO 34990   </t>
  </si>
  <si>
    <t>MobilePhone</t>
  </si>
  <si>
    <t>Mobile Phone Number</t>
  </si>
  <si>
    <t>07234 654654</t>
  </si>
  <si>
    <t>HH Accounts:
Copy from Account
NHH Accounts:
If cphone.noType is "m":U then cphone.stdcode + cphone.phoneno else Blank.
ADO 34990</t>
  </si>
  <si>
    <t>there is a rapid field saying which number is default - this should be the primary phone number- Stephen 2025-04-24</t>
  </si>
  <si>
    <t>Other Phone Number - Could be used for Work phone number</t>
  </si>
  <si>
    <t>0800 500 5555</t>
  </si>
  <si>
    <t>HH Accounts:
Copy from Account
NHH Accounts:
If lb-cphone.noType is not "m":U then cphone.stdcode + cphone.phoneno else Blank.
ADO 34990</t>
  </si>
  <si>
    <t>TRUE = "No mail"</t>
  </si>
  <si>
    <t>MailingAddress (1)</t>
  </si>
  <si>
    <t>MailingStreet</t>
  </si>
  <si>
    <t xml:space="preserve">Mailing Address Field 1 - House number/name and Street.  </t>
  </si>
  <si>
    <t>Copy from Account
Billing Address Fields</t>
  </si>
  <si>
    <t>MailingAddress (2)</t>
  </si>
  <si>
    <t>MailingCity</t>
  </si>
  <si>
    <t>Mailing Address Field 2</t>
  </si>
  <si>
    <t>MailingAddress (3)</t>
  </si>
  <si>
    <t>MailingState</t>
  </si>
  <si>
    <t>Mailing Address Field 3</t>
  </si>
  <si>
    <t>MailingAddress (4)</t>
  </si>
  <si>
    <t>MailingPostalCode</t>
  </si>
  <si>
    <t>Mailing Address Field 4 - Postcode - Spaces in postcode should be embedded in data</t>
  </si>
  <si>
    <t>MailingAddress (5)</t>
  </si>
  <si>
    <t>MailingCountry</t>
  </si>
  <si>
    <t>Mailing Address Field 5 - Country</t>
  </si>
  <si>
    <t>Email, Letter or Phone</t>
  </si>
  <si>
    <t>Company Id</t>
  </si>
  <si>
    <t>Wholesaler__c</t>
  </si>
  <si>
    <t>Lookup(Apt_UK__Wholesaler__c)</t>
  </si>
  <si>
    <t xml:space="preserve">The Account object has a lookup relationship with the Wholesaler object
</t>
  </si>
  <si>
    <t>Role</t>
  </si>
  <si>
    <t>Role__c</t>
  </si>
  <si>
    <t>CEP: Role field for contact object.</t>
  </si>
  <si>
    <t>Non EMS DM field</t>
  </si>
  <si>
    <t>Primary phone</t>
  </si>
  <si>
    <t>PrimaryPhone__c</t>
  </si>
  <si>
    <t>CEP: This field is used to choose primary phone on contact object.</t>
  </si>
  <si>
    <t>Phone 1</t>
  </si>
  <si>
    <t xml:space="preserve">CEP: This field is used to store phone 1 value in contact object.
</t>
  </si>
  <si>
    <t>If cphone.noType is "m":U then cphone.stdcode + cphone.phoneno else Blank.
ADO 34990</t>
  </si>
  <si>
    <t>Phone 2</t>
  </si>
  <si>
    <t xml:space="preserve">CEP: This field is used to store phone 2 value in contact object.
</t>
  </si>
  <si>
    <t>Phone 3</t>
  </si>
  <si>
    <t xml:space="preserve">CEP: This field is used to store phone 3 value in contact object.
</t>
  </si>
  <si>
    <t xml:space="preserve">CEP: This field is used to select phone number type on contact object.
</t>
  </si>
  <si>
    <t>as per sql code in the ADO 60390 ticket</t>
  </si>
  <si>
    <t xml:space="preserve">CEP: This field is used to choose country code for phone on contact object.
</t>
  </si>
  <si>
    <t>Is Phone 3 valid</t>
  </si>
  <si>
    <t>IsPhone3Valid__c</t>
  </si>
  <si>
    <t>CEP: This field is used to check phone is valid or not on contact object.
The API will not be called when loading fields into the tables (aka, not a record triggered flow, which is for all phone numbers) the question for the busiiness is, will they consider Rapid Phone numbers as validated, is so, set to true, if not, set to false</t>
  </si>
  <si>
    <t xml:space="preserve">No EMD DM action required </t>
  </si>
  <si>
    <t>Is Phone 2 valid</t>
  </si>
  <si>
    <t>IsPhone2Valid__c</t>
  </si>
  <si>
    <t xml:space="preserve">CEP: This field is used to check phone is valid or not on contact object.
See phone 1
</t>
  </si>
  <si>
    <t>Is Phone 1 Valid</t>
  </si>
  <si>
    <t>IsPhone1Valid__c</t>
  </si>
  <si>
    <t xml:space="preserve">CEP: This field is used to check email is valid or not. DM do not populate
</t>
  </si>
  <si>
    <t>Primary Channel Recipient Number</t>
  </si>
  <si>
    <t>PrimaryChannelRecipientNumber__c</t>
  </si>
  <si>
    <t>CEP: Displays Primary Channel with Recepient's Number</t>
  </si>
  <si>
    <t>No DM ELT action - is a formula field</t>
  </si>
  <si>
    <t>Contact Hard Bounce</t>
  </si>
  <si>
    <t>ContactHardBounce__c</t>
  </si>
  <si>
    <t>will be migrated as unchecked(default)</t>
  </si>
  <si>
    <t>X User Name</t>
  </si>
  <si>
    <t>XUserName__c</t>
  </si>
  <si>
    <t>CEP: This field is used to store X user name</t>
  </si>
  <si>
    <t>No DM ELT action</t>
  </si>
  <si>
    <t>default value unchecked</t>
  </si>
  <si>
    <t xml:space="preserve">From DD </t>
  </si>
  <si>
    <t>ADO 58901</t>
  </si>
  <si>
    <t>DD Update 16/05</t>
  </si>
  <si>
    <t>Initials</t>
  </si>
  <si>
    <t>Initials__c</t>
  </si>
  <si>
    <t>DD17</t>
  </si>
  <si>
    <t>Staging Ref for Location Occupant</t>
  </si>
  <si>
    <t>12345678/12345678/2020-01-01</t>
  </si>
  <si>
    <t>See Location and Account.
Both Accounts in a joint account structure should be created as location occupant
Location Staging Ref + "/"  + Account Staging Ref + "/" + Start Date</t>
  </si>
  <si>
    <t>AccountStagingRef</t>
  </si>
  <si>
    <t xml:space="preserve">Staging Ref for Account </t>
  </si>
  <si>
    <t>poccupancy</t>
  </si>
  <si>
    <t>add "s" for the secondary accounts</t>
  </si>
  <si>
    <t>Location Staging Ref</t>
  </si>
  <si>
    <t>LocationStagingRef__c</t>
  </si>
  <si>
    <t>Staging Ref for Location</t>
  </si>
  <si>
    <t>propref + propcheckdigit</t>
  </si>
  <si>
    <t>Active Background</t>
  </si>
  <si>
    <t>Apt_UK__ActiveBackground__c</t>
  </si>
  <si>
    <t>Used by process builder, is a direct copy of the value in the active field. Process builder not able to look at a formula field.  Field should be set to TRUE if today's date is on or between the Start Date and End Date field values.
Field will need to be populated at migration.  Many of the workflow rules (which would populate this field) and triggers will be turned off at the point of migration to avoid unwanted behavior and to assist with performance.  
For migration: If Today’s date is greater than or equal to StartDate__c and EndDate__c is BLANK, then set this field value to TRUE else set to FALSE.  (Note, TRUE and FALSE are handled as “bit” type fields in the SQL Staging DB - so TRUE = 1, FALSE = 0)</t>
  </si>
  <si>
    <t>If poccupancy.occdate &lt;= today's date and poccupancy.vacdate is blank or in the future then "1" else "0"</t>
  </si>
  <si>
    <t>99/99/9999</t>
  </si>
  <si>
    <t>Date that this account holder occupied this location
Must be at least one day later than previous occupiers end date</t>
  </si>
  <si>
    <t>01/16/2019</t>
  </si>
  <si>
    <t>occdate</t>
  </si>
  <si>
    <t>Date that this account holder vacated this location
Must be at least one day prior to the subsequent occupiers start date.  Leave blank for current occupier</t>
  </si>
  <si>
    <t>Occupancy Sub Type</t>
  </si>
  <si>
    <t xml:space="preserve">OccupancySubtype__c (subOccupancytype_c) </t>
  </si>
  <si>
    <t>ADO - 41740 - No source data from RX
ETL - 61308</t>
  </si>
  <si>
    <t>Occupancy Type</t>
  </si>
  <si>
    <t>Apt_UK__OccupancyType__c</t>
  </si>
  <si>
    <t>Owner
Landlord
Tenant</t>
  </si>
  <si>
    <t>use ccustclassdet.description where type = "occtyp" and refnum = ccustclass.refnum (find ccustclass where reftype = "p" and reference = pproperty.reference - may need to match to cust reference too)
Map Rapid values to an Aptumo value using a decode</t>
  </si>
  <si>
    <t>Apt_UK__Primary__c</t>
  </si>
  <si>
    <t>Checkbox used to define the primary bill payer.</t>
  </si>
  <si>
    <t xml:space="preserve">Set this to "1" for all Location Occupant records which are linked to a non-secondary account (in a joint account setup).
For secondary accounts this should be set to "0". </t>
  </si>
  <si>
    <t>Show on Bill</t>
  </si>
  <si>
    <t>Apt_UK__ShowOnBill__c</t>
  </si>
  <si>
    <t>Flag to define if the name on the associated account record is displayed on a bill</t>
  </si>
  <si>
    <t>Default to "1"  (Both Primary and Secondary accounts to show on bill)</t>
  </si>
  <si>
    <t>Duplicate Invoice</t>
  </si>
  <si>
    <t>Apt_UK__DuplicateInvoice__c</t>
  </si>
  <si>
    <t>This will be set to true if a duplicate invoice is required</t>
  </si>
  <si>
    <t>Duplicate Invoice Occupant Staging Ref</t>
  </si>
  <si>
    <t>Apt_UK__DuplicateInvoiceOccupant__c</t>
  </si>
  <si>
    <t>Check Meter Installed</t>
  </si>
  <si>
    <t>Apt_UK__CheckMeterInstalled__c</t>
  </si>
  <si>
    <t>ccustomer / Pmeter</t>
  </si>
  <si>
    <t>payerprofile / Metstat ©</t>
  </si>
  <si>
    <t>36433 / 54000</t>
  </si>
  <si>
    <t>crtoccdate</t>
  </si>
  <si>
    <t>Not required in Aptumo or for any business process</t>
  </si>
  <si>
    <t>crtoccopid</t>
  </si>
  <si>
    <t>crtocctime</t>
  </si>
  <si>
    <t>crtvacdate</t>
  </si>
  <si>
    <t>crtvacopid</t>
  </si>
  <si>
    <t>crtvactime</t>
  </si>
  <si>
    <t>stat</t>
  </si>
  <si>
    <t>statdate</t>
  </si>
  <si>
    <t>Set based upon rulesin 60268 - inherit from location</t>
  </si>
  <si>
    <t>Create a Tax Classification for each cvathist record with the following exception:
If the rectype of the cvathist record is "sic80" then check if another cvathist record for the same custref and effdate and rectype "sic92" exists
if the other record exists then do not create a TaxClassification for the "sic80" rectype
if no other record exists then create the TaxClaffication for the "sic80" rectype
Only create a Tax Classification record for the primary account holder. (See Account)
Staging Ref will be:
Account Staging Ref + "/" + Tax Classification Type Staging Ref + "/" + Start Date</t>
  </si>
  <si>
    <t>35010 - ticket  / 35011 - ticket closed</t>
  </si>
  <si>
    <t>See Account.</t>
  </si>
  <si>
    <t>cvathist</t>
  </si>
  <si>
    <t>SIC Start Date</t>
  </si>
  <si>
    <t>Apt_UK__SICStartDate__c</t>
  </si>
  <si>
    <t xml:space="preserve">Date from when this record is effective
</t>
  </si>
  <si>
    <t xml:space="preserve"> SIC End Date</t>
  </si>
  <si>
    <t>Apt_UK__SICEndDate__c</t>
  </si>
  <si>
    <t xml:space="preserve">Optional date until when this record is effective until
</t>
  </si>
  <si>
    <t>effdate - 1</t>
  </si>
  <si>
    <t>Find the next cvathist record for the customer and minus 1 from this date</t>
  </si>
  <si>
    <t>Sic Code 2</t>
  </si>
  <si>
    <t>Apt_UK__SicCode2__c</t>
  </si>
  <si>
    <t>See picklist options below - Information only (these values do not affect Tax selection for billed Service Item Types.  
Picklist options are definable - so either three digit or five digit SIC code systems could be set up (to suit the available data / business requirements)
Optional field - can leave blank</t>
  </si>
  <si>
    <t>020 Forestry</t>
  </si>
  <si>
    <t>If rectype = "sic92" then populate this, otherwise can be left blank.</t>
  </si>
  <si>
    <t>Account Staging Ref + "/" + cspecneeds.sncode.
Create a record for each cspecneeds linked to a customer in Rapid.</t>
  </si>
  <si>
    <t>Special need will be migrated to the primary account, this could relate to customer 2 and vice versa</t>
  </si>
  <si>
    <t>What do we need to do?</t>
  </si>
  <si>
    <t xml:space="preserve">Custcheckdigit </t>
  </si>
  <si>
    <t>See Account.
For joint accounts, duplicate the consideration for both accounts.</t>
  </si>
  <si>
    <t>TRUE = active, FALSE = inactive</t>
  </si>
  <si>
    <t>Default to "1".</t>
  </si>
  <si>
    <t>Consideration Type Staging Ref</t>
  </si>
  <si>
    <t>ConsiderationTypeStagingRef__c</t>
  </si>
  <si>
    <t>cspecneeds</t>
  </si>
  <si>
    <t>sncode</t>
  </si>
  <si>
    <t>Consideration Type provided in a config doc, use mapping decode</t>
  </si>
  <si>
    <t>BPA Ticket - 34937
ETL Build Ticket - 37079
34637</t>
  </si>
  <si>
    <t>CEP : This is available/optional Service for a PSR Customer.</t>
  </si>
  <si>
    <t>Yes/No
Links to Sub Services - if value is Yes, one of the Sub Services should also be populated</t>
  </si>
  <si>
    <t>Password</t>
  </si>
  <si>
    <t>Password__c</t>
  </si>
  <si>
    <t>Yes/No</t>
  </si>
  <si>
    <t>Sub Services</t>
  </si>
  <si>
    <t>SubServices__c</t>
  </si>
  <si>
    <t>CEP : This is used to store the sub services of Bills In Different Format.</t>
  </si>
  <si>
    <t>sMD 12/06/2025 - confirm why the mapping changed for Deepika</t>
  </si>
  <si>
    <t>Bill Reading
Large Print
Braille</t>
  </si>
  <si>
    <t>Temporary Consideration Type ?</t>
  </si>
  <si>
    <t>TemporaryConsiderationType__c</t>
  </si>
  <si>
    <t>CEP : This field is used to categories if the Consideration Type is Temporary or Permanent</t>
  </si>
  <si>
    <t>PSR Import Status</t>
  </si>
  <si>
    <t>PSRImportStatus_c</t>
  </si>
  <si>
    <t>Review Additional Analysis 05/03</t>
  </si>
  <si>
    <t>Mike Comments - 23/04/2025</t>
  </si>
  <si>
    <t>12345678/01</t>
  </si>
  <si>
    <t>reference + checkdigit (formatted to 8 characters) + "/" + schedno (formatted to 2 characters).
Void contract details TBA
Unmeasured group schedules
These schedules will be linked to multiple properties in Rapid, this will map as a 1:1 in our transform. A single Billing Contract linked to multiple Locations.</t>
  </si>
  <si>
    <t>See Account.
reference + checkdigit (formatted to 8 characters).</t>
  </si>
  <si>
    <t>Suppressed</t>
  </si>
  <si>
    <t>Apt_UK__Suppressed__c</t>
  </si>
  <si>
    <t xml:space="preserve">Should be set to TRUE where an active Suppression__c record exists linked to this Billing Contract.  </t>
  </si>
  <si>
    <t>See Suppression._x000D_
_x000D_
If there will be a Suppression record linked directly to the Billing Contract then set this to "1"._x000D_
Otherwise set to "0".</t>
  </si>
  <si>
    <t>Denotes whether a contract is a void Billing Contract.  A void contract will only be created during the customer move process or moving forward a new connections interface.  A billing contract is required for every location including void locations at data take-on.</t>
  </si>
  <si>
    <t>Region</t>
  </si>
  <si>
    <t>Apt_UK__Region__c</t>
  </si>
  <si>
    <t>Used for allocating different system calendars, may also be used for splitting DD files.
Options: England or Scotland</t>
  </si>
  <si>
    <t>England</t>
  </si>
  <si>
    <t>"England"</t>
  </si>
  <si>
    <t>Current Payment Plan Type Staging Ref</t>
  </si>
  <si>
    <t>CurrentPlanTypeStagingRef__c</t>
  </si>
  <si>
    <t>Rapid
Map Decode</t>
  </si>
  <si>
    <t>If ppayplanparam.ddind then "Direct Debit", otherwise use a mapping decode on the planname.</t>
  </si>
  <si>
    <t>Payment Plan Renewal Date</t>
  </si>
  <si>
    <t>Apt_UK__PaymentRenewalDate__c</t>
  </si>
  <si>
    <t>Date at which the payment plan is up for renewal.  Specifically for Budgets.  First reading arriving AFTER this date will lead to a Budget renewal/recalculation.</t>
  </si>
  <si>
    <t>renewaldate</t>
  </si>
  <si>
    <t>Apt_UK__DayofMonth__c</t>
  </si>
  <si>
    <t>Preferred Day of Month (for monthly payment plans) .  If month does not have day, i.e. 31st in Feb, then last day of month will be used for that month.
Can also be used for "paying on receipt of bill" type plans (e.g. single instalment, pay in full).  EC 01/11/19 where no Day of Month is required this needs to be set to NULL.    Instalments can be set on weekends.</t>
  </si>
  <si>
    <t>instaldate licence on:
if ppayplanparam.frequency is NOT "w" or "f" then check the cschedadd.dayofmonth value and output this. If this is not set then use the ppayplanparam.startday value. If this is also not set then default to "1".
instaldate licence off:
Use ppayplanparam.startday, if this is not populated (or is 0) then default to "1".</t>
  </si>
  <si>
    <t>Apt_UK__DayofWeek__c</t>
  </si>
  <si>
    <t>Preferred Day of Week (for weekly payments)</t>
  </si>
  <si>
    <t>instaldate licence on:
if ppayplanparam.frequency is "w" or "f" then check the cschedadd.prefday and use the description from the prefday decode, if cschedadd.prefday is not set or is set to 0 then default to "Monday"
instaldate licence off:
Leave Blank.</t>
  </si>
  <si>
    <t>Eligible for Budget Plan</t>
  </si>
  <si>
    <t>Apt_UK__EligibleBudgetPlan__c</t>
  </si>
  <si>
    <t xml:space="preserve">Set to TRUE for Measured only.  Set to FALSE otherwise.
</t>
  </si>
  <si>
    <t>If measured then "1" else "0"</t>
  </si>
  <si>
    <t xml:space="preserve">Specify what to do if the account is in credit. Either ‘Refund’ or “Apply to Instalment Amounts”. 
Applied at budget renewals only.
Set to "Apply to Instalment Amounts" for all migrated Billing Contracts </t>
  </si>
  <si>
    <t>Apply to Instalment Amounts</t>
  </si>
  <si>
    <t>ADO 56048</t>
  </si>
  <si>
    <t>Default to "Apply to Instalment Amounts"
Will migrate as per Rapidxtra - SWW looking to implement refunds for measured budget plans above a certain amount - could be direct credit or cheque refund</t>
  </si>
  <si>
    <t>currently aptumo_Staging has 70646 NULL values - valid SF org values are 'Refund' and 'Apply to Instalment Accounts' - SMD 12/06/2025 - ADO 35023</t>
  </si>
  <si>
    <t>35023 - if on a DD MBP &amp; £250 more in credit at renewal your balance will be refunded.   If not over £250 will be applied to instalments. If MPB that is not DD, credit applied to instalments.
Is this an override on Payment Plan configuration?  Sam checking with Sandeep - which one is driving functionality - Payment Plan Type is.  If below £250 apply to Instalments, if set to Refund would this ignore Payment Plan?  Rob - check if over and equal to £250.  Sam checking with Sandeep.  What does it do if it's under £250.    Need to understand what the fields are doing on Payment Plan first before we can understand what to do here.  Sam - to confirm what's done before / during / after.  Sam to check with Sandeep.
53267 - Cutover Task</t>
  </si>
  <si>
    <t>Bank Account Details Staging Ref</t>
  </si>
  <si>
    <t>BankAccountDetailsStagingRef__c</t>
  </si>
  <si>
    <t>Lookup to the Bank details used to pay for this billing contract (if paying by Direct Debit) - May also be used for Direct Credits</t>
  </si>
  <si>
    <t>See Bank Account Details
If cschedadd.bankdets is not 0 then populate with the relevant staging ref (i.e. customer ref + check digit + "/" + cschedadd.bankdets</t>
  </si>
  <si>
    <t>The Debt Recovery Profile process name.
(Not required for VOID Billing Contracts)
The Debt Recovery Profile field on the Billing Contract should be populated with the name of the Debt Recovery Profile from the Process Builder Process Flow (as defined in SalesForce)</t>
  </si>
  <si>
    <t>Set to the default debt recovery profile listed on the attached Aptumo Payment Plan Type.</t>
  </si>
  <si>
    <t>37770 / 61291 / 61292</t>
  </si>
  <si>
    <t>Current Debt Recovery Process Staging Ref</t>
  </si>
  <si>
    <t>CurrentRecoveryProcessStagingRef__c</t>
  </si>
  <si>
    <t>Prevent Recovery Reset</t>
  </si>
  <si>
    <t>Apt_UK__PreventRecoveryReset__c</t>
  </si>
  <si>
    <t>If set to TRUE then Recovery will not be reset for Debt Recovery Process records linked to this Billing Contract when a Bill is generated.  
(Otherwise, recovery will be reset - to "No Stage" each time a bill is generated)</t>
  </si>
  <si>
    <t xml:space="preserve">if totinstal = 0 then set to "1" else "0"
</t>
  </si>
  <si>
    <t>35024 - ticket closed</t>
  </si>
  <si>
    <t>Billing Street</t>
  </si>
  <si>
    <t>Apt_UK__BillingStreet__c</t>
  </si>
  <si>
    <t xml:space="preserve">
Copied from location address, unless a different billing address is required for this contract</t>
  </si>
  <si>
    <t>5 Green Lane</t>
  </si>
  <si>
    <t>if cschedadd.altaddno = 0 or the altaddno matches an altaddno found in a sstdaltaddress record then use the same value as on the Location that this schedule is for (i.e. keep the location address on the billing contract if using a standard alt address).
Otherwise find the saltaddress based on the altaddno and map this value using the Address Mapping document.</t>
  </si>
  <si>
    <t>35025 - altpropref  - ticket closed
34493</t>
  </si>
  <si>
    <t>Billing City</t>
  </si>
  <si>
    <t>Apt_UK__BillingCity__c</t>
  </si>
  <si>
    <t>Copied from location address, unless a different billing address is required for this contract</t>
  </si>
  <si>
    <t>if cschedadd.altaddno = 0 or the altaddno matches an altaddno found in a sstdaltaddress record then use the same value as on the Location that this schedule is for.
Otherwise find the saltaddress based on the altaddno and map this value using the Address Mapping document.</t>
  </si>
  <si>
    <t>Billing State</t>
  </si>
  <si>
    <t>Apt_UK__BillingState__c</t>
  </si>
  <si>
    <t>if cschedadd.altaddno = 0 then use same value as on the Location that this schedule is for.
Otherwise find the saltaddress based on the altaddno and map this value using the Address Mapping document.</t>
  </si>
  <si>
    <t>Billing Postal Code</t>
  </si>
  <si>
    <t>Apt_UK__BillingPostalCode__c</t>
  </si>
  <si>
    <t>WS2 5PD</t>
  </si>
  <si>
    <t>Billing Country</t>
  </si>
  <si>
    <t>Apt_UK__BillingCountry__c</t>
  </si>
  <si>
    <t>Use Alternative Address</t>
  </si>
  <si>
    <t>Apt_UK__UseAlternativeAddress__c</t>
  </si>
  <si>
    <t>Set this to TRUE when an alternative address ( from a specified alternative address Account record) should be used instead of the Billing Address for this Billing Contract record.</t>
  </si>
  <si>
    <t>if cschedadd.altaddno = 0 then "0" 
else if a sstdaltaddress can be found matching the altaddno then "1"
else "0"</t>
  </si>
  <si>
    <t>Alternative Billing Staging Ref</t>
  </si>
  <si>
    <t>AlternativeBillingStagingRef__c</t>
  </si>
  <si>
    <t>sstdaltaddress</t>
  </si>
  <si>
    <t>sstdaltaddress.addtype + "/" + sstdaltaddress.code</t>
  </si>
  <si>
    <t>Annual Bill Date</t>
  </si>
  <si>
    <t>Apt_UK__AnnualBillDate__c</t>
  </si>
  <si>
    <t>The date on which normal Annual bill will be generated.
Annual Billing process will generate this going forward.</t>
  </si>
  <si>
    <t>Number (18,0)</t>
  </si>
  <si>
    <t>This field should be the day of the month that the Billing Contract is to be billed (for “Bill on Contract” [Billing Method] type billing)</t>
  </si>
  <si>
    <t>The frequency at which the associated contract is billed.
Picklist Options:
Monthly
4 Weekly
Quarterly
Six Monthly
Annual</t>
  </si>
  <si>
    <t>Find the property which this schedule occupies, if this is a floating schedule then find the previous property which the schedule used to inhabit.
If  unmeasured then
"Annual"
If measured then find the first linked meter and check the readfreq.
When "01" or "02" or "03" then "Quarterly"
When "04" then "Monthly"
When "05" or "00" then "Annual"
When "11","12","13","14","15", or "16" then "Six Monthly".
If no property can be found (e.g. floating schedule not associated with a property) then default to "Monthly".</t>
  </si>
  <si>
    <t>Billing Method</t>
  </si>
  <si>
    <t>Apt_UK__BillingMethod__c</t>
  </si>
  <si>
    <t>Event Driven</t>
  </si>
  <si>
    <t>When to Bill this Billing Contract. 
Works in conjunction with Next Scheduled Bill Date and Billing Frequency
Picklist Options:
Event Driven
Bill On All Readings
Bill On Contract Frequency no Top Up
Bill on Contract Frequency with Top Up</t>
  </si>
  <si>
    <t>Bill On Contract Frequency No Top-up</t>
  </si>
  <si>
    <t xml:space="preserve">Default to "Event Driven".
</t>
  </si>
  <si>
    <t>35031 / 35793 - ticket closed</t>
  </si>
  <si>
    <t xml:space="preserve">Next planned date to generate a bill. </t>
  </si>
  <si>
    <t>Take the most recent billed date (below) and apply the billing frequency to the date. If not last billed date then use the current date (Today) and apply the following logic:
Annual: Add 1 year
4 Weekly: Add 4 weeks
Quarterly: Add 3 months
Six Monthly: Add 6 months
Monthly: Add 1 month
If Bill On Contract and the Bill Date has been provided then adjust the date forward to the next occurance of that day.
If the next date ends up as a past date then continue adding the billing frequency on until it ends up at a future date.</t>
  </si>
  <si>
    <t>Last Bill Calculation Date</t>
  </si>
  <si>
    <t>Apt_UK__LastBillCalculationDate__c</t>
  </si>
  <si>
    <t>Last date a bill was generated against this Billing Contract - effectively the Last Printed Bill Date.</t>
  </si>
  <si>
    <t>Find the most recent cbillhead that relates to this schedule and property. 
Use the recalcdate field if populated and if not then use billdate.</t>
  </si>
  <si>
    <t>Apt_UK__ContractGroupStagingRef__c</t>
  </si>
  <si>
    <t>Contract groups… Allows consolidation of a group of members (Billing Contracts) to allow production of a statement at "group" level (in addition to the per billing contract statement/bills)</t>
  </si>
  <si>
    <t>35035 - ticket closed</t>
  </si>
  <si>
    <t>Hold Entire Bill for Tolerance Fail</t>
  </si>
  <si>
    <t>Apt_UK__HoldEntireBillforToleranceFail__c</t>
  </si>
  <si>
    <t>If this field is set to TRUE then when any part of a bill fails a tolerance check then the whole bill will be created as a held bill.
Where FALSE then a held bill will only created for the parts of a bill which have failed tolerance checks. Any other parts of the bills will be created as a normal bill.</t>
  </si>
  <si>
    <t>Household Billing Staging Ref</t>
  </si>
  <si>
    <t>HouseholdBillingStagingRef__c</t>
  </si>
  <si>
    <t>Staging Ref of Location record pointed to by Household Billing.
For HH accounts, this is the Location that the customer currently occupies.</t>
  </si>
  <si>
    <t>See Location.
For NHH: Leave this blank
For HH:
Find the location that this billing contract is for based on poccupancy and cschedprop.</t>
  </si>
  <si>
    <t>No Forwarding Address</t>
  </si>
  <si>
    <t>Apt_UK__NoForwardingAddress__c</t>
  </si>
  <si>
    <t>No Forwarding Address.  
Set to TRUE where there is No Forwarding Address for this Billing Location (following a move-out).</t>
  </si>
  <si>
    <t>If type = "NFA" then "1" else "0"</t>
  </si>
  <si>
    <t>Agreement End Date</t>
  </si>
  <si>
    <t>Apt_UK__AgreementEndDate__c</t>
  </si>
  <si>
    <t>Date the current agreement is due to end
Relates to NHH Contract Agreement records.
Usually this field would be set via a process builder.</t>
  </si>
  <si>
    <t>Manual Billing</t>
  </si>
  <si>
    <t>Apt_UK__ManualBilling__c</t>
  </si>
  <si>
    <t>Any contracts marked as Manual Billing will not be picked up through batch billing.</t>
  </si>
  <si>
    <t>"0" - possible use for special agreement accounts - MB to provide list
Manual cutover task no DM requirement</t>
  </si>
  <si>
    <t>Manual Payment Allocation</t>
  </si>
  <si>
    <t>Apt_UK__ManualPaymentAllocation__c</t>
  </si>
  <si>
    <t>Payments will not automatically get allocated when this is set to true. 
Typically this should be set to FALSE to ensure that payment batch process automatically allocates payment amounts across outstanding Bill Items associated with this Billing Contract</t>
  </si>
  <si>
    <t>Contract Reference</t>
  </si>
  <si>
    <t>ContractReference__c</t>
  </si>
  <si>
    <t>The Customer Reference and Schedule Number will be a 10 digit integer. The Customer Reference incuding leading zeroes as applicable and 2 digit schedule number (without a space between the customer ref and schedule)
For non migrated accounts the Contract Reference will be a number generated using the Billing Contract reference with an incremental count for the last two integers. For example, Billing Contract, CON-00000014 would appear as 00000014 with the first billing contract for a particular account with a count of 01. The 01 value would then increment for the next billing contract reference linked to a particular account to show 02 as the last two characters.</t>
  </si>
  <si>
    <t>cschedadd.reference (formatted to 7 characters) + cschedadd.custcheckdigit (formatted to 1 character) + cschedadd.schedno (formatted to 2 characters)
e.g.
0000200101
ADO Ticket to be raised - Field to be created</t>
  </si>
  <si>
    <t>Budget Plan Hold</t>
  </si>
  <si>
    <t>Apt_UK__BudgetPlanHold__c</t>
  </si>
  <si>
    <t>Find the first pbudghold record for the customer ref and schedule number relating to the Billing Contract. If a pbudghold record is found then output “1” otherwise output “0”.</t>
  </si>
  <si>
    <t>Last Payment Amount</t>
  </si>
  <si>
    <t>Apt_UK__LastPaymentAmount__c</t>
  </si>
  <si>
    <t>Taken from the latest migrated Payment reord is available, else blank</t>
  </si>
  <si>
    <t>Last Payment Date</t>
  </si>
  <si>
    <t>Apt_UK__LastPaymentDate__c</t>
  </si>
  <si>
    <t>DD Reference</t>
  </si>
  <si>
    <t>DDreference__c</t>
  </si>
  <si>
    <t>If schedule is linked to bank details and cbankdets.defcustacc is set to true then use existing rapid include crossref-find-cross-reference (crossref.i) to output the crossref value in this field.
If no crossref is found or cbankdets.defcustacc is set to false or no bank details are present then output the same value as the Contract Reference field.
Field does not exist in SWW DB - may be required TBC</t>
  </si>
  <si>
    <t xml:space="preserve">Legacy CAS Reference </t>
  </si>
  <si>
    <t>LegacyCasReference__c</t>
  </si>
  <si>
    <t>text (14,0)</t>
  </si>
  <si>
    <t>was a number field</t>
  </si>
  <si>
    <t>rapid</t>
  </si>
  <si>
    <t>pcrossref</t>
  </si>
  <si>
    <t>From the Rapid ccustomer record...
locate a PCROSSREF record where pcrossref.type = "c" and pcrossref.rapidref = ccustomer.reference (no check digit) 
Use the pcrossref.anitaref field value to populate the LegacyCasReference__c field 
Note: This cross-reference is linked to the Rapid ccustomer record as well (not cschedadd) so may sit more logically on the Account object in Aptumo.</t>
  </si>
  <si>
    <t>ADO 48473 / 53655</t>
  </si>
  <si>
    <t>Legacy Gentrack Customer Reference</t>
  </si>
  <si>
    <t>LegacyGentrackCustomerReference__c</t>
  </si>
  <si>
    <t>text(7, 0)</t>
  </si>
  <si>
    <t>changed from number to text</t>
  </si>
  <si>
    <t xml:space="preserve"> BillingContract.LegacyGentrackCustomerReference__c
From the Rapid ccustomer record...
locate a PCROSSREF record where pcrossref.type = "G" and pcrossref.rapidref = ccustomer.reference (no check digit) 
Use the pcrossref.anitaref field value to populate the LegacyGentrackCustomerReference__c field 
Note: This cross-reference is linked to the Rapid ccustomer record (not cschedadd) so may sit more logically on the Account object in Aptumo.</t>
  </si>
  <si>
    <t xml:space="preserve">Legacy Gentrack Account Reference </t>
  </si>
  <si>
    <t>LegacyGentrackAccountReference__c</t>
  </si>
  <si>
    <t>text(11, 0)</t>
  </si>
  <si>
    <t>BillingContract.LegacyGentrackAccountReference__c
From the Rapid ccustomer record...
locate a PCROSSREF record where pcrossref.type = "k" and pcrossref.rapidref = ccustomer.reference (no check digit) 
Use the pcrossref.anitaref field value to populate the LegacyGentrackAccountReference__c field 
Note: This cross-reference is linked to the Rapid ccustomer record as well (not cschedadd) so may sit more logically on the Account object in Aptumo.</t>
  </si>
  <si>
    <t>ado 61925</t>
  </si>
  <si>
    <t>Legacy Rapid Schedule reference</t>
  </si>
  <si>
    <t>LegacyRapidScheduleReference__c</t>
  </si>
  <si>
    <t>text(10, 0)</t>
  </si>
  <si>
    <r>
      <t xml:space="preserve">Copy the </t>
    </r>
    <r>
      <rPr>
        <b/>
        <sz val="11"/>
        <color theme="1"/>
        <rFont val="Calibri"/>
        <family val="2"/>
        <scheme val="minor"/>
      </rPr>
      <t xml:space="preserve">StagingRef </t>
    </r>
    <r>
      <rPr>
        <sz val="11"/>
        <color theme="1"/>
        <rFont val="Calibri"/>
        <family val="2"/>
        <scheme val="minor"/>
      </rPr>
      <t>field from the BillingContract record</t>
    </r>
  </si>
  <si>
    <t>DD reference (New Mandate Reference)</t>
  </si>
  <si>
    <t>DDMandateReference__c</t>
  </si>
  <si>
    <t>Text(20) (</t>
  </si>
  <si>
    <t xml:space="preserve">formula field </t>
  </si>
  <si>
    <t>IFNULL (LegacyDDMandateReference__c) THEN BillingReferenceNumber__c else LegacyDDMandateReference__c</t>
  </si>
  <si>
    <t>actsecdeposit</t>
  </si>
  <si>
    <t>Nothing to migrate</t>
  </si>
  <si>
    <t>Not required in Aptumo - migrated to Payment object</t>
  </si>
  <si>
    <t>Stephen to check with Neil - Andy to speak to DSS expert too</t>
  </si>
  <si>
    <t>b4dssfirstamt</t>
  </si>
  <si>
    <t>Migrated to instalment record</t>
  </si>
  <si>
    <t>b4dssfirstdate</t>
  </si>
  <si>
    <t>b4dssinstalno</t>
  </si>
  <si>
    <t>b4dssnextamt</t>
  </si>
  <si>
    <t>b4dssplanname</t>
  </si>
  <si>
    <t>b4dssstartdate</t>
  </si>
  <si>
    <t>Links to Bank Account Details.  Check if this has been included in a Mapping Workshop previously?  The field that would accept this link is core product Aptumo.  Duplicate see Row 15.</t>
  </si>
  <si>
    <t>bankdets</t>
  </si>
  <si>
    <t>Cbankdets record migrated to Bank Account Details record linked to the relevant billing contract</t>
  </si>
  <si>
    <t>billreset</t>
  </si>
  <si>
    <t>bpactive</t>
  </si>
  <si>
    <t>calcountry</t>
  </si>
  <si>
    <t>calcsecdeposit</t>
  </si>
  <si>
    <t>Part of County Court Process in Aptumo.  Debt Recovery.  CCBC number required - County Court Business Case Number.  Populated by a Batch Job.  Post Claim Debt Recovery Solution - Session with ACN - what field do we need to map to.  Data to migrate - need to find out what field.  If this is a second phase will still need a field to migrate too. Session with ACN.  Jamie McDonald, Lauren, Iwan.</t>
  </si>
  <si>
    <t>Populated for 201,534 cschedadd records.  Not currently included in Rapid to Aptumo ETL process. 
Linked to "summons" functionality in Rapid (csummhead table).
Forms part of the "claim-number" - yearind + courtcode + caseno (since 2004, prior to this it was courtcode, yearind, caseno), unless ccbccaseno is swtiched on in which case it's yearind+caseno+courtcode+caseno
Propose that this is added as a new custom field - "ClaimNumber"? - on the Billing Contract object in all SWW Aptumo orgs so it can be included? 
Then we'd also need to:
- Modify the aptex batch process to extract it
- Modify the SQL staging DB creation script to include the new field
- Modify the SSIS upload packages to populate.
- Modify screen-layouts / permissions in Aptumo as appropriate to display the data
Should we discuss with SWW?
Related to County Court Business Centre (CCBC) functionality
Do we need to raise an ADO work item for this?</t>
  </si>
  <si>
    <t>Agreed complete - do not need to map, controlled in other areas</t>
  </si>
  <si>
    <t>commercial</t>
  </si>
  <si>
    <t>Provide Name on the Alternative Address rather than on the Customer Details Record.  It's part of the Alternative Address.  There is data in compname.  We do need this data.  At the moment will migrate into a General Account.  Neil/Stephen to check if migration already does this.  Neil/Stephen to update the doc of whether an existing field can be used to map to or whether a new field is needed.</t>
  </si>
  <si>
    <t>Populated for 85,609 cschedadd records.  This data is already included in the aptex transformation process.  It is used to populate the Account.Name field for the Account record created to hold the "alternative address" (where an alternative address has been defined for a schedule in Rapid, another Account record is created and linked to the Billing Contract via the AlternativeBilling Account lookup).</t>
  </si>
  <si>
    <t>59347 (Alt address solution)</t>
  </si>
  <si>
    <t>Think this is Consolidated Billing in Rapid.  We are not migrating consolidated billing - nothing to migrate.  Neil, Stephen to check this.</t>
  </si>
  <si>
    <t>constotdue</t>
  </si>
  <si>
    <t>There is no data in any records in this field for SWW</t>
  </si>
  <si>
    <t>A module added later on in Rapid Design.  Don't think SWW use it.  NF thinks it's related to Sundry Billing.  Agreed complete nothing to migrate.</t>
  </si>
  <si>
    <t>contractend</t>
  </si>
  <si>
    <t>contractstart</t>
  </si>
  <si>
    <t>Agreed complete - don't use calendar country</t>
  </si>
  <si>
    <t>Action with the caseno action</t>
  </si>
  <si>
    <t>Seems to be populated when caseno is (similar number of records - 200k).  Same recommendations as for caseno (new custom field in Aptumo, populate from Rapid during ETL)
Include on the same ADO work item as for caseno?</t>
  </si>
  <si>
    <t>CreditMovementStatus - Agreed Complete - no data migration</t>
  </si>
  <si>
    <t>crdmvst</t>
  </si>
  <si>
    <t>credscore</t>
  </si>
  <si>
    <t>Check this with CompName Field as part of Alternative Address - Neil/Stephen to check</t>
  </si>
  <si>
    <t>ctitle</t>
  </si>
  <si>
    <t>Populated for 26,346 cschedadd records.  This data is already included in the aptex transformation process.  It is used to populate the Account.Name field for the Account record created to hold the "alternative address" (where an alternative address has been defined for a schedule in Rapid, another Account record is created and linked to the Billing Contract via the AlternativeBilling Account lookup).</t>
  </si>
  <si>
    <t>ctitle2</t>
  </si>
  <si>
    <t>Populated for 1,082 cschedadd records.  This data is already included in the aptex transformation process.  It is used to populate the Account.Name field for the Account record created to hold the "alternative address" (where an alternative address has been defined for a schedule in Rapid, another Account record is created and linked to the Billing Contract via the AlternativeBilling Account lookup).</t>
  </si>
  <si>
    <t>dayofmonth</t>
  </si>
  <si>
    <t>Agreed complete - no data migration</t>
  </si>
  <si>
    <t>ddbankdets</t>
  </si>
  <si>
    <t>ddcancdate</t>
  </si>
  <si>
    <t>Stephen to check with Neil - see b4dss - mentioned migrated to instalment object there - what does this mean?</t>
  </si>
  <si>
    <t>ddinstalno</t>
  </si>
  <si>
    <t>Migrated to instalment object</t>
  </si>
  <si>
    <t>ddinstalnodate</t>
  </si>
  <si>
    <t>Agreed - complete - Described as being Old Plan.  Rapid capturing an Old Plan Name.  Agreed Complete - no data migration.</t>
  </si>
  <si>
    <t>ddplanname</t>
  </si>
  <si>
    <t>Field not required in Aptumo</t>
  </si>
  <si>
    <t>Discounts not used by SWW</t>
  </si>
  <si>
    <t>discjogdate</t>
  </si>
  <si>
    <t>Action - see b4dss rows above. Neil/Stephen</t>
  </si>
  <si>
    <t>dss</t>
  </si>
  <si>
    <t>Boolean field in Rapid.  Populated for 15,172 records.  Not included in the aptex transformation process.  I think this controls some aspects of Rapid's payment plan / debt management / recovery functionality.  We could migrate the field into a new custom one for SWW if needed.  Would be worth a chat with SWW to understand what they do with this indicator currently in Rapid and what their expectations would be in Aptumo for Billing Contracts where this was populated.</t>
  </si>
  <si>
    <t>empaltaddno</t>
  </si>
  <si>
    <t>empaltaddstat</t>
  </si>
  <si>
    <t>empaltpropref</t>
  </si>
  <si>
    <t xml:space="preserve">What is this?  Populated with N in most instances.  Neil - what is this.  </t>
  </si>
  <si>
    <t>extdebt</t>
  </si>
  <si>
    <t>Populated with blank for 221,823 records, "N" for ~4 million records.  External Debt indicator? 
Not included in ETL process.
I think this flag indicates that debt is being managed in an external system to Rapid (Target?  Tallyman?) - I'm not sure if this is historical now or if SWW still use one of those systems.  Would be worth a chat with someone at SWW about this to confirm.</t>
  </si>
  <si>
    <t>firstamt</t>
  </si>
  <si>
    <t>firstdate</t>
  </si>
  <si>
    <t>Action - CompName - Alternative Address</t>
  </si>
  <si>
    <t>forename</t>
  </si>
  <si>
    <t>Populated for 34,880 records.  This data is already included in the aptex transformation process.  It is used to populate the Account.Name field for the Account record created to hold the "alternative address" (where an alternative address has been defined for a schedule in Rapid, another Account record is created and linked to the Billing Contract via the AlternativeBilling Account lookup).</t>
  </si>
  <si>
    <t>forename2</t>
  </si>
  <si>
    <t>Populated for 1,031 records.  This data is already included in the aptex transformation process.  It is used to populate the Account.Name field for the Account record created to hold the "alternative address" (where an alternative address has been defined for a schedule in Rapid, another Account record is created and linked to the Billing Contract via the AlternativeBilling Account lookup).</t>
  </si>
  <si>
    <t>freqchangedate</t>
  </si>
  <si>
    <t>freqchangetime</t>
  </si>
  <si>
    <t xml:space="preserve">Useful for us to have this - where can it go to in Aptumo?  Does this need to go into Staging only for them to be Grouped - and then Group Billing contracts manually together.12 schedules in total in Rapid with something populated.  Agreed complet e- nothering to migrate.  </t>
  </si>
  <si>
    <t>groupsched</t>
  </si>
  <si>
    <t>12 schedules in Rapid have this set to yes.  Not included in ETL process.  Think these are housing associations / trusts / charities. 
Investigating Rapid functionality
unmeasured group
drives payment plan selection in Rapid
used during annual billing - groups can be billed seperately from non-groups
controls stationery selection in rapid for printing
I guess we should check with SWW about these and if/how they need to be handled differently in Aptumo and if we need to mark them as "group" with a new custom field</t>
  </si>
  <si>
    <t>Instaldate</t>
  </si>
  <si>
    <t>instalno</t>
  </si>
  <si>
    <t>instaltime</t>
  </si>
  <si>
    <t>Include' is the description of the field.  Agreed complete - no data migration</t>
  </si>
  <si>
    <t>intrec</t>
  </si>
  <si>
    <t>measured</t>
  </si>
  <si>
    <t>multmetbill</t>
  </si>
  <si>
    <t>nextamt</t>
  </si>
  <si>
    <t>nextdate</t>
  </si>
  <si>
    <t>oldplanname</t>
  </si>
  <si>
    <t>Relate to purchase orders.  Agreed complete - no data migration</t>
  </si>
  <si>
    <t>penddate</t>
  </si>
  <si>
    <t>phonedets</t>
  </si>
  <si>
    <t>Redundant field</t>
  </si>
  <si>
    <t>porderno</t>
  </si>
  <si>
    <t>prefday</t>
  </si>
  <si>
    <t>Migrated to Billing Contract / Debt Reccovery Process</t>
  </si>
  <si>
    <t>pstartdate</t>
  </si>
  <si>
    <t>Neil - why has this been migrated to the associated payment plan record?  What is this readfreq on this schedule for? Not to do with Payment Plans.  Agreed complete - no data migration</t>
  </si>
  <si>
    <t>Migrated to associated payment plan record</t>
  </si>
  <si>
    <t>recalcinst</t>
  </si>
  <si>
    <t>Rapid-specific functionality - used to mark a schedule in Rapid as requiring recalculation (by CU01 batch process).  Set to true for 282,422 records.  Think we can ignore this for ETL.</t>
  </si>
  <si>
    <t>reqinstalno</t>
  </si>
  <si>
    <t>Requested Instalment Number - number of instalments requested when calculating the payment plan linked to the schedule.  Initially this is set to ppayplanparam.maxinst.  This is quite specific to Rapid, I don't think we need to worry about this field from a DM perspective unless SWW want this info on their migrated Billing Contracts particularly.</t>
  </si>
  <si>
    <t>Scheduled Processed.  Agreed complete - no data migration</t>
  </si>
  <si>
    <t>schedproc</t>
  </si>
  <si>
    <t>scoredate</t>
  </si>
  <si>
    <t>SundryIncomeType - Agreed complete - no data migration</t>
  </si>
  <si>
    <t>sitype</t>
  </si>
  <si>
    <t xml:space="preserve">To discuss with Caseno </t>
  </si>
  <si>
    <t>Not popuated for any records at SWW</t>
  </si>
  <si>
    <t>To discuss with Name on Alternative Address</t>
  </si>
  <si>
    <t>surname</t>
  </si>
  <si>
    <t>Populated for 58,542 records.  This data is already included in the aptex transformation process.  It is used to populate the Account.Name field for the Account record created to hold the "alternative address" (where an alternative address has been defined for a schedule in Rapid, another Account record is created and linked to the Billing Contract via the AlternativeBilling Account lookup).</t>
  </si>
  <si>
    <t>surname2</t>
  </si>
  <si>
    <t>Populated for 1,166 records.  This data is already included in the aptex transformation process.  It is used to populate the Account.Name field for the Account record created to hold the "alternative address" (where an alternative address has been defined for a schedule in Rapid, another Account record is created and linked to the Billing Contract via the AlternativeBilling Account lookup).</t>
  </si>
  <si>
    <t>tempbankdets</t>
  </si>
  <si>
    <t>totdiscount</t>
  </si>
  <si>
    <t>Migrated to Suppression object in SF</t>
  </si>
  <si>
    <t>Discuss as part of Caseno.</t>
  </si>
  <si>
    <t>Poplated for 201,587 records. 
Include on the same ADO work item as for caseno?</t>
  </si>
  <si>
    <t>ProgressiveCharging__c</t>
  </si>
  <si>
    <t>ProgressiveCharging</t>
  </si>
  <si>
    <t>CEP: This field is checked, when the Active Service Items are of the Service Item Type that has a Progressive Charging Flag. It used for Display of a Badge.</t>
  </si>
  <si>
    <t xml:space="preserve">16/04 - field description needs to be fixed , </t>
  </si>
  <si>
    <t>59876
ETL - 60391</t>
  </si>
  <si>
    <t>LegacyWatercardReference__c</t>
  </si>
  <si>
    <t>Legacy Watercard Reference</t>
  </si>
  <si>
    <t xml:space="preserve">Text(7)	</t>
  </si>
  <si>
    <t>CEP: To be used for data migration</t>
  </si>
  <si>
    <t>ADO 53660 - no DM action required</t>
  </si>
  <si>
    <t>Legacy Cas Reference</t>
  </si>
  <si>
    <t>Text(14)</t>
  </si>
  <si>
    <t>Company ID( Wholesaler)</t>
  </si>
  <si>
    <t>Reference</t>
  </si>
  <si>
    <t>Lookup(Wholesaler)</t>
  </si>
  <si>
    <t>Links a Billing Contract to Wholesaler 
Note: This field will be populated via Move in flow, development would be done outside of managed package by client as per requirement.</t>
  </si>
  <si>
    <t>CEP: This is used to display the badge on billing contract related to DWP Status</t>
  </si>
  <si>
    <t>Use the logic as per the field on Account
To show the below Badge on Account
 when DWP status is
 Direct Pending or Direct
Label name : "Active Water Direct"
Enforced Pending or Enforced Direct
Label name :"Active Enforced Water Direct"</t>
  </si>
  <si>
    <t>ETL - 60392</t>
  </si>
  <si>
    <t>CurrentBudgetPlanAmount__c</t>
  </si>
  <si>
    <t>Current Budget Plan Amount</t>
  </si>
  <si>
    <t>CEP:This is to store the current payment plan type of payment total</t>
  </si>
  <si>
    <t>16/04 - field description needs to be fixed , correct logic needs to be supplied</t>
  </si>
  <si>
    <t>ETL - 61326</t>
  </si>
  <si>
    <t>DateBudgetHoldingTriggered__c</t>
  </si>
  <si>
    <t>Date Budget Holding Triggered</t>
  </si>
  <si>
    <t>CEP : This is to populate the date when Budget Plan Hold is made true.</t>
  </si>
  <si>
    <t>No date is stored on the pbudget record in RX for the date the budget was put on hold, although this might be able to be obtained from amendment history (not currently extracted to RID and the data may be cumbersome to extract)</t>
  </si>
  <si>
    <t>ETL - 61327</t>
  </si>
  <si>
    <t>LegacySUNNumber__c</t>
  </si>
  <si>
    <t>Legacy SUN Number</t>
  </si>
  <si>
    <t>Text(12)</t>
  </si>
  <si>
    <t>CEP : This field is to store the value from Billing Reference Number</t>
  </si>
  <si>
    <t>No migration requirement</t>
  </si>
  <si>
    <t>ETL - 61328</t>
  </si>
  <si>
    <t>BillingReferenceNumber__c</t>
  </si>
  <si>
    <t>Billing Reference Number</t>
  </si>
  <si>
    <t xml:space="preserve">	Text(12) (Unique Case Insensitive)</t>
  </si>
  <si>
    <t>To be used to store the Billing Reference Number of all new contracts.</t>
  </si>
  <si>
    <t>Billing Ref Number = '3' + legacyref +parity</t>
  </si>
  <si>
    <t>59877 ? ETL = 60281</t>
  </si>
  <si>
    <t>BillingReferenceNumberAuto__c</t>
  </si>
  <si>
    <t>Billing Reference Number Auto</t>
  </si>
  <si>
    <t xml:space="preserve">Not for migration - is auto generated by SF </t>
  </si>
  <si>
    <t>ado - 59877 - need ETL ADO ticket - 
14/04 - SG: Confirmed no use in data migration</t>
  </si>
  <si>
    <t>Lookup(Payment Method Type)</t>
  </si>
  <si>
    <t>Apt_UK__PlanUpliftDue__c</t>
  </si>
  <si>
    <t>Plan Uplift Due</t>
  </si>
  <si>
    <t>Indicates that the contract is on a low value Payment Plan and the Plan is due for an uplift. </t>
  </si>
  <si>
    <t>DD says Rapid is not the source</t>
  </si>
  <si>
    <t>TrueCredit__c</t>
  </si>
  <si>
    <t>True Credit</t>
  </si>
  <si>
    <t>CEP: This field is used to verify whether the refund amount is a True credit.</t>
  </si>
  <si>
    <t>logic needs to be supplied</t>
  </si>
  <si>
    <t>DD13 - 62975</t>
  </si>
  <si>
    <t>TrueCreditAmount__c</t>
  </si>
  <si>
    <t>True Credit Amount</t>
  </si>
  <si>
    <t>CEP: This field stores the Amount for True Credit.</t>
  </si>
  <si>
    <t>DD13 - 62976</t>
  </si>
  <si>
    <t>Affordability__c</t>
  </si>
  <si>
    <t>Text(150)</t>
  </si>
  <si>
    <t>CEP: This field is used to display Affordability badge on Billing Contract.</t>
  </si>
  <si>
    <t>62622 - DD13</t>
  </si>
  <si>
    <t>CEP: This is used to display the badge information related to Discount Affordability.</t>
  </si>
  <si>
    <t>62624 - DD13</t>
  </si>
  <si>
    <t xml:space="preserve">LegacyDDMandateReference </t>
  </si>
  <si>
    <t>LegacyDDMandateReference__c</t>
  </si>
  <si>
    <t>DD14 - 14/05/2025</t>
  </si>
  <si>
    <t>ETL 62688 - 59878/ 56215</t>
  </si>
  <si>
    <t>Apt_UK__NumberOfServicesWithEndDate__c</t>
  </si>
  <si>
    <t>No of services without end date</t>
  </si>
  <si>
    <t xml:space="preserve">NO EMS DD action - DD </t>
  </si>
  <si>
    <t>Completed</t>
  </si>
  <si>
    <t>DD13 - 14/05/2025</t>
  </si>
  <si>
    <t>BankDetailsPriorNull__c</t>
  </si>
  <si>
    <t>Bank Details Prior Null</t>
  </si>
  <si>
    <t xml:space="preserve">DD14 - 14/05/2025
</t>
  </si>
  <si>
    <t>60310 ADO query</t>
  </si>
  <si>
    <t>HasActiveServices__c</t>
  </si>
  <si>
    <t>Has Active Services</t>
  </si>
  <si>
    <t>default is true</t>
  </si>
  <si>
    <t>DD13 - 14/05/2025
25/06: Confirmed that does need to be populated in data migration- reopened
20/06 : Confirmed in 60311 (02/06/11) that there is no migration requirement</t>
  </si>
  <si>
    <t>LastBilledDate__c</t>
  </si>
  <si>
    <t xml:space="preserve">BillReference_c </t>
  </si>
  <si>
    <t>Bill Reference</t>
  </si>
  <si>
    <t xml:space="preserve">NO DM action as per ADO ticket - this is auto populated </t>
  </si>
  <si>
    <t>DD13 - 14/05/2025
Suspect true if any active services</t>
  </si>
  <si>
    <t>Agreed in 60316 no dm requirement</t>
  </si>
  <si>
    <t>BillValue__c</t>
  </si>
  <si>
    <t>Bill Value</t>
  </si>
  <si>
    <t>ADO 52380</t>
  </si>
  <si>
    <t>Set to the Amount of the latest bill generated related to that billing contract ( the value from the billed amount field of the bill object)</t>
  </si>
  <si>
    <t>WatercardReference_c</t>
  </si>
  <si>
    <t>Watercard Reference</t>
  </si>
  <si>
    <t xml:space="preserve">Text(20) </t>
  </si>
  <si>
    <t>Question with Rob Stone see 61903</t>
  </si>
  <si>
    <t>ConsolidatedBillReference__c</t>
  </si>
  <si>
    <t>Consolidated Bill Reference</t>
  </si>
  <si>
    <t>LastConsolidatedBillDate__c</t>
  </si>
  <si>
    <t>Last Consolidated Bill Date</t>
  </si>
  <si>
    <t>No Dm  Action</t>
  </si>
  <si>
    <t>NomineeCommunication__c</t>
  </si>
  <si>
    <t xml:space="preserve">Nominee Communication	</t>
  </si>
  <si>
    <t>DD15</t>
  </si>
  <si>
    <t>BusinessUnit</t>
  </si>
  <si>
    <t>GiroBillingReference</t>
  </si>
  <si>
    <t>Giro Billing Reference</t>
  </si>
  <si>
    <t>Text(13)</t>
  </si>
  <si>
    <t>CEP : Holds the Fusion Billing Reference number along with the modulus 11 check digit value calculation for printing giro stubs.</t>
  </si>
  <si>
    <t>Confirmed in DD that this field is in Rapid</t>
  </si>
  <si>
    <t>Related Services Billing Contract</t>
  </si>
  <si>
    <t>RelatedServicesBillingContract__c</t>
  </si>
  <si>
    <t>sprint 17</t>
  </si>
  <si>
    <t>Need to confirm whether this will be relevant for migration</t>
  </si>
  <si>
    <t>DD Update 10/07</t>
  </si>
  <si>
    <t>Ring Fenced Debt Billing Contract</t>
  </si>
  <si>
    <t>RingFencedDebtBillingContract__c</t>
  </si>
  <si>
    <t>Related Ring Fenced Billing Contract</t>
  </si>
  <si>
    <t>RelatedRingFencedBillingContract__c</t>
  </si>
  <si>
    <t>No billing address or alternative address of type altpropref (Pproperty fields)</t>
  </si>
  <si>
    <t>If billing address and not altpropref</t>
  </si>
  <si>
    <t>saltaddress.detadd09</t>
  </si>
  <si>
    <t>saltaddress.housename</t>
  </si>
  <si>
    <t>pproperty.housename' + 'pproperty.addhouseno'  (with appropriate spacing between the two) </t>
  </si>
  <si>
    <t>pproperty.location</t>
  </si>
  <si>
    <t>saltaddress.street</t>
  </si>
  <si>
    <t>pproperty.houseno</t>
  </si>
  <si>
    <t>saltaddress.town</t>
  </si>
  <si>
    <t>saltaddress.parish</t>
  </si>
  <si>
    <t>saltaddress.county</t>
  </si>
  <si>
    <t>saltaddress.postcode</t>
  </si>
  <si>
    <t>saltaddress.country</t>
  </si>
  <si>
    <t>Staging Ref for Service</t>
  </si>
  <si>
    <t>For every non-void occupancy history (poccupancy):
Find the schedule property link (cschedprop) for the customer and property (through a meter linked to the property for measured) of that occupancy.
Where more than one cschedprop link exists or if no link exists then find a bill within the occupation dates for the customer and property and use the schedule from this bill to find the Billing Contract to use.
Find all charges (schargeapp) linked to the property/meters during the occupancy period.
Create a Service for each unique Service Staging Ref combination related to the schargeapp records found.
Create a Service Item for each schargeapp (See Service Item).
Staging Ref:
Billing Contract Staging Ref + "/" + Available Service Staging Ref + "/" + poccupancy.occdate
See Billing Contract &amp; Available Service reference definitions below.
Info Note on unmeasured group schedules:
These schedules will be linked to multiple properties in Rapid. 
In our transform we will create the relevant services for each property linked to the group schedule (via cschedprop)</t>
  </si>
  <si>
    <t>reference + schedno</t>
  </si>
  <si>
    <t xml:space="preserve">schedule reference + checkdigit + "/" +  2 digit schedule no </t>
  </si>
  <si>
    <t>Available Service Staging Ref</t>
  </si>
  <si>
    <t>AvailableServiceStagingRef__c</t>
  </si>
  <si>
    <t>Staging Ref for Available Service</t>
  </si>
  <si>
    <t xml:space="preserve">See Available Service.
Build the staging ref to link to the available service based on the selected schargeapp.
See Service Type and Supply Point fields below for staging ref detail.
Supply Point Staging Ref + "/" + Service Type Staging Ref + "/" + Wholesaler (schargeapp.company mapped using the same mapping decode from Service Item Type) + "/" + Division Staging Ref ( schargeapp.division )
Dev Note: If the Available Service cannot be found based on this reference then leave this field blank, the Available Service reference built should still appear in the main Staging Ref above. </t>
  </si>
  <si>
    <t>Staging Ref for Device
This field is populated with the device that the move in  reading came from that relates to the move-in of the Account into the Location.  As the Service record is normally generated at this point, the move-in reading is associated via this lookup.  Plan to migrate in a similar way.</t>
  </si>
  <si>
    <t>For unmeasured, leave blank.
For measured:
Find the customer move in reading and use the device associated with it.
Note: The related Device could be different to the device currently associated with the Supply Point.</t>
  </si>
  <si>
    <t>Staging Ref for Reading
This field is populated with the reading that relates to the move-in of the Account into the Location.  As the Service record is normally generated at this point, the move-in reading is associated via this lookup.  Plan to migrate in a similar way.</t>
  </si>
  <si>
    <t>For unmeasured, leave blank.
For measured:
Find the move in reading for the date that the customer moved in to the property.</t>
  </si>
  <si>
    <t>For both meter and property charges:
If the schargetype linked to the schargeapp has a compdecode of "watco" then "Water", otherwise if "sewco" then "Sewerage".</t>
  </si>
  <si>
    <t>Use the Supply Point from the linked Available Service
Meter Charges:
pproperty.reference + checkdigit +  "/" + pmeter.reference + checkdigit
Property Charges:
pproperty.reference + checkdigit</t>
  </si>
  <si>
    <t>Volume Percentage</t>
  </si>
  <si>
    <t>Apt_UK__VolumePercentage__c</t>
  </si>
  <si>
    <t>Percent(18,0)</t>
  </si>
  <si>
    <t>Specify the Volume share between TE and Sewerage</t>
  </si>
  <si>
    <t>See ADO 32926</t>
  </si>
  <si>
    <t>ReadFrequency__c</t>
  </si>
  <si>
    <t>from DD meeting ( - source is supply point Read Frequency (Managed))</t>
  </si>
  <si>
    <t>ADO59272</t>
  </si>
  <si>
    <t>See Service for rules on schargeapp selection.
Staging Ref:
Service Staging Ref + "/" + Service Item Type Staging Ref + "/" + schargeapp.startdate</t>
  </si>
  <si>
    <t>Service Staging Ref</t>
  </si>
  <si>
    <t>ServiceStagingRef__c</t>
  </si>
  <si>
    <t>Use the Service Staging Ref from the currently selected record.</t>
  </si>
  <si>
    <t>"/" delimited
schargeapp.chargetype + 
schargeapp.chargecode + 
schargeapp.company (mapped to wholesaler) + schargeapp.division +  
(If schargeapp.reftype = "m" and schargetype.codedecode = "metsize" then schargeapp.chargecode else  blank)
+ (If schargetype.codedecode = "swdband" then schargeapp.chargecode else blank)</t>
  </si>
  <si>
    <t>Available Service Item Staging Ref</t>
  </si>
  <si>
    <t>AvailableServiceItemStagingRef__c</t>
  </si>
  <si>
    <t>Attempt to find the Available Bundle and Available Service Item for this Service item. 
If we are creating Service Items for all Available Service Items under an Available Bundle (Full coverage) then add the currently selected Available Service Item here, if there are multiple Available Service Items under the Available Bundle which we are not creating here (Partial coverage) then leave this field blank.
Service Item -&gt; Service Item Type/Service Item Family -&gt; Bundle -&gt; Available Bundle -&gt; Available Service Item</t>
  </si>
  <si>
    <t>Discharge Agreement Staging Ref</t>
  </si>
  <si>
    <t>DischargeAgreementStagingRef__c</t>
  </si>
  <si>
    <t>Quantity</t>
  </si>
  <si>
    <t>Apt_UK__Quantity__c</t>
  </si>
  <si>
    <t>1</t>
  </si>
  <si>
    <t>Used to describe how many of the Service Items (""products"") the customer has to pay for</t>
  </si>
  <si>
    <t>1 (all example data is 1)</t>
  </si>
  <si>
    <t>schargeapp</t>
  </si>
  <si>
    <t>For SI Charges use schargeapp.quant
For Recovery Costs (See Bill Item) set to "1"
Otherwise, Leave blank</t>
  </si>
  <si>
    <t>Date when the Customer started to be billed for the Service Item.</t>
  </si>
  <si>
    <t>schargeapp
poccupancy</t>
  </si>
  <si>
    <t>startdate
occdate</t>
  </si>
  <si>
    <t>Use the Supply Point's Connection Date if the date is greater than the schargeapp.startdate and greater than the occupancy start date.
Otherwise if the schargeapp.startdate or Supply Point connection date is less than the occupancy start date for this customer then use the occupancy start date (poccupancy.occdate).
Otherwise use the schargeapp.startdate.</t>
  </si>
  <si>
    <t>35042 - data cleanse</t>
  </si>
  <si>
    <t>Follow up on ADO ticket - currently with R Stone</t>
  </si>
  <si>
    <t xml:space="preserve">Date when the Customer stopped to be billed for the Service Item. </t>
  </si>
  <si>
    <t>enddate
vacdate</t>
  </si>
  <si>
    <t>If the schargeapp.enddate is greater than the occupancy end date for this customer then use the occupancy end date (poccupancy.vacdate).
Otherwise use the schargeapp.enddate</t>
  </si>
  <si>
    <t>Record Type</t>
  </si>
  <si>
    <t>RecordType__c</t>
  </si>
  <si>
    <t>Recordtype</t>
  </si>
  <si>
    <t>Default, Comparison  
The normal Service items will be created with record type Default and the Service items to be created for bill comparison will be with record type Comparison</t>
  </si>
  <si>
    <t>refer the DDD Lowest Guarentee word document - UL-10180
Follow up on ADO ticket</t>
  </si>
  <si>
    <t>chargeclass</t>
  </si>
  <si>
    <t>Not required in Aptumo - will be incorportated in to the charge design</t>
  </si>
  <si>
    <t xml:space="preserve">company </t>
  </si>
  <si>
    <t>compid</t>
  </si>
  <si>
    <t>mtcode</t>
  </si>
  <si>
    <t>spid</t>
  </si>
  <si>
    <t>Service Item Progressive</t>
  </si>
  <si>
    <t>ServiceItemProgressive__c</t>
  </si>
  <si>
    <t>Number(18,0)</t>
  </si>
  <si>
    <t>Logic: Upon the trigger(s) being triggered, check that start date is before todays date, and that end date is empty or past todays date, then, go to the Service Item type, check for Progressive flag 
if false - exit
if true - check the field ProgressiveCharging__c  (on the Billing Contract and Account) . 
Data Migration: Based on the Service Item Types (check box ProgressiveCharging__c)  for the active Service Items are migrated for a billing contract, the ProgressiveCharging__c will have to be set to be checked"</t>
  </si>
  <si>
    <t>59273 / 61839</t>
  </si>
  <si>
    <t>Progressive Charging</t>
  </si>
  <si>
    <t>ProgressiveCharging__c </t>
  </si>
  <si>
    <t> Based on the Service Item Types (check box ProgressiveCharging__c)  for the active Service Items are migrated for a billing contract, the ProgressiveCharging__c will have to be set to be checked</t>
  </si>
  <si>
    <t>See Available Service.
Create a record for each unique Service Type found on an Available Service for Supply Points related to each Supply Point Device.
Supply Point Device Staging Ref + "/" + Service Type Staging Ref</t>
  </si>
  <si>
    <t>See Supply Point Device Staging Ref</t>
  </si>
  <si>
    <t>See Service Type Staging Ref</t>
  </si>
  <si>
    <t>Inherit from location - use ADO ticket 60268</t>
  </si>
  <si>
    <t>Apt_UK__Area__c</t>
  </si>
  <si>
    <t>Staging Ref for Area</t>
  </si>
  <si>
    <t>sdecode (area)</t>
  </si>
  <si>
    <t>groupcode "area"</t>
  </si>
  <si>
    <t>Area Name</t>
  </si>
  <si>
    <t>Area Name shown in UI</t>
  </si>
  <si>
    <t>Apt_UK__DeviceSize__c</t>
  </si>
  <si>
    <t>ExternalID</t>
  </si>
  <si>
    <t>Device Size Staging Ref</t>
  </si>
  <si>
    <t>groupcode "metsize"</t>
  </si>
  <si>
    <t>Device Size Name</t>
  </si>
  <si>
    <t>Device Size Name shown in UI</t>
  </si>
  <si>
    <t>20mm</t>
  </si>
  <si>
    <t>Market Equivalent</t>
  </si>
  <si>
    <t>Apt_UK__MarketEquivalent__c</t>
  </si>
  <si>
    <t>Text field to store the Market equivalent of Device Size</t>
  </si>
  <si>
    <t>20 mm</t>
  </si>
  <si>
    <t>NF - to check how this is stored in RapidXtra</t>
  </si>
  <si>
    <t>Follow up on 42244 - with Stacey.</t>
  </si>
  <si>
    <t>device sizename</t>
  </si>
  <si>
    <t>no DM ETL - refer DD</t>
  </si>
  <si>
    <t>device size</t>
  </si>
  <si>
    <t>Apt_UK__DeviceType__c</t>
  </si>
  <si>
    <t>Staging Ref for Device Type</t>
  </si>
  <si>
    <t>Create a record for each metsize decode and each metmanufac decode together.
E.g.
Kent/100/Metric
Elster/100/Metric
Kent/200/Metric
Elster/200/Metric
metmanufac decode mapped to a manufacturer name + "/" + Device Size staging ref + "/" + Unit of Measure
(Include "/X10" for Multipler 10 records - see Multipler field below)</t>
  </si>
  <si>
    <t>https://southwestwater.visualstudio.com.mcas.ms/CEP%20Solution/_workitems/edit/46629?McasTsid=26110&amp;McasCtx=4</t>
  </si>
  <si>
    <t>Device Type Name</t>
  </si>
  <si>
    <t>Name of Device Type (shown to user in UI)</t>
  </si>
  <si>
    <t>Kent - 30mm</t>
  </si>
  <si>
    <t>metmanufac decode mapped to a manufacturer name + " - " + Device Size staging ref + " - " + Unit of Measure
(Include "- X10" for Multipler 10 records - see Multipler field below)</t>
  </si>
  <si>
    <t>DeviceSizeStagingRef__c</t>
  </si>
  <si>
    <t>Manufacturer</t>
  </si>
  <si>
    <t>Apt_UK__Manufacturer__c</t>
  </si>
  <si>
    <t>Manufacturer of Device Type</t>
  </si>
  <si>
    <t>Dielh</t>
  </si>
  <si>
    <r>
      <t xml:space="preserve">metmanufac decode mapped to a manufacturer name
</t>
    </r>
    <r>
      <rPr>
        <b/>
        <sz val="11"/>
        <color rgb="FFFF0000"/>
        <rFont val="Calibri"/>
        <family val="2"/>
        <scheme val="minor"/>
      </rPr>
      <t>ACTION</t>
    </r>
    <r>
      <rPr>
        <b/>
        <sz val="11"/>
        <color theme="1"/>
        <rFont val="Calibri"/>
        <family val="2"/>
        <scheme val="minor"/>
      </rPr>
      <t xml:space="preserve"> - ADO Ticket required for Manufacturer picklist values</t>
    </r>
  </si>
  <si>
    <t>34062 - ticket closed / 35864 - ticket closed</t>
  </si>
  <si>
    <t>Unit Of Measure</t>
  </si>
  <si>
    <t>Apt_UK__UnitOfMeasure__c</t>
  </si>
  <si>
    <t>Unit of Measure for Device Type (Metric, Imperial)</t>
  </si>
  <si>
    <t>Metric</t>
  </si>
  <si>
    <t>Firstly, default all created records to "Metric" to indicate metric.
Then search for any pmeter records where metric is false, for each one found create a new Device Type and set the Unit of Measure to "Imperial"</t>
  </si>
  <si>
    <t>Multiplier</t>
  </si>
  <si>
    <t>Apt_UK__Multiplier__c</t>
  </si>
  <si>
    <t xml:space="preserve">Number </t>
  </si>
  <si>
    <t>Value to be applied to Reading value to produce an Effective Reading that is used when calculating a Bill
x10 readings required</t>
  </si>
  <si>
    <t>Firstly, default all created records to "1".
Then search for any pmeter records where the specialins field contains "x10" or the customer currently occupying the property/meter has a cspecneeds record linked with a sncode of "tt", for each one found create a new Device Type record with a special staging ref that includes "X10" in both the Staging Ref and Name, output 10 in this field.</t>
  </si>
  <si>
    <t>Model__c</t>
  </si>
  <si>
    <t>DD13</t>
  </si>
  <si>
    <t>Sewerage Chargeable Size</t>
  </si>
  <si>
    <t>Apt_UK__SewerageChargeableSize__c</t>
  </si>
  <si>
    <t>Lookup(Device Size)</t>
  </si>
  <si>
    <t>No EMS DM required</t>
  </si>
  <si>
    <t>Apt_UK__SupplyPointUsageType__c</t>
  </si>
  <si>
    <t>External ID</t>
  </si>
  <si>
    <t>Supply Point Usage Type Staging Ref</t>
  </si>
  <si>
    <t>proptype decode and indcode decode both mapped using separate mapping decodes
SEE COMD</t>
  </si>
  <si>
    <t>33485 - ticket closed</t>
  </si>
  <si>
    <t>Supply Point Usage Type Name</t>
  </si>
  <si>
    <t xml:space="preserve">Supply Point Usage Type Name - shown to user in UI
</t>
  </si>
  <si>
    <t>Storage and Warehousing</t>
  </si>
  <si>
    <t>Apt_UK__Depot__c</t>
  </si>
  <si>
    <t>Staging Ref for Depot</t>
  </si>
  <si>
    <t>groupcode "depot"</t>
  </si>
  <si>
    <t>Depot Name</t>
  </si>
  <si>
    <t>Depot Name shown to users in the UI</t>
  </si>
  <si>
    <t>Area to which this Depot belongs</t>
  </si>
  <si>
    <t>slookup</t>
  </si>
  <si>
    <t xml:space="preserve">groupcode "areadepot"
</t>
  </si>
  <si>
    <t>Depot Code</t>
  </si>
  <si>
    <t>DepotCode</t>
  </si>
  <si>
    <t>CEP : To be used to store the Depot/ITEM Code value corresponding to Depot Name.</t>
  </si>
  <si>
    <t>Depot codes have been listed in ADO 54802. The Depot code is confirmed as being the item code from Rapid</t>
  </si>
  <si>
    <t>ETL 60395</t>
  </si>
  <si>
    <t>Apt_UK__DefaultAverageDailyUsage__c</t>
  </si>
  <si>
    <t xml:space="preserve">DADU Staging Ref
</t>
  </si>
  <si>
    <t>Values defined in the COMD</t>
  </si>
  <si>
    <t>SupplyPointUsageTypeStagingRef__c</t>
  </si>
  <si>
    <t>Staging Ref of Supply Point Usage Type</t>
  </si>
  <si>
    <t>sdecode (minsew)</t>
  </si>
  <si>
    <t xml:space="preserve">Device Size </t>
  </si>
  <si>
    <t>Device Size lookup</t>
  </si>
  <si>
    <t>Staging Ref of Device Size</t>
  </si>
  <si>
    <t>Number of Occupiers</t>
  </si>
  <si>
    <t>Apt_UK__NumberOfOccupiers__c</t>
  </si>
  <si>
    <t>Number of Occupiers (optional) - only really applicable to Domestic Supply Point Usage Types</t>
  </si>
  <si>
    <t>Date from which the DADU Average Daily Usage is effective</t>
  </si>
  <si>
    <t>Decode</t>
  </si>
  <si>
    <t>Date until which the DADU Average Daily Usage is effective (blank = open-ended)</t>
  </si>
  <si>
    <t>Average Daily Consumption in cubic meters (for the combination of Supply Point Usage Type, Device Size and Number of Occupiers)</t>
  </si>
  <si>
    <t>Mike Comments - 24/04/2025</t>
  </si>
  <si>
    <t xml:space="preserve">ADO comments, comments in red need ETL modification </t>
  </si>
  <si>
    <t>UPRN1</t>
  </si>
  <si>
    <t>reference + propcheckdigit</t>
  </si>
  <si>
    <t>Street</t>
  </si>
  <si>
    <t>Apt_UK__Street__c</t>
  </si>
  <si>
    <t>Location house number, name and street name</t>
  </si>
  <si>
    <t>16 High Street</t>
  </si>
  <si>
    <t>Sstreet.name + addhouseno + houseno + housename + Location</t>
  </si>
  <si>
    <t>City</t>
  </si>
  <si>
    <t>Apt_UK__City__c</t>
  </si>
  <si>
    <t>Town / City of location.  This field is included in the formula to build the Supply Address.</t>
  </si>
  <si>
    <t>36</t>
  </si>
  <si>
    <t>Location State (or County)</t>
  </si>
  <si>
    <t>Postal Code</t>
  </si>
  <si>
    <t>Apt_UK__PostalCode__c</t>
  </si>
  <si>
    <t>Location Post Code.  Used as part of Supply Address formula field</t>
  </si>
  <si>
    <t>WS1 1QR</t>
  </si>
  <si>
    <t>We are populating both POSTCODE fields</t>
  </si>
  <si>
    <t>Postcode__c </t>
  </si>
  <si>
    <t>Apt_UK__Country__c</t>
  </si>
  <si>
    <t>Country of location.  This field is included in the formula to build the Supply Address.</t>
  </si>
  <si>
    <t>Default to "UK"</t>
  </si>
  <si>
    <t>BuildingName__c </t>
  </si>
  <si>
    <t>Building Number</t>
  </si>
  <si>
    <t>Locality - max of 80 characters</t>
  </si>
  <si>
    <t>TownCity</t>
  </si>
  <si>
    <t>Apply Tax</t>
  </si>
  <si>
    <t>Apt_UK__ApplyTax__c</t>
  </si>
  <si>
    <t xml:space="preserve">Check box to signify if this property is taxable.  Affects billing. </t>
  </si>
  <si>
    <t>Echo - What is the purpose of this field - asked in DD 23/04/2025</t>
  </si>
  <si>
    <t>Build Date</t>
  </si>
  <si>
    <t>Apt_UK__BuildDate__c</t>
  </si>
  <si>
    <t>Location build date.</t>
  </si>
  <si>
    <t>supcondate</t>
  </si>
  <si>
    <t>Use the supply connection date on the property record, if this is not populated then use a decode to determine a default date.</t>
  </si>
  <si>
    <t>Inactive Date</t>
  </si>
  <si>
    <t>Apt_UK__InactiveDate__c</t>
  </si>
  <si>
    <t>See Notes</t>
  </si>
  <si>
    <t>Date Location Demolished.  Only populated if the location is demolished (Inactive is set to TRUE).  Field is mandatory if Inactive is set to TRUE,.  Field MUST be blank if Inactive is set to FALSE.</t>
  </si>
  <si>
    <t>demoldate</t>
  </si>
  <si>
    <t>Inactive</t>
  </si>
  <si>
    <t>Apt_UK__Inactive__c</t>
  </si>
  <si>
    <t>If demoldate &lt;&gt; ? then "1" else "0"</t>
  </si>
  <si>
    <t>Location Type</t>
  </si>
  <si>
    <t>Apt_UK__LocationType__c</t>
  </si>
  <si>
    <t>Household or Non-Household.
Household = domestic.
Non-Household = commercial. Bulk Meter = Bulk meters such as Navs</t>
  </si>
  <si>
    <t>Non-Household / Household / Bulk Meter</t>
  </si>
  <si>
    <t>If measured use the domindcode decode, if the linked pmeter.industry cannot be found in the itemcodes then set this to "Non-Household" else "Household".
If unmeasured use the domprotype decode, if the linked pproperty.proptype cannot be found in the itemcodes then set this to "Non-household" else "Household".</t>
  </si>
  <si>
    <t>DD comment  for the sub type- dependency on the sub type ( NAV and non NAV and linked to Bulk on Location)</t>
  </si>
  <si>
    <t>Location Sub Type</t>
  </si>
  <si>
    <t>Apt_UK__LocationSubType__c</t>
  </si>
  <si>
    <t xml:space="preserve">Mandatory if Location Type = Household, otherwise optional. </t>
  </si>
  <si>
    <t>Detached</t>
  </si>
  <si>
    <t>proptype</t>
  </si>
  <si>
    <t>If unmeasured then use mapping decode MAP-PROPTYPE aptmap0047 based on pproperty.proptype*
If measured then find the first meter linked to the property and first use a new mapping decode on pmeter.industry:
If the value is found within the mapping decode MAP-METERING-REASON aptmap0066 item code then use the MAP-PROPTYPE mapping decode above on the ppoperty.proptype*
If the value is not found then use  mapping decode MAP-INDTYPE aptmap0053 on pmeter.industry
*If the pproperty.proptype value to be provided to MAP-PROPTYPE decode is blank or unknown “?” then if the property is HH (domestic) then use a new decode with groupcode aptex and itemcode defhhsubtype to determine the value to use, otherwise if the property is NHH (commercial) then use a new decode with groupcode aptex and itemcode defnhhsubtype to determine the value to use.</t>
  </si>
  <si>
    <t>BPA USER Story - 34954 / 35855 - ticket closed
ETL Build Task - 37073</t>
  </si>
  <si>
    <t>38449 - the list has not been deployed to CEPDM2</t>
  </si>
  <si>
    <t>53257 - AT (20250415) - 37073 2ith Rob Stone ( 10/06/2025)</t>
  </si>
  <si>
    <t>(18, 0)</t>
  </si>
  <si>
    <t>Number of occupiers at this location.  
Note: This field influences estimates/budgets based on default average daily usage config.</t>
  </si>
  <si>
    <t>use ccustclassdet.description where type = "numocc" and refnum = ccustclass.refnum (find ccustclass where reftype = "p" and reference = pproperty.reference - may need to match to cust reference too)</t>
  </si>
  <si>
    <t>Parent Location Staging Ref</t>
  </si>
  <si>
    <t>ParentLocationStagingRef__c</t>
  </si>
  <si>
    <t>Staging Ref for Parent Location</t>
  </si>
  <si>
    <t xml:space="preserve">If a pproplink exists matching pproplink.reference for the current property reference then find the property reference that belongs to the meter in pproplink.meterref → Output the property reference of the metered property (formatted to 8 characters) within this field.
</t>
  </si>
  <si>
    <t>Unable to Fit Device Reason</t>
  </si>
  <si>
    <t>Apt_UK__UnableToFitDeviceReason__c</t>
  </si>
  <si>
    <t>Set the reason why Device cannot be fitted at a Location</t>
  </si>
  <si>
    <t>No source data within RapidXtra</t>
  </si>
  <si>
    <t>Void Location</t>
  </si>
  <si>
    <t>Apt_UK__VoidLocation__c</t>
  </si>
  <si>
    <t>TRUE for locations that are void (not occupied)</t>
  </si>
  <si>
    <t>occcustno</t>
  </si>
  <si>
    <t>if 0 then "1" else "0"</t>
  </si>
  <si>
    <t>Void Start Date</t>
  </si>
  <si>
    <t>Apt_UK__VoidStartDate__c</t>
  </si>
  <si>
    <t>Date a location became void.  Most recent void period for location</t>
  </si>
  <si>
    <t>Find the most recent no occupier poccupancy and use the occdate from this</t>
  </si>
  <si>
    <t>Void End Date</t>
  </si>
  <si>
    <t>Apt_UK__VoidEndDate__c</t>
  </si>
  <si>
    <t>Date a location stoped became void (day before it was occupied).  Most recent void period for location</t>
  </si>
  <si>
    <t>Find the most recent no occupier poccupancy and use the vacdate from this, if not set then leave blank</t>
  </si>
  <si>
    <t>Void Management Profile</t>
  </si>
  <si>
    <t>Apt_UK__VoidManagementProfile__c</t>
  </si>
  <si>
    <t>Controls which Void Management route to follow once a Location is made void (during customer move out)</t>
  </si>
  <si>
    <t>HH Void Management Profile</t>
  </si>
  <si>
    <t>If LocationType = "Household" then "HH Void Management Profile" else "NHH Void Management Profile"
BPA void meeting 21/03/24</t>
  </si>
  <si>
    <t>38091 / 38100</t>
  </si>
  <si>
    <t>23/04/25: Comment during session that further market profile may be required</t>
  </si>
  <si>
    <t>Plot Sequence</t>
  </si>
  <si>
    <t>PlotSequence__c</t>
  </si>
  <si>
    <t>plotgrpseq</t>
  </si>
  <si>
    <t>field not required for SWW</t>
  </si>
  <si>
    <t>Planning Area</t>
  </si>
  <si>
    <t>PlanningArea__c</t>
  </si>
  <si>
    <t>planningarea</t>
  </si>
  <si>
    <t>Plot ID</t>
  </si>
  <si>
    <t>PlotID__c</t>
  </si>
  <si>
    <t>plotid</t>
  </si>
  <si>
    <t>DMA Zone</t>
  </si>
  <si>
    <t>DMAZone__c</t>
  </si>
  <si>
    <t>dmazone</t>
  </si>
  <si>
    <t>Water Quality Zone</t>
  </si>
  <si>
    <t>WaterQualityZone__c</t>
  </si>
  <si>
    <t>waterqualzone</t>
  </si>
  <si>
    <t>37072 - ticket closed</t>
  </si>
  <si>
    <t>Supply Zone</t>
  </si>
  <si>
    <t>SupplyZone__c</t>
  </si>
  <si>
    <t>supplyzone</t>
  </si>
  <si>
    <t>Pressure Zone</t>
  </si>
  <si>
    <t>PressureZone__c</t>
  </si>
  <si>
    <t>pressurezone</t>
  </si>
  <si>
    <t>X Coord</t>
  </si>
  <si>
    <t>Xcoord__c</t>
  </si>
  <si>
    <t>(9, 0)</t>
  </si>
  <si>
    <t>mapref</t>
  </si>
  <si>
    <t>ADO ticket to create field - source pproperty.mapref</t>
  </si>
  <si>
    <t>These are mapped and populated, no access to ADO tickets yet</t>
  </si>
  <si>
    <t>awaiting data dictionary finalisation (2025-04-15) - is this needed in aptumo_staging</t>
  </si>
  <si>
    <t>Y Coord</t>
  </si>
  <si>
    <t>Ycoord__c</t>
  </si>
  <si>
    <t>UPRN</t>
  </si>
  <si>
    <t>UPRN__c</t>
  </si>
  <si>
    <t>size 12 char</t>
  </si>
  <si>
    <t>Pcrossref</t>
  </si>
  <si>
    <t>Varying sources - pcrossref, spid and UPRN table</t>
  </si>
  <si>
    <t>Pcrossref - type U is mapped here - this is the UPRN for rapid properties.  Data comes from pcrossref.anitaref</t>
  </si>
  <si>
    <t>Stephen to clarify with Ruth about data cleansing  34736</t>
  </si>
  <si>
    <t xml:space="preserve">Inactive Reason </t>
  </si>
  <si>
    <t>InactiveReason__c</t>
  </si>
  <si>
    <t>demolreas</t>
  </si>
  <si>
    <t>values required from the description of the demolreas decode in RapidXtra</t>
  </si>
  <si>
    <t>Demolreas decode exists with descriptions populated.  Looking at aptex code I think this as been done now although it's marked with a reference of /* ADO-34489 */ which may be a typo</t>
  </si>
  <si>
    <t>Mapping not correct - assigned to SS</t>
  </si>
  <si>
    <t>Sewerage NAV retailer</t>
  </si>
  <si>
    <t xml:space="preserve">WaterNAVretailer__c </t>
  </si>
  <si>
    <t>Fields no longer required - will be modelled using the wholesaler object</t>
  </si>
  <si>
    <t>38342 - ticket closed / Build ticket 38456 - ticket closed</t>
  </si>
  <si>
    <t>Water NAV retailer</t>
  </si>
  <si>
    <t>SewerageNAVretailer__c</t>
  </si>
  <si>
    <t>max of 80 characters</t>
  </si>
  <si>
    <t>Water Service Provider</t>
  </si>
  <si>
    <t>WaterServiceProvider__c</t>
  </si>
  <si>
    <t>52372 - with AT for dev for ETL006 (2025-04-15)</t>
  </si>
  <si>
    <t>Sewerage Service Provider</t>
  </si>
  <si>
    <t>SewerageServiceProvider__c</t>
  </si>
  <si>
    <t>ADO 48777 / etl</t>
  </si>
  <si>
    <t>48777 - awaiting values from Ruth</t>
  </si>
  <si>
    <t>Legacy Rapid Property reference</t>
  </si>
  <si>
    <t>LegacyRapidPropertyReference__c</t>
  </si>
  <si>
    <t>Legacy Gentrack Installation reference</t>
  </si>
  <si>
    <t>LegacyGentrackInstallationReference__c</t>
  </si>
  <si>
    <t>Number(6, 0)</t>
  </si>
  <si>
    <t>anitaref</t>
  </si>
  <si>
    <t>Prcrossref type of 'GTV Installation Ref'and where the pcrossref. reference is equal to the pproperty.reference
Where the pcrossref type = I</t>
  </si>
  <si>
    <t>23/4: Field size check believed to be 15</t>
  </si>
  <si>
    <t>addname01</t>
  </si>
  <si>
    <t>Field not populated for SWW</t>
  </si>
  <si>
    <t>addrstat</t>
  </si>
  <si>
    <t>31 records populated - Data will not be migrated</t>
  </si>
  <si>
    <t>appref</t>
  </si>
  <si>
    <t>areasqmtr</t>
  </si>
  <si>
    <t>bedrooms</t>
  </si>
  <si>
    <t>Data not required for SWW, see ADO ticket</t>
  </si>
  <si>
    <t>38150 - ticket closed</t>
  </si>
  <si>
    <t>billingid</t>
  </si>
  <si>
    <t>Output to Supplypoint Apt_UK__Description__c</t>
  </si>
  <si>
    <t>chargeexcept</t>
  </si>
  <si>
    <t>Field not used by SWW</t>
  </si>
  <si>
    <t>38208 - ticket closed</t>
  </si>
  <si>
    <t>chargeprof</t>
  </si>
  <si>
    <t>councilno</t>
  </si>
  <si>
    <t>CPS not migrated to Aptumo</t>
  </si>
  <si>
    <t>custsiteref</t>
  </si>
  <si>
    <t>dacodes</t>
  </si>
  <si>
    <t>dbarea</t>
  </si>
  <si>
    <t>depot</t>
  </si>
  <si>
    <t>Not required on Location Aptumo</t>
  </si>
  <si>
    <t>PAF address fields not utilised by SWW</t>
  </si>
  <si>
    <t>detadd02</t>
  </si>
  <si>
    <t>detadd03</t>
  </si>
  <si>
    <t>detadd04</t>
  </si>
  <si>
    <t>detadd05</t>
  </si>
  <si>
    <t>detadd06</t>
  </si>
  <si>
    <t>detadd07</t>
  </si>
  <si>
    <t>detadd08</t>
  </si>
  <si>
    <t>detadd09</t>
  </si>
  <si>
    <t>detadd10</t>
  </si>
  <si>
    <t>detadd11</t>
  </si>
  <si>
    <t>detadd12</t>
  </si>
  <si>
    <t>detadd13</t>
  </si>
  <si>
    <t>detadd14</t>
  </si>
  <si>
    <t>detadd15</t>
  </si>
  <si>
    <t>detadd16</t>
  </si>
  <si>
    <t>No discounts at SWW - field not used</t>
  </si>
  <si>
    <t>dlist</t>
  </si>
  <si>
    <t>RV value - migrated to charge basis - data not required from this field</t>
  </si>
  <si>
    <t>fmproptype</t>
  </si>
  <si>
    <t>Rob Stone confirmed field not required</t>
  </si>
  <si>
    <t>38223 - ticket closed</t>
  </si>
  <si>
    <t>gisref</t>
  </si>
  <si>
    <t>106 records populated - data will not be migrated from this field</t>
  </si>
  <si>
    <t>groupbill</t>
  </si>
  <si>
    <t>Check usage</t>
  </si>
  <si>
    <t>Populated with FALSE for all SWW records - no need to migrate this.</t>
  </si>
  <si>
    <t>ADO Ticket - NF to discuss with SG - How unmeasured groups are being dealth with</t>
  </si>
  <si>
    <t>ident1</t>
  </si>
  <si>
    <t>ident2</t>
  </si>
  <si>
    <t xml:space="preserve">Populated for 106 properties - </t>
  </si>
  <si>
    <t>insppassed</t>
  </si>
  <si>
    <t>Corrected field name (double-p).  Populated with FALSE for all SWW records - no need to migrate this.</t>
  </si>
  <si>
    <t>leakrepairdate</t>
  </si>
  <si>
    <t>leakstatus</t>
  </si>
  <si>
    <t>leaktaskno</t>
  </si>
  <si>
    <t>leaseexpdate</t>
  </si>
  <si>
    <t>locationstat</t>
  </si>
  <si>
    <t>occaltadd</t>
  </si>
  <si>
    <t>Not required at migration - alt addresses migrated to billing contract</t>
  </si>
  <si>
    <t>occcheckdigit</t>
  </si>
  <si>
    <t>Check digit for occcustno field - not required in Aptumo</t>
  </si>
  <si>
    <t>occform</t>
  </si>
  <si>
    <t>occformdate</t>
  </si>
  <si>
    <t>oldsewstat</t>
  </si>
  <si>
    <t>Field not used in RX</t>
  </si>
  <si>
    <t>ownaltadd</t>
  </si>
  <si>
    <t>owncheckdigit</t>
  </si>
  <si>
    <t>38209 - confirmed by R Stone that not utilised - ticket closed</t>
  </si>
  <si>
    <t>owncustno</t>
  </si>
  <si>
    <t>81 values</t>
  </si>
  <si>
    <t>pafstat</t>
  </si>
  <si>
    <t>PAF not utilised by SWW</t>
  </si>
  <si>
    <t>parentmainid</t>
  </si>
  <si>
    <t>parishno</t>
  </si>
  <si>
    <t>pipesize</t>
  </si>
  <si>
    <t>Data not required against Location - will be migrated from cschedadd</t>
  </si>
  <si>
    <t>plotgrpdesc</t>
  </si>
  <si>
    <t>pobox</t>
  </si>
  <si>
    <t>preciselocation</t>
  </si>
  <si>
    <t>propsewstat</t>
  </si>
  <si>
    <t>Used to deciper  Services and charges in Aptumo not migrated</t>
  </si>
  <si>
    <t>Field value is not specifically migrated - will be used to decipher propery type</t>
  </si>
  <si>
    <t>propstatdate</t>
  </si>
  <si>
    <t>propstatres</t>
  </si>
  <si>
    <t>862353 records populated - ADO ticket</t>
  </si>
  <si>
    <t>propwatstat</t>
  </si>
  <si>
    <t>Used to decipher  Services and charges in Aptumo not migrated</t>
  </si>
  <si>
    <t>rateablevalue</t>
  </si>
  <si>
    <t>Current RV migrated to Charge basis in Aptumo</t>
  </si>
  <si>
    <t>sitearea</t>
  </si>
  <si>
    <t>sitename</t>
  </si>
  <si>
    <t>streetno</t>
  </si>
  <si>
    <t>streetreftype</t>
  </si>
  <si>
    <t>No equivalent field in Aptumo - not required to be migrated</t>
  </si>
  <si>
    <t>streetworksref</t>
  </si>
  <si>
    <t>tradeeff</t>
  </si>
  <si>
    <t>1 record populated</t>
  </si>
  <si>
    <t>trickleplug</t>
  </si>
  <si>
    <t>ufm</t>
  </si>
  <si>
    <t>No equivalent field in Aptumo - taken from poccupancy on to location occupant</t>
  </si>
  <si>
    <t>vidate</t>
  </si>
  <si>
    <t>vitime</t>
  </si>
  <si>
    <t>voidprof</t>
  </si>
  <si>
    <t>Default values being applied for NHH and HH in Aptumo</t>
  </si>
  <si>
    <t>voidstage</t>
  </si>
  <si>
    <t>wmzoneid</t>
  </si>
  <si>
    <t>Field not used by SWW - ADO ticket closed</t>
  </si>
  <si>
    <t>38185 - ticket closed</t>
  </si>
  <si>
    <t>xcoord</t>
  </si>
  <si>
    <t>96 values populated - data will not be migrated</t>
  </si>
  <si>
    <t>yardarea</t>
  </si>
  <si>
    <t>ycoord</t>
  </si>
  <si>
    <t>Apt_UK__Geolocation_Latitude__s</t>
  </si>
  <si>
    <t>pmeter</t>
  </si>
  <si>
    <t>meter_easting</t>
  </si>
  <si>
    <t>form part of Apt_UK__Geolocation__c</t>
  </si>
  <si>
    <t>this needs to be migrated into Fusion - 34526- refer attached spreadsheet in ADO ticket</t>
  </si>
  <si>
    <t>These are not in the DD , nor in the CEPDM2 org ( 19/06/2025)</t>
  </si>
  <si>
    <t>SG: 09/06: Fields referenced are on supply point = Non packaged field location_c (Geolocation_c) has already been added and being renamed) so these should be ignored</t>
  </si>
  <si>
    <t>Apt_UK__Geolocation_Longitude__s</t>
  </si>
  <si>
    <t>meter_northing</t>
  </si>
  <si>
    <t>Measured/Unmeasured</t>
  </si>
  <si>
    <t>Measured_c</t>
  </si>
  <si>
    <t>CEP: This field to update the measured or unmeasured supply points</t>
  </si>
  <si>
    <t>If the location has multiple supply points and all are measured, the "Measured" checkbox is checked.
If the location has multiple supply points and all are unmeasured, the "Measured" checkbox is unchecked.
If the location has a mix of measured and unmeasured supply points, the "Measured" checkbox is checked.</t>
  </si>
  <si>
    <t>59254
ETL - 60398</t>
  </si>
  <si>
    <t>23/4  There is a flow that sets this
See 59254</t>
  </si>
  <si>
    <t>Primary Account</t>
  </si>
  <si>
    <t>PrimaryAccount_c</t>
  </si>
  <si>
    <t>Lookup (Account)</t>
  </si>
  <si>
    <t>59255/46484</t>
  </si>
  <si>
    <t>23/4 Created by 46484 - check taking place whether this field is required</t>
  </si>
  <si>
    <t>Water</t>
  </si>
  <si>
    <t>Water_c</t>
  </si>
  <si>
    <t xml:space="preserve">CEP: This field indicates the availability of the Water Service Provider.
</t>
  </si>
  <si>
    <t xml:space="preserve">SG 09/06: Based upon content of Water Service Provider </t>
  </si>
  <si>
    <t>ETL - 60397</t>
  </si>
  <si>
    <t xml:space="preserve">23/4: Introduced by 42369 - updated by flow - AC3: When both Water Service Provider &amp; Sewerage Service Provider fields are populated (with a Pennon Wholesaler) both Water  &amp; Sewerage  checkbox should be True (checked). (Record triggered flow) 
AC4: Where Water Service Provider is populated  and Sewerage Service Provider is not (or Sewage Provider is NOT pennon), Water checkbox is True, Sewerage checkbox must be False. (record Triggered Flow ) 
AC5: Where Sewerage Service Provider is populated  and Water Service Provider is not (or Water Provider is NOT pennon), Water checkbox is False, Sewerage checkbox must be True. (record Triggered Flow )
AC6: When both Water Service Provider &amp; Sewerage Service Provider fields are not populated (aka, no Pennon Wholesaler or set to None, or not existing) both Water  &amp; Sewerage  checkbox should be false (un-checked). (Record triggered flow) </t>
  </si>
  <si>
    <t>Sewerage</t>
  </si>
  <si>
    <t>Sewerage_c</t>
  </si>
  <si>
    <t xml:space="preserve">CEP: This field indicates the availability of the Sewerage Service Provider.
</t>
  </si>
  <si>
    <t xml:space="preserve">SG 09/06: Based upon content of Sewerage Service Provider </t>
  </si>
  <si>
    <t>ETL - 60399</t>
  </si>
  <si>
    <t>ETL - 60268</t>
  </si>
  <si>
    <t>Company ID</t>
  </si>
  <si>
    <t>Wholesaler_c</t>
  </si>
  <si>
    <t>mapping required to wholesaler ( also on account)</t>
  </si>
  <si>
    <t>ETL - 60138</t>
  </si>
  <si>
    <t>59258/59805</t>
  </si>
  <si>
    <t>Device Assessment Date</t>
  </si>
  <si>
    <t>DeviceAssessmentDate_c</t>
  </si>
  <si>
    <t>Last date a location was assessed for measured supply</t>
  </si>
  <si>
    <t>no Rapid data to be migrated</t>
  </si>
  <si>
    <t>ETL - 60401</t>
  </si>
  <si>
    <t>23/4: Confirm whether or not this information is in legacy systems - likely to be in memo or ellipse</t>
  </si>
  <si>
    <t>Compulsory Metering</t>
  </si>
  <si>
    <t>Apt_UK__CompulsoryMetering__c</t>
  </si>
  <si>
    <t>Should not be set to true</t>
  </si>
  <si>
    <t>13/05: MB has confirmed that this is not required. 
23/4: Mat Bto confirm</t>
  </si>
  <si>
    <t>Surface Water Drainage</t>
  </si>
  <si>
    <t>23/4: Field not created yet butwill need to be derived from Rapid</t>
  </si>
  <si>
    <t>Number of Active Primary Location Occupants</t>
  </si>
  <si>
    <t>NumberOfActiveLocationOccupants__c</t>
  </si>
  <si>
    <t>No action required by EMS DM team on load</t>
  </si>
  <si>
    <t>29/4: Field is a rollup - not needed for data migration - there is a linked validation rule which is turned off - action on EMS to confirm why this rule is turned off</t>
  </si>
  <si>
    <t>Location__c (according to 59945, this is due to change to geolocation_c</t>
  </si>
  <si>
    <t>geolocation</t>
  </si>
  <si>
    <t>ppropertymapref</t>
  </si>
  <si>
    <r>
      <t>Rapid Data Migration of ppropertymapref with a</t>
    </r>
    <r>
      <rPr>
        <b/>
        <sz val="11"/>
        <color rgb="FF000000"/>
        <rFont val="Calibri"/>
        <scheme val="minor"/>
      </rPr>
      <t xml:space="preserve"> lat long conversion in transformation</t>
    </r>
    <r>
      <rPr>
        <sz val="11"/>
        <color rgb="FF000000"/>
        <rFont val="Calibri"/>
        <scheme val="minor"/>
      </rPr>
      <t xml:space="preserve"> AND Rapid Data Migration of ppropertymapref with a lat long conversion in transformation</t>
    </r>
  </si>
  <si>
    <t>No Rapid values to migrate - ETL build task - 61451has been requested to be closed
Cannot be delveoped until dependant ticket 59945 has been built</t>
  </si>
  <si>
    <t>External Reference ID</t>
  </si>
  <si>
    <t>ExternalReferenceID__c</t>
  </si>
  <si>
    <t>IFNULL(LegacyRapidPropertyReference__c) THEN (LocationName without LOC-) else LegacyRapidPropertyReference__c</t>
  </si>
  <si>
    <t>Packaged fields</t>
  </si>
  <si>
    <t>N/a</t>
  </si>
  <si>
    <t>Default to UK</t>
  </si>
  <si>
    <t>Non packaged fields</t>
  </si>
  <si>
    <t>ADO Comments</t>
  </si>
  <si>
    <t>12345678/12345678</t>
  </si>
  <si>
    <t>Data Migration</t>
  </si>
  <si>
    <t>pproperty/pmeter</t>
  </si>
  <si>
    <t>reference + checkdigit</t>
  </si>
  <si>
    <t>If unmeasured then just use the property reference and create a single record.
If measured then also include the meter reference and create a record for each meter attached to the property i.e. 12345678/12345678</t>
  </si>
  <si>
    <t>RecordTypeStagingRef</t>
  </si>
  <si>
    <t>"Standard" - defines the record type for the supply point</t>
  </si>
  <si>
    <t>Active Device Staging Ref</t>
  </si>
  <si>
    <t>Staging Ref for Device</t>
  </si>
  <si>
    <t>serialno</t>
  </si>
  <si>
    <t xml:space="preserve">Measured only
</t>
  </si>
  <si>
    <t>Staging Ref for Book</t>
  </si>
  <si>
    <t>See Book.
Measured only
pmetbookhd.area + "/" + pmetbookhd.bookno</t>
  </si>
  <si>
    <t>DepotStagingRef</t>
  </si>
  <si>
    <t>SupplyPointUsageTypeStaging Ref__c</t>
  </si>
  <si>
    <t>Staging Ref for Supply Point Usage Type</t>
  </si>
  <si>
    <t>For unmeasured use a mapping decode on pproperty.proptype
For measured use a mapping decode on pmeter.industry.</t>
  </si>
  <si>
    <t>Allow Disconnection</t>
  </si>
  <si>
    <t>Apt_UK__AllowDisconnection__c</t>
  </si>
  <si>
    <t>Used to indicate if the Supply Point is allowed to be disconnected</t>
  </si>
  <si>
    <t>Aptumo Core</t>
  </si>
  <si>
    <t>If Location Type = "Household" then "0"
Else "1"</t>
  </si>
  <si>
    <r>
      <rPr>
        <sz val="10"/>
        <color rgb="FF000000"/>
        <rFont val="Calibri"/>
        <family val="2"/>
      </rPr>
      <t xml:space="preserve">Information </t>
    </r>
    <r>
      <rPr>
        <b/>
        <sz val="10"/>
        <color rgb="FF000000"/>
        <rFont val="Calibri"/>
        <family val="2"/>
      </rPr>
      <t>displayed on a bill</t>
    </r>
    <r>
      <rPr>
        <sz val="10"/>
        <color rgb="FF000000"/>
        <rFont val="Calibri"/>
        <family val="2"/>
      </rPr>
      <t xml:space="preserve"> to advise the customers of the meter location. This may differ from the "Device Location" field as customers tend to advise of this info themselves for their understanding. Not used to guide meter readers.</t>
    </r>
  </si>
  <si>
    <t>Under the Sink</t>
  </si>
  <si>
    <t>If measured pmeter.supplyloc else Pproperty.billingid
ETL logic change</t>
  </si>
  <si>
    <t>34524 /34520</t>
  </si>
  <si>
    <t>tickets closed</t>
  </si>
  <si>
    <t>Device Book Walk Order</t>
  </si>
  <si>
    <t>Apt_UK__DeviceBookWalkOrder__C</t>
  </si>
  <si>
    <t>Text (255) (Unique Case Insensitive)</t>
  </si>
  <si>
    <t>Populated from a workflow rule, concatentation of Book number and walk order.  Uses Book number (from related Book record) and Walk Order field value (from this record) to build a field-value.
IF(AND(NOT(ISBLANK(Book__c)), NOT(ISNULL(WalkOrder__c))), Book__r.Name &amp; "-" &amp; TEXT(WalkOrder__c), " ")</t>
  </si>
  <si>
    <t>001-26</t>
  </si>
  <si>
    <t>Measured only
pmetbookhd.bookno + "-" + pmetbookdt.walkord</t>
  </si>
  <si>
    <t>Device Location</t>
  </si>
  <si>
    <t>Apt_UK__DeviceLocation__c</t>
  </si>
  <si>
    <t>Location of the supply point to assist meter readers</t>
  </si>
  <si>
    <t>location</t>
  </si>
  <si>
    <t>Measured only</t>
  </si>
  <si>
    <t>Disconnection Status</t>
  </si>
  <si>
    <t>Apt_UK__DisconnectionStatus__c</t>
  </si>
  <si>
    <t xml:space="preserve">Defines the Connection/Disconnection status of a Supply Point.  Client to define picklist values
Standard Values:
Connected
To Be Disconnected
Disconnected
</t>
  </si>
  <si>
    <t>Connected</t>
  </si>
  <si>
    <t xml:space="preserve">For unmeasured default this to "Connected"
For measured, use a mapping decode on pmeter.metstat </t>
  </si>
  <si>
    <t>Disputed</t>
  </si>
  <si>
    <t>Apt_UK__Disputed__c</t>
  </si>
  <si>
    <t>If a Supply Point is marked as Disputed, Payments will not be allocated to any Bill Items for that Supply Point</t>
  </si>
  <si>
    <t>disputed</t>
  </si>
  <si>
    <t>For unmeasured if pproperty.disputed is true then "1" else "0".
For measured if pmeter.disputed is true then "1" else "0".</t>
  </si>
  <si>
    <t>Exclude From Estimation</t>
  </si>
  <si>
    <t>Apt_UK__ExcludeFromEstimation__c</t>
  </si>
  <si>
    <t>If checked this supply point will not be estimated during the estimate batch routine</t>
  </si>
  <si>
    <t>Measured only
if pmeter.exclestimate is true then "1" else "0"</t>
  </si>
  <si>
    <t>Geolocation Longitude</t>
  </si>
  <si>
    <t>Geolocation</t>
  </si>
  <si>
    <t>(3,6)</t>
  </si>
  <si>
    <t>Stores the Longitude for a supply point, values are delimited by comma and are to 6 decimal places.</t>
  </si>
  <si>
    <t>38.8951,-77.0364</t>
  </si>
  <si>
    <t xml:space="preserve">rapid doesn’t have lat and long - it has x and y </t>
  </si>
  <si>
    <t>ETL build task = 61453</t>
  </si>
  <si>
    <t>with Deepika Bhatia (2025-04-14)</t>
  </si>
  <si>
    <t>Geolocation Latitude</t>
  </si>
  <si>
    <t>Stores the Lattitude for a supply point, values are delimited by comma and are to 6 decimal places.</t>
  </si>
  <si>
    <t>GISX_c</t>
  </si>
  <si>
    <t>not Core</t>
  </si>
  <si>
    <t>metereasting</t>
  </si>
  <si>
    <t>need ETL build task</t>
  </si>
  <si>
    <t>50955 - ETL - 61453</t>
  </si>
  <si>
    <t>GISY_c</t>
  </si>
  <si>
    <t>meternorthing</t>
  </si>
  <si>
    <t>50956 - ETL - 61453</t>
  </si>
  <si>
    <t>Measured</t>
  </si>
  <si>
    <t>Apt_UK__Measured__c</t>
  </si>
  <si>
    <t xml:space="preserve">Defines if the supply point is measured or unmeasured. </t>
  </si>
  <si>
    <t>Special Instructions</t>
  </si>
  <si>
    <t>Apt_UK__SpecialInstructions__c</t>
  </si>
  <si>
    <t>Used to advise readers of any dangers when reading the meter. For example a "phone ahead" code</t>
  </si>
  <si>
    <t>Phone Ahead Code is "12345"</t>
  </si>
  <si>
    <t>specialins</t>
  </si>
  <si>
    <t>Measured Only</t>
  </si>
  <si>
    <t>Supply Disconnection Status</t>
  </si>
  <si>
    <t>Apt_UK__SupplyDisconnectionStatus__c</t>
  </si>
  <si>
    <r>
      <t xml:space="preserve">This is used to indicate if the Supply Point </t>
    </r>
    <r>
      <rPr>
        <u/>
        <sz val="10"/>
        <color indexed="8"/>
        <rFont val="Calibri"/>
        <family val="2"/>
      </rPr>
      <t>can</t>
    </r>
    <r>
      <rPr>
        <sz val="10"/>
        <color indexed="8"/>
        <rFont val="Calibri"/>
        <family val="2"/>
      </rPr>
      <t xml:space="preserve"> be physically disconnected.  See picklist options below (user definable) - DD 12 defined
Able to cut off
Disconnected
No Supply
Not main customer - site meter
Main meter with Sub
Sub meter
Shared Supply
Unknown
Able to Disconnect</t>
    </r>
  </si>
  <si>
    <t>Able to Disconnect</t>
  </si>
  <si>
    <t>partysup</t>
  </si>
  <si>
    <t>Use a mapping decode on pproperty.partysup</t>
  </si>
  <si>
    <t>36889 - BPA
37060 - Metadata Build Ticket
37061 - ETL Build Ticket</t>
  </si>
  <si>
    <t>Touchpad Latitude</t>
  </si>
  <si>
    <t>Apt_UK__TouchpadLatitude__c</t>
  </si>
  <si>
    <t>40</t>
  </si>
  <si>
    <r>
      <t xml:space="preserve">Latitude of </t>
    </r>
    <r>
      <rPr>
        <b/>
        <sz val="10"/>
        <color indexed="8"/>
        <rFont val="Calibri"/>
        <family val="2"/>
      </rPr>
      <t>Touchpad/Outreader/Radiohead</t>
    </r>
    <r>
      <rPr>
        <sz val="10"/>
        <color indexed="8"/>
        <rFont val="Calibri"/>
        <family val="2"/>
      </rPr>
      <t xml:space="preserve"> at SupplyPoint</t>
    </r>
  </si>
  <si>
    <t>38.8951</t>
  </si>
  <si>
    <t>tpnorthing/meternorthing</t>
  </si>
  <si>
    <t>Measured only
Use tpnorthing if populated or meternorthing if not</t>
  </si>
  <si>
    <t>Touchpad Longitude</t>
  </si>
  <si>
    <t>Apt_UK__TouchpadLongitude__c</t>
  </si>
  <si>
    <t>Longitude of Touchpad at SupplyPoint</t>
  </si>
  <si>
    <t>-77.0364</t>
  </si>
  <si>
    <t>tpeasting/metereasting</t>
  </si>
  <si>
    <t>Measured only
Use tpeasting if populated or metereasting if not</t>
  </si>
  <si>
    <t>Touchpad Location</t>
  </si>
  <si>
    <t>Apt_UK__TouchpadLocation__c</t>
  </si>
  <si>
    <t>Defines the location of the touchpad for reading the device</t>
  </si>
  <si>
    <t>touchloc</t>
  </si>
  <si>
    <t>Touchpad Serial No.</t>
  </si>
  <si>
    <t>Apt_UK__TouchpadSerialNo__c</t>
  </si>
  <si>
    <t>S1234567890</t>
  </si>
  <si>
    <t>tpserialno</t>
  </si>
  <si>
    <t>Assign to Null at Migration</t>
  </si>
  <si>
    <t>Walk Order</t>
  </si>
  <si>
    <t>Apt_UK__WalkOrder__c</t>
  </si>
  <si>
    <t>pmetbookdt</t>
  </si>
  <si>
    <t>walkord</t>
  </si>
  <si>
    <t>Supply Connection Date</t>
  </si>
  <si>
    <t>Apt_UK__SupplyConnectionDate__c</t>
  </si>
  <si>
    <t xml:space="preserve">Date that the Supply Point Connection is effective at a Location.
</t>
  </si>
  <si>
    <t>Unmeasured:
Supply connection date from the property record.
Measured:
Use the first install date against the meter.
NF - Can we use the property supply connectio n date? Why does the ETL look for the first meter?</t>
  </si>
  <si>
    <t>Metering Reason</t>
  </si>
  <si>
    <t>MeteringReason__c</t>
  </si>
  <si>
    <t>New Mapping Decode MAP-METERING-REASON aptmap0066
Where industry code matches one of the itemcodes listed in the mapping decode then set the value of the Metering Reason field to the description of the mapping decode
NF to check logic - if required will need the field adding outside of package
Field not required, logic commented out in ETL</t>
  </si>
  <si>
    <t>34531 - ticket closed</t>
  </si>
  <si>
    <t>Unsewered</t>
  </si>
  <si>
    <t>Unsewered__c</t>
  </si>
  <si>
    <t>Interfaces</t>
  </si>
  <si>
    <t>Logic can be be removed - build task ADO</t>
  </si>
  <si>
    <t>34532 - ticket closed</t>
  </si>
  <si>
    <t>What is To Do?  The ADO ticket has been closed.</t>
  </si>
  <si>
    <t xml:space="preserve">closed </t>
  </si>
  <si>
    <t>Device Read  Type</t>
  </si>
  <si>
    <t>DeviceReadType__c</t>
  </si>
  <si>
    <t xml:space="preserve">RapidXtra - stored in the pmeter.tpserialno field </t>
  </si>
  <si>
    <t>33453 - ticket closed / 36973</t>
  </si>
  <si>
    <t xml:space="preserve">this is on device object </t>
  </si>
  <si>
    <t>Loggerid</t>
  </si>
  <si>
    <t>wholesaler / non wholesaler and a logger referrence number</t>
  </si>
  <si>
    <t>36075 - 34533</t>
  </si>
  <si>
    <t>ADO 34533 - State accenture to populate this field</t>
  </si>
  <si>
    <t>Meter Internal</t>
  </si>
  <si>
    <t>InternalMeter__c</t>
  </si>
  <si>
    <t xml:space="preserve">Effective Date for the Physical Device Size._x000D_
History Tracking On_x000D_
</t>
  </si>
  <si>
    <t>internal</t>
  </si>
  <si>
    <r>
      <t xml:space="preserve">if pmeter.internal is true then "1" else "0" - 
</t>
    </r>
    <r>
      <rPr>
        <b/>
        <sz val="11"/>
        <color rgb="FFFF0000"/>
        <rFont val="Calibri"/>
        <family val="2"/>
        <scheme val="minor"/>
      </rPr>
      <t xml:space="preserve">See 3 ADO tickets - </t>
    </r>
  </si>
  <si>
    <t>ADO-34537 - ticket closed, ADO-34566 and ADO-34567</t>
  </si>
  <si>
    <t>Migrated to the area record in Aptumo, associated to a depot and a book</t>
  </si>
  <si>
    <t>Migratd to the book name on the Book object in Aptumo</t>
  </si>
  <si>
    <t>Migratred to the staging reference of the Device record</t>
  </si>
  <si>
    <t>walkordconfirmed</t>
  </si>
  <si>
    <t>Logical field populated for all records - Field not used by SWW</t>
  </si>
  <si>
    <t>38210 - ticket Closed</t>
  </si>
  <si>
    <t>Meter Number</t>
  </si>
  <si>
    <t>MeterNumber__c</t>
  </si>
  <si>
    <t>text</t>
  </si>
  <si>
    <t xml:space="preserve">To be used to store the Meter Number, need to refer to wiki - SMD asks how do we populate this ( </t>
  </si>
  <si>
    <t>Rapid Meter Reference</t>
  </si>
  <si>
    <t>Fusion Reference Numbers - Overview</t>
  </si>
  <si>
    <t>note in the user story the format of the field and the parity check logic - may need to get the MeterNumberAuto_C from SF in order to caluclate the number</t>
  </si>
  <si>
    <t>ADO-US 51369 / 55026/59269</t>
  </si>
  <si>
    <t>Follow up on ADO ticket 59269 - MeterNumber__c -  Populated with below logic on record creation :  ("5" + MeterNumberAuto__c + "x") where X is parity digit being created using Mod 11 method (Modulus11GeneratorUtility.generateMod11CheckDigit)</t>
  </si>
  <si>
    <t>55026/ 54363- with SR - 20250415 - ******* this will need code to run post migration during cutover window *** not loadable during migration</t>
  </si>
  <si>
    <t>Internal</t>
  </si>
  <si>
    <t>Internal__c</t>
  </si>
  <si>
    <t>The field is created so that users can easily identify whether a device is internal.</t>
  </si>
  <si>
    <t>Pmeter</t>
  </si>
  <si>
    <t>ETL - 60114</t>
  </si>
  <si>
    <t>MeterNumberAuto__c</t>
  </si>
  <si>
    <t>MeterNumberAuto__c - Auto number on record creation with format {0000000000}</t>
  </si>
  <si>
    <t xml:space="preserve">DM migration cannot populate this value - SF system generates this number Note: for legacy supply points where unmeasured = need to populate meter number with a generated figure - meeting 14/05/2025 11h30 - </t>
  </si>
  <si>
    <t>Look at wikie to understand ---- Verify comment to the right &gt;&gt; Follow up on ADO ticket 59269 - MeterNumber__c -  Populated with below logic on record creation :  ("5" + MeterNumberAuto__c + "x") where X is parity digit being created using Mod 11 method (Modulus11GeneratorUtility.generateMod11CheckDigit)</t>
  </si>
  <si>
    <t>action 59269 - Ebe says @Medford, Ruth @Jenefer Brett @Panchal, Himanshu @Baxter, Mathew J @Neil Frost @Stephen M. Davies @Harmsen, I. 
I have updated the wiki with the different scenarios and examples. Please refer to the below wiki page for more details
https://southwestwater.visualstudio.com.mcas.ms/CEP%20Solution/_wiki/wikis/CEP-Solution.wiki/1084/Fusion-Reference-Numbers</t>
  </si>
  <si>
    <t>SurfaceWaterDrainage__c</t>
  </si>
  <si>
    <t>Legacy Rapid Device Reference</t>
  </si>
  <si>
    <t>LegacyRapidDeviceReference__c</t>
  </si>
  <si>
    <t>Text(8) (External ID)</t>
  </si>
  <si>
    <t>To be used to store the Meter Number, will hold the Rapid Meter Reference for legacy/migrated records, and a new value will be auto-generated for newly created Supply Point records in Aptumo</t>
  </si>
  <si>
    <t xml:space="preserve">Populate with Rapid Device Reference (8 digits) - </t>
  </si>
  <si>
    <t>Will hold Rapid Meter Reference - refer DD</t>
  </si>
  <si>
    <t>Check Meter</t>
  </si>
  <si>
    <t>CheckMeter__c</t>
  </si>
  <si>
    <t xml:space="preserve">	CheckMeter__c</t>
  </si>
  <si>
    <t>Apt_UK__Read_Frequency__c</t>
  </si>
  <si>
    <t>Ado Ticket</t>
  </si>
  <si>
    <t>ADO ticket comments</t>
  </si>
  <si>
    <t>Staging Ref for Supply Point Device</t>
  </si>
  <si>
    <t>A combination of pmeter, pmethist and mamendhist is needed to construct history of supply point devices and devices for a traditional Rapid meter which has been exchanged.
A temp-table will be used to join all 3 tables to correctly work out dates installed and removed.
This field will use the staging ref of the Supply Point and the Device
Supply Point Staging Ref + "/" + Device Staging Ref + "/" + Installation Date</t>
  </si>
  <si>
    <t>"Market Device" or "Non-Market Device"</t>
  </si>
  <si>
    <t>Non-Market Device</t>
  </si>
  <si>
    <t xml:space="preserve">If there is a Active SPID (mspidlink) linked to the property then "Market Device" otherwise "Non-Market Device".
</t>
  </si>
  <si>
    <t xml:space="preserve">Staging Ref for Supply Point </t>
  </si>
  <si>
    <t xml:space="preserve">pproperty.reference + checkdigit + "/" + pmeter.reference + checkdigit
</t>
  </si>
  <si>
    <t>KE1234567890</t>
  </si>
  <si>
    <t>Use the serialno from pmeter/pmethist/mamendhist</t>
  </si>
  <si>
    <t>Previous Supply Point Device Ref</t>
  </si>
  <si>
    <t>PreviousSupplyPointDeviceStagingRef__c</t>
  </si>
  <si>
    <t>If this Supply Point Device has been created as a result of an exchange, this lookup links back to the last active Supply point Device.</t>
  </si>
  <si>
    <t xml:space="preserve">Use the Staging Ref of the previous record if one exists (based on the dates as below), if not then leave blank
</t>
  </si>
  <si>
    <t>Active (background)</t>
  </si>
  <si>
    <t>Mimics the active field as the Active (formula) field can't be used in roll up summary fields.  
For migration: If Today is greater than or equal to the Installation date and Removal Date is BLANK, then Active, else Inactive</t>
  </si>
  <si>
    <t>If Today is greater than or equal to the Installation date and Removal Date is BLANK, then "1" else "0"</t>
  </si>
  <si>
    <t>Installation Date</t>
  </si>
  <si>
    <t>Apt_UK__InstallationDate__c</t>
  </si>
  <si>
    <t>Date the Device was installed at this supply point</t>
  </si>
  <si>
    <t>Use the installdate from pmeter/pmethist/mamendhist</t>
  </si>
  <si>
    <t>Removal Date</t>
  </si>
  <si>
    <t>Apt_UK__RemovalDate__c</t>
  </si>
  <si>
    <t>Date the device was removed from the supply point</t>
  </si>
  <si>
    <t>This will be the installdate of the next pmeter/pmethist/mamendhist - 1</t>
  </si>
  <si>
    <t>Ended</t>
  </si>
  <si>
    <t>Apt_UK__Ended__c</t>
  </si>
  <si>
    <t>For all previous meter serial numbers of a meter reference this should be set to "1"
For the current record this will be "0"</t>
  </si>
  <si>
    <t>TE Device</t>
  </si>
  <si>
    <t>Apt_UK__TEDevice__c</t>
  </si>
  <si>
    <t xml:space="preserve">Assign to true if this device is used for Trade Effluent </t>
  </si>
  <si>
    <r>
      <t xml:space="preserve">If a cconslink record exists for this pmeter reference then "1" else "0".
This may need to be later refined to used cconsdatlink and check the dates that link dates are within the installation and removal dates of this specific supply point device.
</t>
    </r>
    <r>
      <rPr>
        <b/>
        <sz val="11"/>
        <color rgb="FFFF0000"/>
        <rFont val="Calibri"/>
        <family val="2"/>
        <scheme val="minor"/>
      </rPr>
      <t>NF - Logic to be commented out</t>
    </r>
  </si>
  <si>
    <t>34535 - Ticket Closed</t>
  </si>
  <si>
    <t>Address Line 1</t>
  </si>
  <si>
    <t>Apt_UK__AddressLine1__c</t>
  </si>
  <si>
    <t>Open Water related Device Address</t>
  </si>
  <si>
    <t>maddress</t>
  </si>
  <si>
    <t>addressline1</t>
  </si>
  <si>
    <t>Market devices only</t>
  </si>
  <si>
    <t xml:space="preserve"> to verify correct ETL logic (2025/04-14)</t>
  </si>
  <si>
    <t>Confirmed - as populated by CMOS 08/05</t>
  </si>
  <si>
    <t>Address Line 2</t>
  </si>
  <si>
    <t>Apt_UK__AddressLine2__c</t>
  </si>
  <si>
    <t>addressline2</t>
  </si>
  <si>
    <t>Address Line 3</t>
  </si>
  <si>
    <t>Apt_UK__AddressLine3__c</t>
  </si>
  <si>
    <t>addressline3</t>
  </si>
  <si>
    <t>Address Line 4</t>
  </si>
  <si>
    <t>Apt_UK__AddressLine4__c</t>
  </si>
  <si>
    <t>addressline4</t>
  </si>
  <si>
    <t>Address Line 5</t>
  </si>
  <si>
    <t>Apt_UK__AddressLine5__c</t>
  </si>
  <si>
    <t>addressline5</t>
  </si>
  <si>
    <t>Confirmed - as populated by CMOS 08/06</t>
  </si>
  <si>
    <t>Post Code</t>
  </si>
  <si>
    <t>Apt_UK__PostCode__c</t>
  </si>
  <si>
    <t>Confirmed - as populated by CMOS 08/07</t>
  </si>
  <si>
    <t>Secondary Addressable object</t>
  </si>
  <si>
    <t>Apt_UK__SecondaryAddressableobject__c</t>
  </si>
  <si>
    <t>sao</t>
  </si>
  <si>
    <t>Confirmed - as populated by CMOS 08/08</t>
  </si>
  <si>
    <t>Primary Addressable Object</t>
  </si>
  <si>
    <t>Apt_UK__PrimaryAddressableObject__c</t>
  </si>
  <si>
    <t>pao</t>
  </si>
  <si>
    <t>Confirmed - as populated by CMOS 08/09</t>
  </si>
  <si>
    <t>PAF Key</t>
  </si>
  <si>
    <t>Apt_UK__PAFAddressKey__c</t>
  </si>
  <si>
    <t>(8, 0)</t>
  </si>
  <si>
    <t>pafkey</t>
  </si>
  <si>
    <t>Confirmed - as populated by CMOS 08/10</t>
  </si>
  <si>
    <t>Free Descriptor</t>
  </si>
  <si>
    <t>Apt_UK__FreeDescriptor__c</t>
  </si>
  <si>
    <t>freedesc</t>
  </si>
  <si>
    <t>Confirmed - as populated by CMOS 08/11</t>
  </si>
  <si>
    <t>Mike Comments - 24/04/2025-25/04/2025</t>
  </si>
  <si>
    <t>ADO comments</t>
  </si>
  <si>
    <t>reference + metercheckdgit</t>
  </si>
  <si>
    <t>A combination of pmeter, pmethist and mamendhist is needed to construct history of supply point devices and devices for a traditional Rapid meter which has been exchanged.
A temp-table will be used to join all 3 tables to correctly work out dates installed and removed.
This field will use the serialno of a pmeter/pmethist/mamendhist as the Staging Ref.</t>
  </si>
  <si>
    <t>https://southwestwater.visualstudio.com.mcas.ms/CEP%20Solution/_workitems/edit/46627?McasTsid=26110&amp;McasCtx=4</t>
  </si>
  <si>
    <t>Two available options:-
Market Device
Non-Market Device</t>
  </si>
  <si>
    <t xml:space="preserve">If there is an active (based on moderegst decode) SPID (mspidlink) linked to the property then "Market Device" otherwise "Non-Market Device".
</t>
  </si>
  <si>
    <t>Device Type Staging Ref</t>
  </si>
  <si>
    <t>DeviceTypeStagingRef__c</t>
  </si>
  <si>
    <t>Kent/50</t>
  </si>
  <si>
    <t xml:space="preserve">Match to a Device Type
Use a mapping decode on the first 2 characters of a serialno to find the manufacturer 
+ "/" + the size of the meter.
</t>
  </si>
  <si>
    <t>Digits</t>
  </si>
  <si>
    <t>Apt_UK__Digit__c</t>
  </si>
  <si>
    <t>Used to indicate the point a meter will "roll over". Example number of digits = 4, reads roll over after 9999.</t>
  </si>
  <si>
    <t>Use pmeter/pmethist/mamendhist nodials field.
If the value found is 0 then instead use a mapping decode where the itemcode is the Rapid manufacturer code. The description will contain the number of digits to use.</t>
  </si>
  <si>
    <t>Serial No.</t>
  </si>
  <si>
    <t>Apt_UK__SerialNo__c</t>
  </si>
  <si>
    <t>Device serial number</t>
  </si>
  <si>
    <t>AS184573892</t>
  </si>
  <si>
    <t>Use the serialno excluding the first 2 characters (excluding the manufacturer).</t>
  </si>
  <si>
    <t>Serial Number and Manufacturer</t>
  </si>
  <si>
    <t>Apt_UK__SerialNumberandManufacturer__c</t>
  </si>
  <si>
    <t xml:space="preserve">Hidden from page layout.
Workflow rule would normally populate this field - Ensures serial numbers are unique based on the DeviceType__c.Manufacturer__c and the serial number field </t>
  </si>
  <si>
    <t>KentAS184573892</t>
  </si>
  <si>
    <t>Use a mapping decode on the first 2 characters of a serialno to find the manufacturer + the remainer of the serialno (exclude first 2 characters).
Field used to ensure no duplicate serial numbers wit hthe same manufacturer</t>
  </si>
  <si>
    <t>Combi flag</t>
  </si>
  <si>
    <t>Apt_UK__CombiFlag__c</t>
  </si>
  <si>
    <t xml:space="preserve">Specifies whether the device is part of a Combination device - I.e. using same Device size for all services.
</t>
  </si>
  <si>
    <t>combiflag</t>
  </si>
  <si>
    <t>Market device only
If pmeter.combiflag is true then "1" else "0".
T104 "CombiMeterFlag"</t>
  </si>
  <si>
    <t>58677 - raised to verify ETL logic ( 2025/04/14) - not listed as sprint 1 through 12 - DD requires more information</t>
  </si>
  <si>
    <t>Market Device Treatment</t>
  </si>
  <si>
    <t>Apt_UK__MarketDeviceTreatment__c</t>
  </si>
  <si>
    <t>Specifies the type of water Device
Cross Border Device
Non-Potable Water Device
Potable Water Device
Private TE Device
Private Water Device
Sewerage Device</t>
  </si>
  <si>
    <t>metertreat</t>
  </si>
  <si>
    <t>/*Market device only
Use mapping decode on pmeter.metertreat as this is not a direct 1:1 - Rapid contains options like "Potable".*/
T104 "MeterTreatment"</t>
  </si>
  <si>
    <t>49928 - not from rapid - from CMOS</t>
  </si>
  <si>
    <t>tkcet raised to comment out ETL code as this is populated from CMOS</t>
  </si>
  <si>
    <t>Remote Read</t>
  </si>
  <si>
    <t>Apt_UK__RemoteRead__c</t>
  </si>
  <si>
    <t>Specifies that Device has Remote Read capability</t>
  </si>
  <si>
    <t>remotereadflag</t>
  </si>
  <si>
    <t>Market device only
T104 "RemoteReadFlag"</t>
  </si>
  <si>
    <t>https://southwestwater.visualstudio.com.mcas.ms/CEP%20Solution/_workitems/edit/49928?McasTsid=26110&amp;McasCtx=4</t>
  </si>
  <si>
    <t>49928 - not from rapid - from cmos</t>
  </si>
  <si>
    <t>Remote Read Type</t>
  </si>
  <si>
    <t>Apt_UK__RemoteReadType__c</t>
  </si>
  <si>
    <t>Default picklist options:
"1-Way Radio"
"2-Way Radio"
"GPRS"
"Other"
"Touch Read"
(Field changed from Text)</t>
  </si>
  <si>
    <t>tptype</t>
  </si>
  <si>
    <t>Market device only
T104 "OutreaderProtocol"</t>
  </si>
  <si>
    <t>BUG - 36375</t>
  </si>
  <si>
    <t>Outreader Position</t>
  </si>
  <si>
    <t>Apt_UK__OutreaderPosition__c</t>
  </si>
  <si>
    <t>Specifies the position of the device outreader
Inside Building
Outside Building</t>
  </si>
  <si>
    <t>tploccode</t>
  </si>
  <si>
    <t>Market device only
T104 "MeterOutreaderLocationCode"</t>
  </si>
  <si>
    <t>BUG - 36374 - Ticket Done</t>
  </si>
  <si>
    <t>Outreader Protocol</t>
  </si>
  <si>
    <t>Apt_UK__OutreaderProtocol__c</t>
  </si>
  <si>
    <t>Specifies details of how the reading is accessed by the Outreader</t>
  </si>
  <si>
    <t>tpprotocol</t>
  </si>
  <si>
    <t>Market device only
T104 "OutreaderProtocol"</t>
  </si>
  <si>
    <t>49928 - not from rpaid - only cmos</t>
  </si>
  <si>
    <t>Outreader Location Descriptor</t>
  </si>
  <si>
    <t>Apt_UK__OutreaderLocationDescriptor__c</t>
  </si>
  <si>
    <t>Open Water specific fields</t>
  </si>
  <si>
    <t>Market device only
T104 "MeterOutreaderLocationFreeDescriptor"</t>
  </si>
  <si>
    <t>Device location</t>
  </si>
  <si>
    <t>Market device only
Relates to "MeterLocationFreeDescriptor" T104 message field.</t>
  </si>
  <si>
    <t>Minimum Reader Frequency</t>
  </si>
  <si>
    <t>Apt_UK__MinimumReaderFrequency__c</t>
  </si>
  <si>
    <t>Specifies the minimum frequency with which the Retailer must read a device.</t>
  </si>
  <si>
    <t>marketminread</t>
  </si>
  <si>
    <t>Market device only
T104 "MeterReadMinimumFrequency"</t>
  </si>
  <si>
    <t>Outreader GIS X</t>
  </si>
  <si>
    <t>Apt_UK__OutreaderGISX__c</t>
  </si>
  <si>
    <t>Number (6,1)</t>
  </si>
  <si>
    <t>X co-ordinate for the device outreader location in OSGB format to a resolution of 0.1m</t>
  </si>
  <si>
    <t>tpeasting</t>
  </si>
  <si>
    <t>Market device only
Relates to "MeterOutreaderGISX" T104 message field.</t>
  </si>
  <si>
    <t>Outreader GIS Y</t>
  </si>
  <si>
    <t>Apt_UK__OutreaderGISY__c</t>
  </si>
  <si>
    <t>Y co-ordinate for the device outreader location in OSGB format to a resolution of 0.1m</t>
  </si>
  <si>
    <t>tpnorthing</t>
  </si>
  <si>
    <t>Market device only
Relates to "MeterOutreaderGISY" T104 message field.</t>
  </si>
  <si>
    <t>49928 - from CMOS</t>
  </si>
  <si>
    <t>YVE Effective Date</t>
  </si>
  <si>
    <t>Apt_UK__YVEEffectiveDate__c</t>
  </si>
  <si>
    <t>Effective date
History Tracking On</t>
  </si>
  <si>
    <t>pmetyve</t>
  </si>
  <si>
    <t>effectfrom</t>
  </si>
  <si>
    <t xml:space="preserve">Market device only
Take the most recent record? History will be lost.
T146  "EffectiveFromDate"
</t>
  </si>
  <si>
    <t>https://southwestwater.visualstudio.com.mcas.ms/CEP%20Solution/_workitems/edit/50004?McasTsid=26110&amp;McasCtx=4</t>
  </si>
  <si>
    <t xml:space="preserve">email from Deepika on 02/12/2024 - to not migrate date - email to Neil and Stephen </t>
  </si>
  <si>
    <t>Yearly Volume Estimate</t>
  </si>
  <si>
    <t>Apt_UK__YearlyVolumeEstimate__c</t>
  </si>
  <si>
    <t xml:space="preserve">Yearly Volume Estimate for the meter in cubic meters
Default to 0
History Tracking On
</t>
  </si>
  <si>
    <t>yve</t>
  </si>
  <si>
    <t>Market device only
Take the most recent record. History will be lost.
T146 "YearlyVolumeEstimate"</t>
  </si>
  <si>
    <t>Measurement Unit Multiplier</t>
  </si>
  <si>
    <t>Apt_UK__MeasurementUnitMultiplier__c</t>
  </si>
  <si>
    <t>An optional free-format character field that specifies details on the measurement units of the device</t>
  </si>
  <si>
    <t>unitmulti</t>
  </si>
  <si>
    <t>Market device only 
T104 "MeasurementUnitsFreeDescriptor"</t>
  </si>
  <si>
    <t>not to be populated - to be supplied by CMOS - 49928</t>
  </si>
  <si>
    <t>Physical Device Size Staging Ref</t>
  </si>
  <si>
    <t>PhysicalDeviceSize__c</t>
  </si>
  <si>
    <t>This is just a text field for the physical meter size.</t>
  </si>
  <si>
    <t>physmtrsize</t>
  </si>
  <si>
    <t>Values migrated from CMOS only - Market device only
T104 "PhysicalMeterSize"
May need to later use decode "mo05psize" to find the relevant itemcode to output here instead. The value held in physmtrsize is the description of this decode.
Field appears to be information only currently</t>
  </si>
  <si>
    <t>Physical Device Size Effective Date</t>
  </si>
  <si>
    <t>Apt_UK__PhysicalDeviceSizeEffectiveDate__c</t>
  </si>
  <si>
    <t>installdate</t>
  </si>
  <si>
    <t xml:space="preserve">Market device only
</t>
  </si>
  <si>
    <t>not available in CMOS</t>
  </si>
  <si>
    <t>Data Logger Non Wholesaler</t>
  </si>
  <si>
    <t>Apt_UK__DataLoggerNonWholesaler__c</t>
  </si>
  <si>
    <t>Data Logger Wholesaler</t>
  </si>
  <si>
    <t>Apt_UK__DataLoggerWholesaler__c</t>
  </si>
  <si>
    <t>Data Logger</t>
  </si>
  <si>
    <t>DataLogger__c</t>
  </si>
  <si>
    <t>34533- Deepika - ticket closed (2025/04/14) - they will be loaded during cut over</t>
  </si>
  <si>
    <t>Data Logger ID</t>
  </si>
  <si>
    <t>DataLoggerId__c</t>
  </si>
  <si>
    <t>Text (8)</t>
  </si>
  <si>
    <t>Rf Reference</t>
  </si>
  <si>
    <t>RfReference__c</t>
  </si>
  <si>
    <t>rfreference</t>
  </si>
  <si>
    <t>No equivalent field in Aptumo - RS to check if popuated in SSW</t>
  </si>
  <si>
    <t>34538 - Ticket Closed</t>
  </si>
  <si>
    <t>Radio Code</t>
  </si>
  <si>
    <t>RadioCode__c</t>
  </si>
  <si>
    <t>smemo</t>
  </si>
  <si>
    <t>Logic removed - Ticket tested and closed</t>
  </si>
  <si>
    <t>34539 - Ticket closed</t>
  </si>
  <si>
    <t> Legacy Gentrack Asset Reference</t>
  </si>
  <si>
    <t>LegacyGentrackAssetReference__c</t>
  </si>
  <si>
    <t>Anitaref</t>
  </si>
  <si>
    <t xml:space="preserve">You need to use the 'type' field in pcrossref </t>
  </si>
  <si>
    <t xml:space="preserve"> pcrossref Type 'a' is the Legacy Gentrack Asset reference for meter records migrated into Rapid from Gentrack...TYPE	'a'
REFERENCE	7-digit Rapid meter number (cross reference to pmeter.reference)
ANITAREF	Legacy Gentrack Asset Reference</t>
  </si>
  <si>
    <t>User Story 48461-legacy_gentrack</t>
  </si>
  <si>
    <t>ETL - 58687</t>
  </si>
  <si>
    <t>58687 WithRob ( 10/06/2025)</t>
  </si>
  <si>
    <t>also 48446 &amp; 50008</t>
  </si>
  <si>
    <t>Legacy Rapid Device (Meter) reference</t>
  </si>
  <si>
    <t>Reference &amp; metercheckdigit</t>
  </si>
  <si>
    <t>also use metercheckdigit</t>
  </si>
  <si>
    <t>ETL build required ( 2025-04-14)</t>
  </si>
  <si>
    <t>encodeno</t>
  </si>
  <si>
    <t>RS to check if populated - ADO ticket
Remote reading method field required  if this field is populated - RS to check how and why this field is populated in RapidXtra</t>
  </si>
  <si>
    <t xml:space="preserve">Populated for 60k records (out of 900k total), 35k are "00000..." .  Not included in ETL process.  Can't access the ADO to check if this is resolved already.  I can't see that this drives any functinoality in Rapid.  It may be important as part of an interface to other SWW systems - we'd need to check with SWW on that.  We can migrate it over if it's needed - even if info only - just need to confirm with SWW before we do so.
</t>
  </si>
  <si>
    <t>defined by the meter status - how will this be migrated into Aptumo</t>
  </si>
  <si>
    <t>Meter status of check meter "C"</t>
  </si>
  <si>
    <t>Check meter flag added to supply point</t>
  </si>
  <si>
    <t>addinfo</t>
  </si>
  <si>
    <t>assetno</t>
  </si>
  <si>
    <t>Functionality not used by SWW - see ADO 38208</t>
  </si>
  <si>
    <t>Migrated against the Book object associated to the supply point</t>
  </si>
  <si>
    <t>diff</t>
  </si>
  <si>
    <t>Main and subs migrated to the Supply Point Relationship object</t>
  </si>
  <si>
    <t>docdate</t>
  </si>
  <si>
    <t>industry</t>
  </si>
  <si>
    <t>Industry code - decoded using the "industry" decode group.  This is used already in the ETL - it is used to determine the Supply Point Usage Type for a Supply Point.  Also used to drive the determination of the LocationType field on the Location records (Household or Non-Household) - using "domindcode" decode group to determine if the industry is a domestic one or a commercial one.  I think the Supply Point Usage Type in Aptumo replaces the industry code in Rapid so can't see any benefit from migrating this.</t>
  </si>
  <si>
    <t>ADO Ticket required - new field on supply point - 59612</t>
  </si>
  <si>
    <t>installread</t>
  </si>
  <si>
    <t>Migrated against the reading object</t>
  </si>
  <si>
    <t>lastbilldate</t>
  </si>
  <si>
    <t>Not migrated can be deciphered in Aptumo if required</t>
  </si>
  <si>
    <t>logowner</t>
  </si>
  <si>
    <t>Check Usage</t>
  </si>
  <si>
    <t>All records in Rapid either have no data or have the value "0" stored.  Seems like information only, and not used by SWW.  Think we are safe to ignore this field.</t>
  </si>
  <si>
    <t>metric</t>
  </si>
  <si>
    <t>Migrated against the device type associated with the device</t>
  </si>
  <si>
    <t>metstatdate</t>
  </si>
  <si>
    <t xml:space="preserve">Not included in migration logic.  Populated widely in Rapid.  280k records have a date of 08/11/2002 (Rapid take-on date maybe?).  Meter status date - linked to pmeter.metstat and the date when it last changed.  Does not drive any Rapid functionality - it's included on a few interfaces so we could check with SWW whether they need it included in Aptumo for information only.  There's nothing that would keep this data updated / populated in Aptumo though (without further change).
</t>
  </si>
  <si>
    <t>miui</t>
  </si>
  <si>
    <t>mmeterid</t>
  </si>
  <si>
    <t>multiple</t>
  </si>
  <si>
    <t>Set to true for 11k meters.  It's used in the logic of the ETL to ensure all Locations/Customers are included for meters that are part of a multi-meter set (to avoid partial set migration).  It's used in Rapid to control billing - to ensure all members of a multi-meter set are read before a bill is produced.  I'm not sure how Aptumo controls this, but it doesn't need this flag (there's no such field on Location).  If an indicator were needed on the Location object it may be better to create a roll-up summary or formula field to determine how many Supply Points were linked to a Location dynamically instead.</t>
  </si>
  <si>
    <t>No migration requirement  - ADO ticket 57686 - new field for Supply point</t>
  </si>
  <si>
    <t>nodials</t>
  </si>
  <si>
    <t>nounit</t>
  </si>
  <si>
    <t>position</t>
  </si>
  <si>
    <t>Populated for 77k records (out of 900k).  69k records = "yes", 8k records = "no".  Not used/included in ETL.  Looking at the code it seems that this indicates whether a meter is internal (inside a property) or not, but it's not populated for all data.    No functionality associated with it in Rapid.  We could migrate it over into a picklist field - with internal/external/unknown as the picklist value options.  Check with SWW if they want to keep this data or if it's important for any interfaces.</t>
  </si>
  <si>
    <t>NEW ADO ticket -61731/ 59163 - RS to analyse data to understand if this will be required for migration ( 11/06/2025- SWW confirmed not mifgrated)</t>
  </si>
  <si>
    <t>primary</t>
  </si>
  <si>
    <t>probetype</t>
  </si>
  <si>
    <t>not used - profile name migrated against debt recovery process object</t>
  </si>
  <si>
    <t>Migrated to the book associated with the supply point</t>
  </si>
  <si>
    <t>readreqreason</t>
  </si>
  <si>
    <t>reqreaddate</t>
  </si>
  <si>
    <t>ret2sew</t>
  </si>
  <si>
    <t>Populated for 1,190 pmeter records - looks like maybe a % value (all values are between 0 and 100) - return to sewerage percentage?  Possibly a trade effluent figure.  I can't see any functionality linked to this field so it's information only. 
Need to confirm with SWW if they want this then we can add a custom field and include in the ETL.
No need to migrate - ADO ticket updated see ticket - 59614</t>
  </si>
  <si>
    <t>NEW ADO ticket 59614 - RS to analyse data to understand if this will be required for migration</t>
  </si>
  <si>
    <t>sewchgsize</t>
  </si>
  <si>
    <t>Populated for around 70k pmeer records.  I don't believe this drives Rapid functionality - as pmeter.size is used to drive charge selection in Rapid.  I believe this is a CMOS field - sewerage chargable size - so information only.  If we need to migrate we would need to add a custom field and modify ETL process to populate - cannot see an existing field in Aptumo.  May need to use metsize decode to convert to a different format during ETL - or we could create it as a lookup to the devicesize object in Aptumo and map accordingly.  Several options, just need input from SWW on whether they need this data.</t>
  </si>
  <si>
    <t>New field will be created for Fusion - field to be populated by CMOS</t>
  </si>
  <si>
    <t>sewstat</t>
  </si>
  <si>
    <t>Used to deciper the charges for measured locations not directly migrated</t>
  </si>
  <si>
    <t>size</t>
  </si>
  <si>
    <t>supplylocat</t>
  </si>
  <si>
    <t>Output to Supply point description field</t>
  </si>
  <si>
    <t>supstat</t>
  </si>
  <si>
    <t>testmtrend</t>
  </si>
  <si>
    <t>testmtrstrt</t>
  </si>
  <si>
    <t>Populated with a 6-digit numeric value for 2,573 pmeter records.  Can't see any Rapid functionality associated with it so looks like an information-only field.  If this data is important to SWW (we should check with them) then we can add a new field and modify the ETL to populate and upload.  Need to confirm with SWW on this one first.</t>
  </si>
  <si>
    <t>NEW ADO ticket - 59163 - RS to analyse data to understand if this will be required for migration
Set to complete - confiremd not required</t>
  </si>
  <si>
    <t>ADO 36430</t>
  </si>
  <si>
    <t>uem</t>
  </si>
  <si>
    <t>unread</t>
  </si>
  <si>
    <t>Added missing field number.  This field is set to FALSE for all Rapid records.  Whatever functionality it relates to / related to in Rapid is Rapid-specific and looks like not in use for SWW anyway so we can safely ignore this field from an ETL perspective.</t>
  </si>
  <si>
    <t>DeviceReadType_c</t>
  </si>
  <si>
    <t>Manual Read
AMR Read
AMI Read
Touchpad</t>
  </si>
  <si>
    <t>How the Device Read is captured</t>
  </si>
  <si>
    <t>ETL - 60409 (closed as a duplicate of 33453</t>
  </si>
  <si>
    <t>33453 / 36973</t>
  </si>
  <si>
    <t>Allow Negative Consumption</t>
  </si>
  <si>
    <t>Apt_UK_AllowNegativeConsumption</t>
  </si>
  <si>
    <t>None</t>
  </si>
  <si>
    <t>SG: Field does not need to be populated</t>
  </si>
  <si>
    <t>ADO59267</t>
  </si>
  <si>
    <t>ADO59271 - closed</t>
  </si>
  <si>
    <t>Site Supply Point Staging Ref + "/" + Supply Point Staging Ref</t>
  </si>
  <si>
    <t>Site Supply Point Staging Ref</t>
  </si>
  <si>
    <t>SiteSupplyPointStagingRef__c</t>
  </si>
  <si>
    <t>Site supply point (e.g. Caravan Park)</t>
  </si>
  <si>
    <t>pproplink</t>
  </si>
  <si>
    <t>meterref</t>
  </si>
  <si>
    <t>Find and use the Supply point that the meterref belongs to (propertyref + checkdigit)</t>
  </si>
  <si>
    <t>Supply Point to be included in the Site Supply (e.g Caravan 23)</t>
  </si>
  <si>
    <t xml:space="preserve">If there is a pproplink against the property, then link to the unmeasured supply point (reference + checkdigit)
</t>
  </si>
  <si>
    <t>Date the Supply Point relationship started</t>
  </si>
  <si>
    <t>Use the Supply Connection Date from the Site Supply Point above. (This specific field is not captured within Rapid - amendment history could possibly be used but there would be a big hit on performance)</t>
  </si>
  <si>
    <t>34541 - Ticket Closed</t>
  </si>
  <si>
    <t>Date the Supply Point relationship ended</t>
  </si>
  <si>
    <t>Indicates the Supply Point has ended</t>
  </si>
  <si>
    <t>Apt_UK__SupplypointRelationship__c</t>
  </si>
  <si>
    <t>Main Supply Ref + "/" + Sub Supply Ref + "/" + Start Date</t>
  </si>
  <si>
    <t>Main Supply Staging Ref</t>
  </si>
  <si>
    <t>MainSupplyStagingRef__c</t>
  </si>
  <si>
    <t>Staging Ref of the MAIN Supply Point</t>
  </si>
  <si>
    <t>pmeterdiff</t>
  </si>
  <si>
    <t>primref</t>
  </si>
  <si>
    <t xml:space="preserve">Find and use the supply point that relates to this primref
</t>
  </si>
  <si>
    <t>Sub Supply Staging Ref</t>
  </si>
  <si>
    <t>SubSupplyStagingRef__c</t>
  </si>
  <si>
    <t>Staging Ref of the SUB Supply Point</t>
  </si>
  <si>
    <t>diffref</t>
  </si>
  <si>
    <t xml:space="preserve">Find and use the supply point that relates to this diffref
</t>
  </si>
  <si>
    <t>TODAY()</t>
  </si>
  <si>
    <t>Date from which the main/sub relationship is effective</t>
  </si>
  <si>
    <t>Date until which the main/sub relationship is effective</t>
  </si>
  <si>
    <t>diffcheckdigit</t>
  </si>
  <si>
    <t>Migrated to the relevant staging reference</t>
  </si>
  <si>
    <t>primecheckdigit</t>
  </si>
  <si>
    <t>sewenddate</t>
  </si>
  <si>
    <t>sewstartdate</t>
  </si>
  <si>
    <t>Staging Ref for Charge Basis</t>
  </si>
  <si>
    <t>Charge Basis covers bother Rateable Value (RV) and Maximum Daily Demand (MDD).
RV - 
Create a Charge Basis for each prvhist linked to a pproperty within Rapid and each Available Service related to the property's unmeasured Supply Point in the target data model.
Note:
Current values would also be stored on pproperty.dlist/pproperty.rateablevalue fields.
Use Available Service Ref + "/" + "RV" + "/" + start date
MDD - 
Create a Charge Basis for each pmetchgfactors where chgfactorid = "MDD" linked to a pmeter in Rapid and each Available Service related to the meter's Supply Point in the target data model. 
Use Available Service Ref + "/" + "MDD" + "/" + start date</t>
  </si>
  <si>
    <t>Each RV and each MDD record should be duplicated across each "Water" and "Sewerage" Available Service linked
i.e.
3 Available Services against the Supply Point Water, Water (for a different division), Sewerage
1 RV record should create 3 Charge Basis records each linking to a different Available Service but with the same field values.</t>
  </si>
  <si>
    <t>"Rateable Value" or "Maximum Daily Demand"</t>
  </si>
  <si>
    <t>Rateable Value</t>
  </si>
  <si>
    <t>For RV use "Rateable Value"
For MDD use "Maximum Daily Demand"</t>
  </si>
  <si>
    <t>RV (Rateable Value) or MDD (Maximum Daily Demand) value</t>
  </si>
  <si>
    <t>Prvhist</t>
  </si>
  <si>
    <t>Rateablevalue</t>
  </si>
  <si>
    <t>For RV use prvhist.rateablevalue/pproperty.rateablevalue
For MDD use pmetchgfactors.chgfactorvalue</t>
  </si>
  <si>
    <t>Date from which this record is effective</t>
  </si>
  <si>
    <t>For RV use prvhist.effectdate 
For MDD use pmetchgfactors.effectfrom</t>
  </si>
  <si>
    <t>Date until which this record is effective.  Leave blank for open-ended effective records</t>
  </si>
  <si>
    <t>effectto</t>
  </si>
  <si>
    <t xml:space="preserve">For RV use prvhist.effectto
For MDD find the next record and use pmetchgfactors.effectfrom - 1, if there is </t>
  </si>
  <si>
    <t>not required in Aptumo</t>
  </si>
  <si>
    <t>effective</t>
  </si>
  <si>
    <t>RX Prop ref, used in staging</t>
  </si>
  <si>
    <t>rvref</t>
  </si>
  <si>
    <t>12345678/12345678/Water/Division</t>
  </si>
  <si>
    <t>4 mapping decodes required to contain the Service Types to create as Available Services based on the property/meter statuses.
The description field of the mapping decode will be pipe "|" delimited to allow multiple Available Services to be defined per status.
For an unmeasured property:
1 decode checking pproperty.propsewstat in the itemcode.
1 decode checking pproperty.propwatstat in the itemcode.
For a measured property (Note: each meter will have a supply point and available services created):
1 decode checking pmeter.supstat in the itemcode.
1 decode checking pmeter.sewstat in the itemcode.
The Staging Ref for this record will be:
Supply Point Staging Ref + "/" + Service Type Staging Ref + "/" + Wholesaler Staging Ref + "/" + Division Staging Ref</t>
  </si>
  <si>
    <t>ADO 37078 - ETL dev complete - check post ETL006</t>
  </si>
  <si>
    <t xml:space="preserve">If unmeasured then just use the property reference + check digit.
If measured then also include the meter reference + check digits i.e. 12345678/12345678
</t>
  </si>
  <si>
    <t xml:space="preserve">Each entry found in the description will be created as an Available Service. The entry currently selected will be output here.
</t>
  </si>
  <si>
    <t>Division Staging Ref</t>
  </si>
  <si>
    <t>DivisionStagingRef__c</t>
  </si>
  <si>
    <t>areacode</t>
  </si>
  <si>
    <t>Wholesaler Staging Ref</t>
  </si>
  <si>
    <t>WholesalerStagingRef__c</t>
  </si>
  <si>
    <t>mspidlink
or
schargeco</t>
  </si>
  <si>
    <t>wholesalerid
or
waterco/sewerageco</t>
  </si>
  <si>
    <t xml:space="preserve">If property is linked to an Active SPID then map using mspidlink.wholesalerid.
Otherwise, find the schargeco record using the areacode from the associated pproperty record. If the Service Type is "Water" then map using the schargeco.waterco field otherwise if the Service Type is "Sewerage" then map using schargeco.sewerageco
Note: Same mapping decode as determined in the Service Item Type Service Company field to be used.
</t>
  </si>
  <si>
    <t>Retailer Staging Ref</t>
  </si>
  <si>
    <t>RetailerStagingRef__c</t>
  </si>
  <si>
    <t>retailerid</t>
  </si>
  <si>
    <t xml:space="preserve">Market Only - if linked to Active SPID then use mapping decode on mspidlink.retailerid
</t>
  </si>
  <si>
    <t>SPID Staging Ref</t>
  </si>
  <si>
    <t>SPIDStagingRef__c</t>
  </si>
  <si>
    <t>Market Only - - if linked to Active SPID then use mspidlink.spid</t>
  </si>
  <si>
    <t>Denotes if a service is available at a supply point and active</t>
  </si>
  <si>
    <t>Defines the selected services for a supply point, enables you to have the option of a service within a customer move that is not a default service e.g. Insurance</t>
  </si>
  <si>
    <t xml:space="preserve">Wholesaler  </t>
  </si>
  <si>
    <t>Apt_UK_Wholesaler_c</t>
  </si>
  <si>
    <t xml:space="preserve">ADO Comment </t>
  </si>
  <si>
    <t>The Staging Ref for this field will be Available Service Staging Ref  + "/" + Bundle Staging Ref 
Details on selecting Available Service and Bundle below:
Available Bundles will be created based on a mapping lookup.
The lookup will contain a Bundle Staging Ref within the description field.
The itemcode will contain a comma delimitted value, the first entry will contain a Bundle staging ref, the second will indicate whether the Bundle is default or not "0" or "1".
Ref1: Commercial or Domestic
If measured use the domindcode decode, if the linked pmeter.industry cannot be found in the itemcodes then set this to "c" else "d".
If unmeasured use the domprotype decode, if the linked pproperty.proptype cannot be found in the itemcodes then set this to "c" else "d".
Ref2: Measured or Unmeasured.
If measured then "m".
If unmeasured then "u".
Ref3: Water Status
If measured then for each linked meter use pmeter.supstat.
If unmeasured then use pproperty.propwatstat.
Ref4: Sewerage Status
If measured then for each linked meter use pmeter.sewstat.
If unmeasured then use pproperty.propsewstat.
Search for the lookup records where the itemcode begins Ref1 + "/" + Ref2 + "/" + Ref3 + "/" + Ref4
Find the Bundle record using the Staging Ref identified within the lookup description.
For each Bundle that has been found, locate the relevant Available Service to use.
AS1: Supply Point Reference
If measured then for each meter attached to the property, use pproperty.reference + pproperty.checkdigit + "/" + pmeter.reference + pmeter.checkdigit.
If unmeasured then use pproperty.reference + pproperty.checkdigit.
AS2: Service Type
The Service Type from the selected Bundle.
AS3: Division
pproperty.areacode
Find the Available Service where the Staging Ref begins AS1 + "/" + AS2 + "/" + AS3</t>
  </si>
  <si>
    <t xml:space="preserve">See Available Service Staging Ref
</t>
  </si>
  <si>
    <t>Bundle Staging Ref</t>
  </si>
  <si>
    <t>BundleStagingRef__c</t>
  </si>
  <si>
    <t>Mapping Lookup</t>
  </si>
  <si>
    <t>Description
Entry1</t>
  </si>
  <si>
    <t xml:space="preserve">Use entry 1 of the mapping lookup
</t>
  </si>
  <si>
    <t>Last Bundle Change Date</t>
  </si>
  <si>
    <t>Apt_UK__LastBundleChangeDate__c</t>
  </si>
  <si>
    <t>This date is the effective date of the Available Bundle record.</t>
  </si>
  <si>
    <t>Set this to Today's date (the date of the migration)</t>
  </si>
  <si>
    <t>If checked will be selected as a default during a customer move (non-optional mandatory bundle)</t>
  </si>
  <si>
    <t>Description
Entry2</t>
  </si>
  <si>
    <t>Use entry 2 of the mapping lookup, this should contain a "0" or a "1"
RM 05/03 - All Available Bundles will be the Default.  The nature of the Supply Point will tell you the Available Bundle,  only one per Service will be migrated and therefore one Default.  There will not be more than one Available Bundle per Service.  Would by default be set to True.  Stephen to update this line and any ADO tickets accordingly.
Ticket #56084 raised.  For Jenny to create an additional worksheet in the Charging Model spreadsheet for Rob to then add in a decision tree regarding the logic for Bundles.</t>
  </si>
  <si>
    <t>37076
56084</t>
  </si>
  <si>
    <t>For every Available Bundle, create an Available Bundle Item based on the Bundle Item linked to the main Bundle Record.
Each Service Item Type that is queried should only have a record created as an Available Service Item if the Wholesaler and the Division on the Available Service (Available Bundle -&gt; Available Service) matches the Service Company and Divsion on the Service Item Type. 
Available Bundle Staging Ref + "/" + Bundle Item Staging Ref</t>
  </si>
  <si>
    <t>Available Bundle Staging Ref</t>
  </si>
  <si>
    <t>AvailableBundleStagingRef__c</t>
  </si>
  <si>
    <t>Use the Staging Ref from the currently selected Bundle.</t>
  </si>
  <si>
    <t>Bundle Item Staging Ref</t>
  </si>
  <si>
    <t>BundleItemStagingRef__c</t>
  </si>
  <si>
    <t>Use the Staging Ref from the currently selected Bundle Item.</t>
  </si>
  <si>
    <t>Start Date for Available Service Item</t>
  </si>
  <si>
    <t>Location Build Date.</t>
  </si>
  <si>
    <t>End Date for Available Service Item</t>
  </si>
  <si>
    <t xml:space="preserve">If the selected Bundle Item has a Service Item Type Staging Ref populated then use this value.
Otherwise, if the selected Bundle Item has a Service Item Family selected then a specific Service Item Type will need to be found.
For each Service Item Type linked to the Service Item Family:
If the Device Size on the Service Item Type matches the Device Size from the currently selected Supply Point Device's size (Available Bundle -&gt; Available Service -&gt; Supply Point -&gt; Supply Point Device -&gt; Device -&gt; Device Type -&gt; Device Size) then use then create the Available Service Item for this Service Item Type.
Else if the Band Type is populated on the Service Item Type and matches the Band Type on the Supply Point Band record for the currently selected Supply Point (Available Bundle -&gt; Available Service -&gt; Supply Point / Supply Point Band).
then create the Available Service Item for this Service Item Type.
</t>
  </si>
  <si>
    <t>Supply Point Band Staging Ref</t>
  </si>
  <si>
    <t>SupplyPointBandStagingRef__c</t>
  </si>
  <si>
    <t xml:space="preserve">If a Supply Point Band record was selected as part of the previous field then use the Staging Ref of that record here.
</t>
  </si>
  <si>
    <t xml:space="preserve">If a Supply Point Device record was selected as part of the Service Item Type Staging Ref field then use the Staging Ref of that Supply Point Device here.
</t>
  </si>
  <si>
    <t>Agreed volume</t>
  </si>
  <si>
    <t>from CMOS</t>
  </si>
  <si>
    <t>Populated by CMOS - field not present in CEPDM" (07/06/2025)</t>
  </si>
  <si>
    <t>Apt_UK__BandType__c</t>
  </si>
  <si>
    <t>Staging Ref for Band Type</t>
  </si>
  <si>
    <t>band01</t>
  </si>
  <si>
    <t>Band Type Name</t>
  </si>
  <si>
    <t>Band Type Name - shown to user in UI</t>
  </si>
  <si>
    <t>100-200</t>
  </si>
  <si>
    <t>Lower Value</t>
  </si>
  <si>
    <t>Apt_UK__LowerValue__c</t>
  </si>
  <si>
    <t>Lower value in square meters for this Band Type</t>
  </si>
  <si>
    <t>Upper Value</t>
  </si>
  <si>
    <t>Apt_UK__UpperValue__c</t>
  </si>
  <si>
    <t>Upper value in square meters for this Band Type</t>
  </si>
  <si>
    <t>Apt_UK__ServiceType__c</t>
  </si>
  <si>
    <t>Ado comment</t>
  </si>
  <si>
    <t>Default Decode</t>
  </si>
  <si>
    <t>sdecode(aptex/ServiceType)</t>
  </si>
  <si>
    <t>description (, delimited)</t>
  </si>
  <si>
    <t>Create a record for each entry in the description of the aptex decode with itemcode "ServiceType".
I.e. Water,Sewerage,Trade Effluent,Sundry
would be a separate record
Water
Sewerage
Trade Effluent
Sundry</t>
  </si>
  <si>
    <t xml:space="preserve">https://southwestwater.visualstudio.com.mcas.ms/CEP%20Solution/_workitems/edit/46630?McasTsid=26110&amp;McasCtx=4
</t>
  </si>
  <si>
    <t>Service Type Name</t>
  </si>
  <si>
    <t>Record Name...
The following five Service Types are required: 
Water
Sewerage
Trade Effluent
Sundry
Do homeserve charges get applied to a bill?</t>
  </si>
  <si>
    <t>dd13- 14/05/2025</t>
  </si>
  <si>
    <t>Service Type Description</t>
  </si>
  <si>
    <t>Apt_UK__ServiceTypeDescription__c</t>
  </si>
  <si>
    <t>Description of the Service Type</t>
  </si>
  <si>
    <t>Apt_UK__ServiceItemType__c</t>
  </si>
  <si>
    <t>ADO Comment</t>
  </si>
  <si>
    <t>A record will be created for each schargeprog or each mtcodeitemsv as detailed below.
"/" delimited
Charge Type + Charge Code + Wholesaler + Division + Meter Size + Band Type
Always provide all elements of the staging ref even where some are blank.</t>
  </si>
  <si>
    <t>Task 46631 CMOS consideration - Are CMOS customer being managed outside of Aptumo ?</t>
  </si>
  <si>
    <t xml:space="preserve">comment - 2025/04/14 - ticket closed </t>
  </si>
  <si>
    <t>Service Item Type Name</t>
  </si>
  <si>
    <t>Record Name - Shown to the agent in the UI.
This is the description of the Service Item Type shown to the user/agent in Aptumo (including details of Division, Device Size and Band Type - where applicable) - there is a separate field (Bill Description) to hold what is presented to the actual customer (which may be required to be in plainer language)
E.g:
"Water - Measured Fixed (Division X, 15mm)"</t>
  </si>
  <si>
    <t>Water - Measured Fixed (#Division, #Dev Size, #Band)</t>
  </si>
  <si>
    <t xml:space="preserve">Charge Type Description - Charge Code Description (Wholesaler, Division,  Meter Size, Band Type)
If optional elements have not been provided (i.e. Band Type) then do not include the additional comma in the delimiter.
</t>
  </si>
  <si>
    <t>Service Company Staging Ref</t>
  </si>
  <si>
    <t>ServiceCompanyStagingRef__c</t>
  </si>
  <si>
    <t>This is a lookup to a wholesaler record</t>
  </si>
  <si>
    <t>schargeprog</t>
  </si>
  <si>
    <t>schargeprog.company mapped to a wholesaler using a mapping decode</t>
  </si>
  <si>
    <t>Service Item Family Staging Ref</t>
  </si>
  <si>
    <t>ServiceItemFamilyStagingRef__c</t>
  </si>
  <si>
    <t>If schargeprog.divlevel is true then
create a Service Item Type for each Division object record and put the Staging Ref of the Division object here.
Only create the Service Item Type if the division is applied on a matching schargeapp in Rapid.
Otherwise, leave blank.</t>
  </si>
  <si>
    <t>If schargetype.codedecode = "metsize" then use a mapping decode to map the chargecode to a Device Size Staging Ref.
Otherwise, leave blank</t>
  </si>
  <si>
    <t>Band Type Staging Ref</t>
  </si>
  <si>
    <t>BandTypeStagingRef__c</t>
  </si>
  <si>
    <t>When creating Service Item Types, if the charge type and charge code combination can be found in a new mapping decode (aptmap0059) then link the Service Item Type to the Band Type listed in the description of the decode.</t>
  </si>
  <si>
    <t>Group Type Staging Ref</t>
  </si>
  <si>
    <t>GroupTypeStagingRef__c</t>
  </si>
  <si>
    <t>If Tariff Limit or other Group Type (i.e. Minimum Charge) functionality is to be applied to this Service Item Type then the relevant staging ref should be provided here.</t>
  </si>
  <si>
    <t>Water - Min</t>
  </si>
  <si>
    <t>If (chargetype is "a" or "as"  or "ua" or "vs" or "vw")
Or (the chargetype is "e" and the chargecode begins with "m")
Then use a mapping a decode on the charge type
Info Note:
"ua" = Unmeasured Min Charge
"vs" = Vulnerable Cust Water (Watersure)
"vw" = Vulnerable Cust Sewerage (Watersure)</t>
  </si>
  <si>
    <t>Bill Description</t>
  </si>
  <si>
    <t>Apt_UK__BillDescription__c</t>
  </si>
  <si>
    <t>Description of the Service Item Type that will be shown on the Bill output (XML, PDF) (shown to the customer)</t>
  </si>
  <si>
    <t>Water Standing Charge</t>
  </si>
  <si>
    <t>billdesc</t>
  </si>
  <si>
    <t>Date from which this Service Item Type is effective - Bill Items will not be generated before this date for this Service Item Type</t>
  </si>
  <si>
    <t>Not held in Rapid.
Get this value from a decode</t>
  </si>
  <si>
    <t>Date until which this Service Item Type is effective - Bill Items will not be generated after this date for this Service Item Type.
Optional, blank value acceptable (expected in most records)</t>
  </si>
  <si>
    <t>Not held in Rapid.
Leave blank.</t>
  </si>
  <si>
    <t>Eligible for an Agreed Rate</t>
  </si>
  <si>
    <t>Apt_UK__EligibleforanAgreedRate__c</t>
  </si>
  <si>
    <t>Identifies if this Service Item Type can have an Agreed Rate (Rate set at Service Item level per Supply Point).  
This field only controls whether a Service Item Type is inclued in the Agreed Rate Wizard or not.  Actual billing will use Agreed Rate values where they are present (instead of Rate values) regardless of the setting of this field.</t>
  </si>
  <si>
    <t>If schargetype.special is true then "Yes" else "No"</t>
  </si>
  <si>
    <t>Available To Select In Wizard</t>
  </si>
  <si>
    <t>Apt_UK__AvailableToSelectInWizard__c</t>
  </si>
  <si>
    <t>Indicates that Service Item Type record is selectable in Wizard…
This controls whether these Service Item Types are available to select as additional/sundry charges as part of the Customer Moves Wizard.</t>
  </si>
  <si>
    <t>Use a mapping decode on chargetype and chargecode (delimitted). Decode description will contain a "0" or "1" to indicate if the charge is selectable.
Defaults to "0" if no entry is present.</t>
  </si>
  <si>
    <t>Active for selection</t>
  </si>
  <si>
    <t xml:space="preserve">dd12 </t>
  </si>
  <si>
    <t xml:space="preserve">available to select to wizard </t>
  </si>
  <si>
    <t>band type</t>
  </si>
  <si>
    <t xml:space="preserve">bill description </t>
  </si>
  <si>
    <t>charge type</t>
  </si>
  <si>
    <t xml:space="preserve">company id </t>
  </si>
  <si>
    <t xml:space="preserve">device size </t>
  </si>
  <si>
    <t xml:space="preserve">Division  </t>
  </si>
  <si>
    <t xml:space="preserve">Eligible  </t>
  </si>
  <si>
    <t>Type of Charge</t>
  </si>
  <si>
    <t>ChargeType__c</t>
  </si>
  <si>
    <t>dd15</t>
  </si>
  <si>
    <t>Measured, Unmeasured</t>
  </si>
  <si>
    <t xml:space="preserve">rev 5 </t>
  </si>
  <si>
    <t>Number Of Occupants</t>
  </si>
  <si>
    <t>NumberOfOccupants__c</t>
  </si>
  <si>
    <t xml:space="preserve">1,2,&gt;2,3,4,5,6,7 </t>
  </si>
  <si>
    <t>Service Item Type Category</t>
  </si>
  <si>
    <t>ServiceItemTypeCategory__c</t>
  </si>
  <si>
    <t>Household, Non-Household, Nav</t>
  </si>
  <si>
    <t>Assessed</t>
  </si>
  <si>
    <t>AssessedCharge__c</t>
  </si>
  <si>
    <t>Apt_UK__Division__c</t>
  </si>
  <si>
    <t>Comment 2025/04/14</t>
  </si>
  <si>
    <t>AV01</t>
  </si>
  <si>
    <t>schargeco</t>
  </si>
  <si>
    <t>For every schargeco record within Rapid (viewable via rsu029).
StagingRef will be the areacode.</t>
  </si>
  <si>
    <t>Is there an ADO ticket</t>
  </si>
  <si>
    <t>Charging Area</t>
  </si>
  <si>
    <t>Apt_UK__ChargingArea__c</t>
  </si>
  <si>
    <t>Used to determine the tariffs that are applied. Segments the data into geographical areas.</t>
  </si>
  <si>
    <t>01</t>
  </si>
  <si>
    <t>Mapping Decode on schargeco.areacode</t>
  </si>
  <si>
    <t>ADO - 55935 -ETL ticket for values from COMD for ETL006</t>
  </si>
  <si>
    <t>Charging Division</t>
  </si>
  <si>
    <t>Apt_UK__ChargingDivision__c</t>
  </si>
  <si>
    <t>Geographical Sub Area, determines the wholesale company and the rates applied
This picklist needs to be set up as a dependant picklist based on the charging area selected.</t>
  </si>
  <si>
    <t>Avon</t>
  </si>
  <si>
    <t>ADO - 55935 -ETL ticket for values from COMD for ETL007</t>
  </si>
  <si>
    <t xml:space="preserve">Division Information </t>
  </si>
  <si>
    <t xml:space="preserve">Division Name </t>
  </si>
  <si>
    <t>Apt_UK__ServiceItemFamily__c</t>
  </si>
  <si>
    <t>Create a Service Item Family for each schargetype where there is an applied rate in the system using that chargetype. 
Additional rules below:
Skip any charges of the following types "s","w","ns" as these are allowances.
Skip VAT charge type "L".
Skip credit charge type "z".
Skip "nw", "uv", and "uw" charge types.
Use the chargetype field for the Staging Ref.
Note: Taking Sundry Income specific logic out of scope - no SI charge types found for client.</t>
  </si>
  <si>
    <t>https://southwestwater.visualstudio.com.mcas.ms/CEP%20Solution/_workitems/edit/46631?McasTsid=26110&amp;McasCtx=4 </t>
  </si>
  <si>
    <t>ADO 46631 closed</t>
  </si>
  <si>
    <t>Service Item Family Name</t>
  </si>
  <si>
    <t>Record Name - Shown to the agent in the UI.
E.g. Sewerage Fixed Charge, Sewerage Volumetric Charge, Unmeasured Water
See sample config for more examples</t>
  </si>
  <si>
    <t>Sewerage Fixed Charge</t>
  </si>
  <si>
    <t>schargetype description will normally be used.
For new banded charge logic where the charge type and charge code (of associated Service Item Types) is in the mapping decode "aptmap0058" the name for the Service Item Family will come from the description field of this mapping decode.</t>
  </si>
  <si>
    <t>Selection rules:
schargetype.chargeclass = "te" then "Trade Effluent"
schargetype.chargeclass = "si" then "Sundry
compdecode = watco then "Water"
compdecode = sewco then "Sewerage"</t>
  </si>
  <si>
    <t>Algorithm Type</t>
  </si>
  <si>
    <t>Apt_UK__AlgorithmType__c</t>
  </si>
  <si>
    <t>Algorithm type to be used in bill calculations:
Unmeasured Billing
Unmeasured Fixed Charge
Measured Billing    - use this for step tariff too
Measured Fixed Charge
Measured Charge Basis   - this is for MDD
Measured Fixed Bill Date
Measured Fixed Bill Date Quantity
Trade Effluent - Reception
Trade Effluent - Primary
Trade Effluent - Sludge
Trade Effluent - Marine Outfall
Trade Effluent - Biological
Trade Effluent - COD
Trade Effluent - SS
Trade Effluent - TKN
Trade Effluent - Phosphorus
Trade Effluent - TDS
Sundry Item</t>
  </si>
  <si>
    <t>Measured Fixed Charge</t>
  </si>
  <si>
    <t>If Service Type = "Sundry" then "Sundry Item"
Otherwise use a mapping decode based on charge type</t>
  </si>
  <si>
    <t>Service Item Family Description</t>
  </si>
  <si>
    <t>Apt_UK__ServiceItemFamilyDescription__c</t>
  </si>
  <si>
    <t>Description of Service Item Family</t>
  </si>
  <si>
    <t>Signed Off</t>
  </si>
  <si>
    <t>Date from which this Service Item Family is effective</t>
  </si>
  <si>
    <t>sdecode(aptex/SifStart)</t>
  </si>
  <si>
    <t>Use a decode to determine a default date - no date stored in Rapid</t>
  </si>
  <si>
    <t>Date until from which this Service Item Family is effective (expected blank in most cases)</t>
  </si>
  <si>
    <t>Payment Posting Category</t>
  </si>
  <si>
    <t>Apt_UK__PaymentPostingCategory__c</t>
  </si>
  <si>
    <t>Used to define the category of the related Bill Item which will be used during payment allocation.
Options are 1,2,3,4,5
Hierarchicly higher than Payment Posting Priority</t>
  </si>
  <si>
    <t>Default this to "3".</t>
  </si>
  <si>
    <t>SSW-60</t>
  </si>
  <si>
    <t>Payment Posting Priority</t>
  </si>
  <si>
    <t>Apt_UK__PaymentPostingPriority__c</t>
  </si>
  <si>
    <t>Used to define the order of which Bill Item will be paid during payment allocation
Options are 1,2,3,4,5
Subdivision of Payment Posting Category</t>
  </si>
  <si>
    <t>Defaullt</t>
  </si>
  <si>
    <t>"3"</t>
  </si>
  <si>
    <t>Apt_UK__Reccuring__c</t>
  </si>
  <si>
    <t>One-off or reccuring…
Yes: If the user will receive a bill for this Service Item at repeating intervals. 
No: If this is billed one time</t>
  </si>
  <si>
    <t>Yes</t>
  </si>
  <si>
    <t>If Algorithm Type = 'Unmeasured Billing' or 'Unmeasured Fixed Charge' then output 'Yes' otherwise output 'No'</t>
  </si>
  <si>
    <t>SDM-1441</t>
  </si>
  <si>
    <t>Monthly, Quarterly or Yearly
This field does not directly relate to billing frequency (e.g. in the case of volumetric readings which may be taken every six months, the bills will just run from reading to reading).  This field should only be populated for those Service Items that are not controlled by meter readings (e.g. annual for unmeasured billing).  No six monthly option is supported, but likely that is not required as this field can be left blank for Service Item Families such as measured volumetric billing.</t>
  </si>
  <si>
    <t>If Algorithm Type = 'Unmeasured Billing' or 'Unmeasured Fixed Charge' then output 'Yearly' otherwise leave this field blank.</t>
  </si>
  <si>
    <t>Unit of Measure</t>
  </si>
  <si>
    <t>Apt_UK__UnitofMeasure__c</t>
  </si>
  <si>
    <t>"Annual", "Per M3", or "Quantity"</t>
  </si>
  <si>
    <t>Annual</t>
  </si>
  <si>
    <t>If chargetype = {
if "b", "c", "mc", "md", "ma", "mb" then "Per M3"
or chargetype present in sdecode (peakseas/chargetype) then "Per M3"
or schargetype present in sdecode (risblock/chargetype) then "Per M3"
or schargetype present in sdecode (chgstep) where itemcode = chargetype then "Per M3"
}
else "Annual"
DU:
Remove nw from above processing as this is an allowance</t>
  </si>
  <si>
    <t>Annual Advance Billing Date</t>
  </si>
  <si>
    <t>Apt_UK__AnnualAdvanceBillingDate__c</t>
  </si>
  <si>
    <t>For Service Items that are to be billed annually on a set cycle the last date to which they should be billed will be stored here. (in BAU these get updated annually for each Annual bill run to reflect the new bill period).  For example, where accounts are billed 01/04/YY to 31/03/YY, this should be the 31/03/YY (or before) for the fin year that Migration takes place in. As a result any accounts that generate a bill in this current fin year (i.e. move in to a location with unm charges) wil be billed from charge start date to 31/03/YY.</t>
  </si>
  <si>
    <t>31/03/20</t>
  </si>
  <si>
    <t>Use a decode to determine a default date - no date stored in Rapid
i.e. 31/03/22</t>
  </si>
  <si>
    <t>Annual Advance Accrual Date</t>
  </si>
  <si>
    <t>Order</t>
  </si>
  <si>
    <t xml:space="preserve">Payment Posting Category </t>
  </si>
  <si>
    <t>Recurring Frequency</t>
  </si>
  <si>
    <t>Service Item Familu Description</t>
  </si>
  <si>
    <t>Service Itme Family Name</t>
  </si>
  <si>
    <t xml:space="preserve">Unit of Measure </t>
  </si>
  <si>
    <t>Apt_UK__ServiceItemTolerance__c</t>
  </si>
  <si>
    <t>Service Item Tolerance Staging Ref</t>
  </si>
  <si>
    <t>From COMD</t>
  </si>
  <si>
    <t>Daily Tolerance Value</t>
  </si>
  <si>
    <t>Apt_UK__DailyToleranceValue__c</t>
  </si>
  <si>
    <t>Daily Tolerance value (in GBP/Currency terms) - this is the daily threshold that is compared to each Bill Item (in this Service Item Family, for this Supply Point Usage Type)
Values that exactly match the tolerance value are classed as NOT exceeding the tolerance value.</t>
  </si>
  <si>
    <t>Tolerance Type</t>
  </si>
  <si>
    <t>Apt_UK__ToleranceType__c</t>
  </si>
  <si>
    <t>"High Value" or "Low Value"</t>
  </si>
  <si>
    <t>High Value</t>
  </si>
  <si>
    <t>Billing Contract Staging Ref (For overriden values)</t>
  </si>
  <si>
    <t>unit of measure</t>
  </si>
  <si>
    <t>billing contract</t>
  </si>
  <si>
    <t>daily tolerance value</t>
  </si>
  <si>
    <t>owner</t>
  </si>
  <si>
    <t>service Item family</t>
  </si>
  <si>
    <t>service Item Tolerance name</t>
  </si>
  <si>
    <t>supply point usage type</t>
  </si>
  <si>
    <t xml:space="preserve">tolerance type </t>
  </si>
  <si>
    <t>Apt_UK__AllowanceType__c</t>
  </si>
  <si>
    <t>Non-Return to Sewer Allowance</t>
  </si>
  <si>
    <t xml:space="preserve">Select every schargeprog where schargeprog.group3 contains a value (not blank), then find each Service Item Family where the Algorithm Type is "Measured Billing" and the Service Type on the Family matches the following logic: 
If the schargetype linked to the schargeprog has a compdecode of "watco" then match the Service Type to "Water"
Otherwise if the schargetype linked to the schargeprog has a compdecode of "sewco" then match the Service Type to "Sewerage"
For each matching Service Item Family, create the Allowance Type record.
Additional Rules:
If the chargetype is "wvc" or "svc" (Vol % To Charge Allowance) then do not create an Allowance Type record, instead these allowances will be replaced by the "wva" and "sva" (Vol % Allowances) and any instances of the To Charge allowance will reference the normal % Allowance.
Do not create an Allowance Type for charge types: "uv" and "uw" - these are the unmeasured tenprop discount (unmeasured landlord early payer discount).
Do not create an Allowance Type for any schargeprog with the following charge codes:
Fixed To Charge Allowances - "wvfc", "svf" 
TE Employee Allowance - "svca"
Fixed Rate Allowances - "wfra", "sfra" 
The staging ref for the Allowance Type will be:
Service Item Family Staging Ref + "/" + chargetype + "/" + chargecode
</t>
  </si>
  <si>
    <t>Allowance Type Name</t>
  </si>
  <si>
    <t xml:space="preserve">Record Name - Shown to the agent in the UI and also on the bill.
</t>
  </si>
  <si>
    <t>Service Item Family Name + " - " + Charge Type Description + " - " + Charge Code Description.</t>
  </si>
  <si>
    <t>The staging ref of the Service Item Family that this allowance should be applied against.</t>
  </si>
  <si>
    <t>See Service Item Family.
See selection requirement in the Staging Ref field.</t>
  </si>
  <si>
    <t>"% allowance" or "Fixed Volume Allowance".
Fixed allowances are expressed as an annual allowance amount.</t>
  </si>
  <si>
    <t>% allowance</t>
  </si>
  <si>
    <t xml:space="preserve">Use the hardcoded chargecodes to work this out:
"wfva" = "Fixed Volume Allowance"
"wva" = "% allowance"
"wvfa" = "Fixed Volume Allowance"
"wvrv" = "Fixed Volume Allowance"
"wa" = "% allowance"
"sa" = "% allowance"
"svrv" = "Fixed Volume Allowance"
"sva" = "% allowance"
"svfa" = "Fixed Volume Allowance"
"wvc" = "% allowance"
"svc" = "% allowance"
</t>
  </si>
  <si>
    <t>Date from which this Allowance Type is effective</t>
  </si>
  <si>
    <t>Use a default date from a decode</t>
  </si>
  <si>
    <t>TRUE indicates this allowance is Active</t>
  </si>
  <si>
    <t>Allowance Amount</t>
  </si>
  <si>
    <t>Apt_UK__AllowanceAmount__c</t>
  </si>
  <si>
    <t>Number (16,2)</t>
  </si>
  <si>
    <t>Amount of allowance (positive amounts) - either percentage or actual fixed m3 allowance (depending on the setting of TYPE field).</t>
  </si>
  <si>
    <t>If the schargetype that is linked to the schargeprog has the "special" flag set to true then set this to "0"
Otherwise find the currently active stariff record linked to the charge type and charge code and use the stariff.amount as detailed below:
for charges code "wvc" and "svc" the value output will be 100 - stariff.amount.
Other charges codes will be stariff.amount * -1.</t>
  </si>
  <si>
    <t>Allowance Priority</t>
  </si>
  <si>
    <t>Apt_UK__AllowancePriority__c</t>
  </si>
  <si>
    <t>1,2,3,4 or 5 (1 = highest priority)
This is the order that the allowance type records will process when linked to supply points.</t>
  </si>
  <si>
    <t>Use a mapping decode on the chargetype + "," + chargecode of the allowance.
E.g. "s,sva"</t>
  </si>
  <si>
    <t>Staging Ref of the Supply Point Usage Type
A dummy Supply Point Usage Type is required to prevent the allowance from being automatically applied to all Supply Points which share the same Supply Point Usage Type as the Allowance Type</t>
  </si>
  <si>
    <t>Map Lookup</t>
  </si>
  <si>
    <t>Create a record per entry of mapping lookup aptmap0063. The description of this mapping lookup will contain the Supply Point Usage Type to link to.</t>
  </si>
  <si>
    <t>NRTSA</t>
  </si>
  <si>
    <t>RolloverConsumption</t>
  </si>
  <si>
    <t>ServiteItemFamily</t>
  </si>
  <si>
    <t>SupplyPointUsageType</t>
  </si>
  <si>
    <t>South West Water</t>
  </si>
  <si>
    <t>Wholesaler Name</t>
  </si>
  <si>
    <t xml:space="preserve">Record Name - Shown to the agent in the UI.
</t>
  </si>
  <si>
    <t>RPI</t>
  </si>
  <si>
    <t>Apt_UK__RPI__c</t>
  </si>
  <si>
    <t>Used to store the Rate Percentage Increase value for each wholesaler.  Used in budget recalculations (uplift percentage at renewal)</t>
  </si>
  <si>
    <t xml:space="preserve">whole lot of fields from the DD - 14/05/2025 - these additional fields need to be reviewed by Accn </t>
  </si>
  <si>
    <t>also refer ADO 55813</t>
  </si>
  <si>
    <t>Apt_UK__Retailer__c</t>
  </si>
  <si>
    <t>groupcode "moretailer"</t>
  </si>
  <si>
    <t>Retailer Name</t>
  </si>
  <si>
    <t>Apt_UK__Rate__c</t>
  </si>
  <si>
    <t>ServiceItemType/stariff</t>
  </si>
  <si>
    <t>ServiceItemType.StagingRef + / + starrif.effectdate</t>
  </si>
  <si>
    <t>ServiceItemType</t>
  </si>
  <si>
    <t>Date from which this Rate is effective</t>
  </si>
  <si>
    <t>Date until which this Rate is effective (blank is acceptable for open-ended rates)</t>
  </si>
  <si>
    <t>Loop through records in descending order based on effectdate
For the first record, default to the 31st March of the next year
For subsequent records, use the effectdate of the last record - 1
e.g.
Rate1 Start 01/04/2020 End 31/03/2021 (Defaulted)
Rate2 Start 01/04/2019 End 31/03/2020 (Rate1 Start -1)</t>
  </si>
  <si>
    <t>Retail Amount</t>
  </si>
  <si>
    <t>Apt_UK__RetailAmount__c</t>
  </si>
  <si>
    <t>Number (12,6)</t>
  </si>
  <si>
    <t>(12,6)</t>
  </si>
  <si>
    <t xml:space="preserve">Rate value that will be used when calculating Bill Item records </t>
  </si>
  <si>
    <t>Wholesale Amount</t>
  </si>
  <si>
    <t>Apt_UK__WholesaleAmount__c</t>
  </si>
  <si>
    <t>Information only  - not required to populate.  Not used in Bill Calculation</t>
  </si>
  <si>
    <t>wholesaleamount</t>
  </si>
  <si>
    <t>Leap Year</t>
  </si>
  <si>
    <t>Apt_UK__LeapYear__c</t>
  </si>
  <si>
    <t xml:space="preserve">Set to TRUE for rates that are effective in a Leap Year (so that annual rates are divided by 366 instead of 365).  </t>
  </si>
  <si>
    <t>Apply logic to the start date / end date to work out if a leap year is crossed.
Leap year rules:
divides by 4 = not leap year
divides by 4 but not by 100 = leap year
divides by 4 and 100 and 400 = leap year
otherwise not a leap year</t>
  </si>
  <si>
    <t xml:space="preserve">rate description </t>
  </si>
  <si>
    <t>Apt_UK__RateBand__c</t>
  </si>
  <si>
    <t>Rate is 1:1 with Rate Band, can use the same the staging ref - do not create these records if there is no lower / upper limit</t>
  </si>
  <si>
    <t xml:space="preserve">Lower Limit </t>
  </si>
  <si>
    <t>Apt_UK__LowerLimit__c</t>
  </si>
  <si>
    <t>12,6</t>
  </si>
  <si>
    <t>Lower Limit (volume in m3) at or above which point this Rate Band becomes effective</t>
  </si>
  <si>
    <t>Upper Limit</t>
  </si>
  <si>
    <t>Apt_UK__UpperLimit__c</t>
  </si>
  <si>
    <t>Upper Limit (volume in m3) at or below which this Rate Band becomes effective</t>
  </si>
  <si>
    <t xml:space="preserve">rate band description </t>
  </si>
  <si>
    <t>Apt_UK__Bundle__c</t>
  </si>
  <si>
    <t>d/m/m/m</t>
  </si>
  <si>
    <t xml:space="preserve">Non-Market Charge:
Bundles will be created for non-market charges based on the charge setup in default charge maintenance (ssu039).
See following lookups for default charges-
chgmeas (Measured domestic default charges)
chgumeas (Unmeasured domestic default charges)
chgmeasc (Measured commercial default charges)
chgumeasc (Unmeasured commercial default charges)
Each combination as presented in ssu039 of Domestic/Commerical, Measured/Unmeasured, Water Status, Sewerage Status, as well as the Service Types appearing within the default charges.
e.g. if a chargetype has a compdecode of "watco" then create a Bundle for the "Water" Service Type, if another charge within the same default charge group has a compdecode of "sewco" then create another Bundle for the "Sewerage" Service Type.
Staging Ref format:
If domestic then "d" else "c"
+ "/" +
If measured then "m" else "u"
+ "/" +
water status for meter if measured or property if not
+ "/" +
sewerage status for meter if measured or property if not
+ "/" +
Service Type Staging Ref (See Service Type field)
Market Charge:
mtcodeheader.compid / mtcodeheader.mtcode </t>
  </si>
  <si>
    <t>Bundle Name</t>
  </si>
  <si>
    <t>Record Name - Shown to the agent in the UI.
For Open Water this field should contain the Market Tariff Code</t>
  </si>
  <si>
    <t>Domestic Measured - Metered / Metered</t>
  </si>
  <si>
    <t>Non-Market Charge:
Named to be formatted similar to staging ref above.
If domestic then "Domestic" else "Commercial"
+ " " +
If measured then "Measured" else "Unmeasured"
+ " - " +
Water status description for meter if measured or property if not
+ " / " +
Sewerage status description for meter if measured or property if not
+ " - " +
Service Type Staging Ref (See Service Type field)
e.g.
"Domestic Measured - Water Status / Sewerage Status - Water"
"Commercial Unmeasured - Water Status / Sewerage Status - Sewerage"
Market Charge:
Use mservcomp.compname + " -  " +  mtcodeheader.codename</t>
  </si>
  <si>
    <t>"Market Tariff Code" or "Regular Bundle"</t>
  </si>
  <si>
    <t>If linked to a market charge then "Market Tariff Code" else "Regular Bundle"</t>
  </si>
  <si>
    <t>If a charge can be found within the default charge group with a schargetype that has a compdecode of "watco" then create a Bundle linked to the "Water" Service Type.
If a charge can also be found within the default charge group with a schargetype that has a compdecode of "sewco" then create a Bundle linked to the "Sewerage" Service Type.</t>
  </si>
  <si>
    <t>Indicates that this bundle is a 'social tariff' , which is a low-cost bundle that has been given to a customer who is struggling to pay.</t>
  </si>
  <si>
    <t>Leave blank.
Client not using any tariff limit functionality.</t>
  </si>
  <si>
    <t>Company</t>
  </si>
  <si>
    <t>Assessed Charges</t>
  </si>
  <si>
    <t>AssessedCharges__c</t>
  </si>
  <si>
    <t>Service Type ID</t>
  </si>
  <si>
    <t>Remove Comparison (LBG)</t>
  </si>
  <si>
    <t>Charge Type</t>
  </si>
  <si>
    <t>Single / Dual</t>
  </si>
  <si>
    <t>Pre Occupation</t>
  </si>
  <si>
    <t>Surface Water</t>
  </si>
  <si>
    <t>Affordability Type</t>
  </si>
  <si>
    <t>Bundle Category</t>
  </si>
  <si>
    <t>Corresponding Water Bundle</t>
  </si>
  <si>
    <t>CorrespondingWaterBundle__c</t>
  </si>
  <si>
    <t xml:space="preserve">lookup to bundle </t>
  </si>
  <si>
    <t>part of rev 5</t>
  </si>
  <si>
    <t>Market Tariff Code</t>
  </si>
  <si>
    <t>Apt_UK__TariffCode__c</t>
  </si>
  <si>
    <t>MTC Only Field</t>
  </si>
  <si>
    <t>mtcodeheader</t>
  </si>
  <si>
    <t>Market charge only
Leave blank for non-market</t>
  </si>
  <si>
    <t>Market Tariff Code Description</t>
  </si>
  <si>
    <t>Apt_UK__MarketTariffCodeDescription__c</t>
  </si>
  <si>
    <t>codename</t>
  </si>
  <si>
    <t>Service Component Staging Ref</t>
  </si>
  <si>
    <t>ServiceComponentStagingRef__c</t>
  </si>
  <si>
    <t>Staging Ref of Associated Service Component 
MTC Only Field</t>
  </si>
  <si>
    <t>Staging Ref of Associated Wholesaler
MTC Only Field</t>
  </si>
  <si>
    <t>wholesalerid</t>
  </si>
  <si>
    <t>Market charge only
Leave blank for non-market
Use mapping decode on wholesalerid</t>
  </si>
  <si>
    <t>MOSL Service Component that the Aptumo Service Component is equivalent to
MTC Only FIeld</t>
  </si>
  <si>
    <t>submtcode</t>
  </si>
  <si>
    <t>Active, Legacy or Retired
MTC Only Field</t>
  </si>
  <si>
    <t>codestat</t>
  </si>
  <si>
    <t>Bundle contains Stepped Tariff Service Item Types (set to TRUE)
MTC Only Field</t>
  </si>
  <si>
    <t>Market charge only
Leave blank for non-market
Set to "1" where the linked schargetype.chargetype equals one of "mc", "md", "ma", "mb", or is present in sdecode (chgstep) where itemcode = chargetype
Otherwise set to "0"</t>
  </si>
  <si>
    <t>BundleCategory__c</t>
  </si>
  <si>
    <t>0 or 1</t>
  </si>
  <si>
    <t>Apt_UK__BundleItem__c</t>
  </si>
  <si>
    <t>For non-market charges:
Bundle items will be created for non-market charges based on the charge setup in default charge maintenance (ssu039) 
See following lookups for the charge definitions -
chgmeas (Measured domestic default charges)
chgumeas (Unmeasured domestic default charges)
chgmeasc (Measured commercial default charges)
chgumeasc (Unmeasured commercial default charges)
These should link back to the relevant Bundle.
For market charges:
A record will be created for each mtcodeitemsv under a mtcodeheader (Bundle). 
Bundle Staging Ref + "/" + 
if linked to Service Item Family then "SIF" else "SIT + "/" +
Service Item Family Ref OR Service Item Type Ref</t>
  </si>
  <si>
    <t>Bundle Item Name</t>
  </si>
  <si>
    <t>Service Item Family Name OR Service Item Type Name</t>
  </si>
  <si>
    <t>Links Bundle Item record to parent Bundle record</t>
  </si>
  <si>
    <t>Bundle Ref</t>
  </si>
  <si>
    <t xml:space="preserve">Non-Market Charges:
if default charge slookup.description has "#metsize" starting from the 3rd character of the description then find and populate this with the relevant Service Item Family Staging Ref, else blank
Market Charges:
If mtcodeitemsv.defchgcode is #Metsize then populate this with the relevant Service Item Family Staging Ref, else blank
</t>
  </si>
  <si>
    <t>If Service Item Family is populated above then leave this blank, otherwise use the charge code from the description of the default charge slookup starting from position 3.</t>
  </si>
  <si>
    <t>Apt_UK__StandardSampleStrength__c</t>
  </si>
  <si>
    <t>Staging Ref for Standard Sample Strength</t>
  </si>
  <si>
    <t>Is there an ADO ticket, what is there to do?</t>
  </si>
  <si>
    <t>Staging Ref for Wholesaler</t>
  </si>
  <si>
    <t>Staging Ref for Division</t>
  </si>
  <si>
    <t>Date from when this record is effective</t>
  </si>
  <si>
    <t>Date until which this record is effective (optional, blank = open eneded)</t>
  </si>
  <si>
    <t>COD Standard Strength</t>
  </si>
  <si>
    <t>Apt_UK__CODStandardStrength__c</t>
  </si>
  <si>
    <t>COD Standard Strength value</t>
  </si>
  <si>
    <t>SS Standard Strength</t>
  </si>
  <si>
    <t>Apt_UK__SSStandardStrength__c</t>
  </si>
  <si>
    <t>SS Standard Strength value</t>
  </si>
  <si>
    <t>Amended By Standard Sample Strength</t>
  </si>
  <si>
    <t>Apt_UK__AmendedByStandardSampleStrength__c</t>
  </si>
  <si>
    <t>Lookup (Amended By Standard Strength)</t>
  </si>
  <si>
    <t>Apt_UK__ServiceComponent__c</t>
  </si>
  <si>
    <t>mservcomp</t>
  </si>
  <si>
    <t xml:space="preserve">Description of the Service Component displayed in the system.
Can be same as Name. </t>
  </si>
  <si>
    <t>MOSL Service Component that the Aptumo Service Component is equivalent to (see picklist value options)</t>
  </si>
  <si>
    <t>marketequiv</t>
  </si>
  <si>
    <t>Supply Method</t>
  </si>
  <si>
    <t>Apt_UK__SupplyMethod__c</t>
  </si>
  <si>
    <t>Supply Method of the Service Component: Measured, Unmeasured or Both (see picklist value options)</t>
  </si>
  <si>
    <t>chgmethod</t>
  </si>
  <si>
    <t>If "U" then "Unmeasured"
If "M" then "Measured"
Else "Both"</t>
  </si>
  <si>
    <t>Supply Type Staging Ref</t>
  </si>
  <si>
    <t>Apt_UK__SupplyTypeStagingRef__c</t>
  </si>
  <si>
    <t>Staging Ref of the Service Type record</t>
  </si>
  <si>
    <t>supptype</t>
  </si>
  <si>
    <t>If "w" then "Water" 
If "s" then "Sewerage"</t>
  </si>
  <si>
    <t>Enabled</t>
  </si>
  <si>
    <t>Apt_UK__Enabled__c</t>
  </si>
  <si>
    <t>TRUE = available for selection in the system</t>
  </si>
  <si>
    <t>enabled</t>
  </si>
  <si>
    <t>If enabled is true then "1" else "0"</t>
  </si>
  <si>
    <t>supply type</t>
  </si>
  <si>
    <t>service component no</t>
  </si>
  <si>
    <t>Apt_UK__GroupType__c</t>
  </si>
  <si>
    <t>ADO 54805</t>
  </si>
  <si>
    <t>Is there an ADO ticket  - what is there to do?</t>
  </si>
  <si>
    <t>Group Type Name</t>
  </si>
  <si>
    <t>Name of group - e.g. "Normal Water Charges" or "Watersure Water Charges"</t>
  </si>
  <si>
    <t>Watersure Water Charges</t>
  </si>
  <si>
    <t>Selection option</t>
  </si>
  <si>
    <t>Apt_UK__SelectionOption__c</t>
  </si>
  <si>
    <t>The processing option that determines when the Service items in this group will be selected for billing.
"Lowest" indicates that this group be selected when it's value is the lowest  of all groups/service items not in a group
"Highest" indicates that this group be selected when it's value is the Highest of all groups/service items not in a group</t>
  </si>
  <si>
    <t>Lowest</t>
  </si>
  <si>
    <t>Priority</t>
  </si>
  <si>
    <t>Apt_UK__Priority__c</t>
  </si>
  <si>
    <t>If multiple Groups are present against a Contract and Heroku determines that both should be selected based on the Selection Option defined, the Group with the highest Priority will be selected.</t>
  </si>
  <si>
    <t>Supply Point Staging Ref + “/” + Band Type Staging Ref</t>
  </si>
  <si>
    <t>Band Value</t>
  </si>
  <si>
    <t>Apt_UK__BandValue__c</t>
  </si>
  <si>
    <t>Precise known square meter area for the supply point</t>
  </si>
  <si>
    <t>Use the Band Type Lower Value field.</t>
  </si>
  <si>
    <t>Date from which this Supply Point Band is effective</t>
  </si>
  <si>
    <t>schargeapp.startdate or Supply Point Start Date whichever is latest</t>
  </si>
  <si>
    <t>Date until when this Supply Point Band is effective</t>
  </si>
  <si>
    <t>schargeapp.enddate or Supply Point End Date whichever is earliest</t>
  </si>
  <si>
    <t>Date from which the Stepped Tariff record is effective</t>
  </si>
  <si>
    <t>Date until which the Stepped Tariff record is effective (can be left blank)</t>
  </si>
  <si>
    <t>Renewal Months</t>
  </si>
  <si>
    <t>Apt_UK__RenewalMonths__c</t>
  </si>
  <si>
    <t>The number of months that this record will be renewed for when it goes through renewals. </t>
  </si>
  <si>
    <t>Renewal Stepped Tariff Staging Ref</t>
  </si>
  <si>
    <t>Apt_UK__RenewalSteppedTariffStagingRef__c</t>
  </si>
  <si>
    <t>from dd</t>
  </si>
  <si>
    <t>inactive</t>
  </si>
  <si>
    <t>Inactive__c</t>
  </si>
  <si>
    <t>If the end date of step tariff will be passed this checkbox Inactive will be updated to true</t>
  </si>
  <si>
    <t>Apt_UK__BillItemAmendment__c</t>
  </si>
  <si>
    <t>Amendment Name</t>
  </si>
  <si>
    <t>Amended Bill Item Staging Ref</t>
  </si>
  <si>
    <t>AmendedBillItemStaging Ref__c</t>
  </si>
  <si>
    <t>Amending Agreed Sample Strength Staging Ref</t>
  </si>
  <si>
    <t>Amending Agreed Volume Staging Ref</t>
  </si>
  <si>
    <t>Amending Charge Basis Staging Ref</t>
  </si>
  <si>
    <t>ChargeBasisStaging Ref__c</t>
  </si>
  <si>
    <t>Amending Discount Staging Ref</t>
  </si>
  <si>
    <t>Amending Reading Staging Ref</t>
  </si>
  <si>
    <t>Amending Service Item Staging Ref</t>
  </si>
  <si>
    <t>ServiceItemStaging Ref__c</t>
  </si>
  <si>
    <t>Amending Tax Classification Staging Ref</t>
  </si>
  <si>
    <t>TaxClassificationStaging Ref__c</t>
  </si>
  <si>
    <t>Service Item Agreed Volume Staging Ref</t>
  </si>
  <si>
    <t>ServiceItemAgreedVolumeStagingRef__c</t>
  </si>
  <si>
    <t>SiteSupply__c</t>
  </si>
  <si>
    <t>Supply Point Allowance Staging Ref</t>
  </si>
  <si>
    <t>SupplyPointAllowanceStagingRef__c</t>
  </si>
  <si>
    <t>Manual Amendment Staging Ref</t>
  </si>
  <si>
    <t>ManualAmendmentStagingRef__c</t>
  </si>
  <si>
    <t>AmendmentReason__c</t>
  </si>
  <si>
    <t>HerokuPostgresId__c</t>
  </si>
  <si>
    <t>Text(80) (External ID) (Unique Case Sensitive)</t>
  </si>
  <si>
    <t xml:space="preserve">business unit </t>
  </si>
  <si>
    <t>Start date from when the Stepped Tariff Service relationship is effective</t>
  </si>
  <si>
    <t>End date (optional) when the Stepped Tariff Service relationship is effective until</t>
  </si>
  <si>
    <t xml:space="preserve">Business Unit </t>
  </si>
  <si>
    <t>Loop around each Allowance Type:
Select each schargeapp that can be linked to using the chargetype and chargecode from the Allowance Type staging ref.
Select the Supply Point that the schargeapp references (Supply Point will be property reference + checkdigit + "/" + meter reference + checkdigit).
Select each Service Item linked to the Supply Point and that has a Service Item Family (linked via Service Item Type) with a algorithm type of "Measured Billing".
Create a Supply Point Allowance for each instance of the above records.
Supply Point Staging Ref + "/" + Service Item Staging Ref + "/" + Allowance Type Staging Ref</t>
  </si>
  <si>
    <t xml:space="preserve">See Supply Point.
Use Supply Point Staging Ref as selected above.
</t>
  </si>
  <si>
    <t>See Service Item.
Use Service Item Staging Ref as selected above.</t>
  </si>
  <si>
    <t>Allowance Type Staging Ref</t>
  </si>
  <si>
    <t>AllowanceTypeStagingRef__c</t>
  </si>
  <si>
    <t>See Allowance Type.
Use Allowance Type Staging Ref as selected above.</t>
  </si>
  <si>
    <t>Date from which this Supply Point Allowance is effective</t>
  </si>
  <si>
    <t>Date until which this Supply Point Allowance is effective (blank is acceptable and identifies open-ended allowances)</t>
  </si>
  <si>
    <t xml:space="preserve">Indicates that this Supply Point Allowance is Active.
</t>
  </si>
  <si>
    <t xml:space="preserve">If the end date is populated and it is less than or equal to the current date or the start date is greater than today then "0" else "1". </t>
  </si>
  <si>
    <t>"% Allowance" or "Fixed Volume Allowance" - picklist options are not user definable here as they affect the allowance algorithm.</t>
  </si>
  <si>
    <t>Fixed Volume Allowance</t>
  </si>
  <si>
    <t>Copy from Allowance Type.</t>
  </si>
  <si>
    <t>Allows for overwrites of Allowance Amount (from Allowance Type record) - populate with same amount in most cases.  Value is either a percentage amount (+ve amount to be allowanced) or a fixed amount (+ve amount to be allowanced)</t>
  </si>
  <si>
    <t>e.g. 7.5 for fixed volumetric allowance of 7.5m3 to be deducted
e.g. 5.0 for percentage volumetric allowance of 5% to be deducted</t>
  </si>
  <si>
    <t>stariff
schargespec</t>
  </si>
  <si>
    <t xml:space="preserve">If schargetype.special is false then copy the value from Allowance Type
Otherwise:
If schargetype.special then this is an insert tariff and so the rate will be specific to this Supply Point. Find the relevant schargespec record and use schargespec.amount
if the chargecode featured within the Allowance Type staging ref is "svc" or "wvc" then the value output should be 100 - amount.
or for any other charge code then amount * - 1.
</t>
  </si>
  <si>
    <t>1, 2, 3, 4 or 5</t>
  </si>
  <si>
    <t>Allows for overwrites of Allowance Priority  (from Allowance Type record) - populate with same priority in most cases.  Possible values are 1,2,3,4 or 5</t>
  </si>
  <si>
    <t>For every Service Item where the associated Service Item Family (via Service Item Type) has an Algorithm Type of "Measured Billing":
Select the Service linked to the Service Item.
If the Service Type listed on the Service Item is "Water" then select each schargeapp record where the chargecode is "wvfc" for the meter reference listed as part of the Supply Point Staging Ref (on Service Item).
Otherwise if the Service Type listed on the Service Item is "Sewerage" then select each schargeapp record where the chargecode is "svf" for the meter reference listed as part of the Supply Point Staging Ref (on Service Item).
If the schargetype linked to the schargeapp selected has schargetype.special set to true then select each related schargespec for the applicable date range for the Service Item start and end dates. Otherwise select each related stariff applicable for the Service Item start and end dates.
Create a SI Agreed Volume record for every schargespec or stariff that has been selected.
The Staging Ref for each record created will be:
Service Item Staging Ref + "/" + schargeapp.startdate.</t>
  </si>
  <si>
    <t>See Service Item.
Use the Staging Ref of the Service Item selected above.</t>
  </si>
  <si>
    <t>Date from which this SI Agreed Volume record is effective</t>
  </si>
  <si>
    <t>schargespec
stariff
Service Item</t>
  </si>
  <si>
    <t>If stariff or schargespec effectdate is less than the Service Item start date then use the Service Item Start Date.
Otherwise use the stariff or schargespec effectdate.</t>
  </si>
  <si>
    <t>Date until which this SI Agreed Volume record is effective (blank = open ended)</t>
  </si>
  <si>
    <t>schargespec
stariff
schargeapp
Service Item</t>
  </si>
  <si>
    <t xml:space="preserve">Find the next related stariff or schargespec record (depending on schargetype.special), if one exists then the end date to use will be the effectdate of the next record - 1.
If no end date has been selected (no next record exists) then select schargeapp.enddate as the end date.
If the end date selected is greater than the Service Item end date  OR no end date is currently selected then output the Service Item end date.
</t>
  </si>
  <si>
    <t>Volume</t>
  </si>
  <si>
    <t>Apt_UK__Volume__c</t>
  </si>
  <si>
    <t>Agreed Volume value (annual figure)</t>
  </si>
  <si>
    <t>schargespec
stariff</t>
  </si>
  <si>
    <t xml:space="preserve">                                </t>
  </si>
  <si>
    <t>Agreed Rate No.</t>
  </si>
  <si>
    <t>Auto Number</t>
  </si>
  <si>
    <t>AR-999999999</t>
  </si>
  <si>
    <t>AR-000000128</t>
  </si>
  <si>
    <t>No agreed rates for SWW
05/03 - Confirmed that we would not be migrating Agreed Rates.  Stephen to update this document/ADO tickets accordingly.</t>
  </si>
  <si>
    <t>Amended by Agreed Rate</t>
  </si>
  <si>
    <t>Apt_UK__AmendedByAgreedRate__c</t>
  </si>
  <si>
    <t>Lookup(AgreedRate__c)</t>
  </si>
  <si>
    <t>ID of another (replacement) AgreedRate record where this record has been replaced.</t>
  </si>
  <si>
    <t xml:space="preserve">Optional, effective until </t>
  </si>
  <si>
    <t>True if this agreed Rate is for a leap year</t>
  </si>
  <si>
    <t>WholesaleAmount__c</t>
  </si>
  <si>
    <t>Information only  - not required to populate</t>
  </si>
  <si>
    <t>Value</t>
  </si>
  <si>
    <t>Apt_UK__Value__c</t>
  </si>
  <si>
    <t>No Discounts in SWW RX</t>
  </si>
  <si>
    <t>Associating historical billing contracts with discounts may prove to be difficult.
Current discounts can be associated by checking if each schedule occupies a property record where the pproperty.discount is set to true.
If the schedule is currently occupying a discount property then find the schargeapp records for chargetypes "uv" and "uw" for the occupancy period.
Staging Ref should be
Billing Contract Staging Ref + "/" + Discount Type Staging Ref</t>
  </si>
  <si>
    <t>See Billing Contract.</t>
  </si>
  <si>
    <t xml:space="preserve">See Discount Type.
</t>
  </si>
  <si>
    <t>Approved</t>
  </si>
  <si>
    <t>Submitted, Approved(default) or Rejected</t>
  </si>
  <si>
    <t>"Approved"</t>
  </si>
  <si>
    <t>Start date from when the Discount is effective</t>
  </si>
  <si>
    <t>If the schargeapp.startdate is greater than the poccupancy.occdate then use the schargeapp.startdate.
Otherwise use the poccupancy.occdate.</t>
  </si>
  <si>
    <t>Optional End date until when the Discount is effective</t>
  </si>
  <si>
    <t>If the poccupancy.vacdate is less than the schargeapp.enddate then use the poccupancy.vacdate.
Otherwise use the schargeapp.enddate.</t>
  </si>
  <si>
    <t>When a Discount has been ended - also set this field to TRUE</t>
  </si>
  <si>
    <t>If the End Date above is populated then "1" else "0"</t>
  </si>
  <si>
    <t>Base Discount Amount</t>
  </si>
  <si>
    <t>Apt_UK__BaseDiscountAmount__c</t>
  </si>
  <si>
    <t xml:space="preserve">Copy of "Absolute Discount Amount" from Discount Type.  </t>
  </si>
  <si>
    <t>Copy from Discount Type</t>
  </si>
  <si>
    <t>Base Discount Percentage</t>
  </si>
  <si>
    <t>Apt_UK__BaseDiscountPercentage__c</t>
  </si>
  <si>
    <t xml:space="preserve">Copy of Percentage Discount Amount from Discount Type. </t>
  </si>
  <si>
    <t>Overridden Discount Amount</t>
  </si>
  <si>
    <t>Apt_UK__OverriddenDiscountAmount__c</t>
  </si>
  <si>
    <t xml:space="preserve">Discount instance-specific overriden Absolute Discount Amount. </t>
  </si>
  <si>
    <t>Overridden Discount Percentage</t>
  </si>
  <si>
    <t>Apt_UK__OverriddenDiscountPercentage__c</t>
  </si>
  <si>
    <t xml:space="preserve">Discount instance-specific overriden Percentage Discount Amount. </t>
  </si>
  <si>
    <t>Contract Group No.</t>
  </si>
  <si>
    <t>Name of Contract Group (shown to user in UI) - used to identify the group of Billing Contracts that are linked.  E.g. Each tesco store may be billed seperately and have individual Account/Billing Contract records.  These can be collected under a Contract Group and linked to a new "Tesco Head Office" Account - this would then allow a statement for all Contract Group members to be produced.</t>
  </si>
  <si>
    <t>Tesco Stores</t>
  </si>
  <si>
    <t>Case will generally relate to the Rapid cmcurrent table.
Create a Case record for each cmcurrent record.
Staging Ref will be:
cmcurrent.film-no + "/" + cmcurrent.frame-no</t>
  </si>
  <si>
    <t>Follow up on ADO ticket - does this apply for this whole worksheet?</t>
  </si>
  <si>
    <t>Two possible values:
 - Billing
 - Operational</t>
  </si>
  <si>
    <t>Billing</t>
  </si>
  <si>
    <r>
      <t xml:space="preserve">If </t>
    </r>
    <r>
      <rPr>
        <b/>
        <strike/>
        <sz val="11"/>
        <rFont val="Calibri"/>
        <family val="2"/>
        <scheme val="minor"/>
      </rPr>
      <t>cmcurrent.operational</t>
    </r>
    <r>
      <rPr>
        <b/>
        <sz val="11"/>
        <rFont val="Calibri"/>
        <family val="2"/>
        <scheme val="minor"/>
      </rPr>
      <t xml:space="preserve"> is true then "Operational" else "Billing"
Updating:
film-no begins "w" = Operational</t>
    </r>
  </si>
  <si>
    <t>Account Name Staging Ref</t>
  </si>
  <si>
    <t>AccounStagingRef__c</t>
  </si>
  <si>
    <t>See Account
If cust-no is populated then find the relevant (primary) Account.</t>
  </si>
  <si>
    <t>Contact Name Staging Ref</t>
  </si>
  <si>
    <t>ContactStagingRef__c</t>
  </si>
  <si>
    <t xml:space="preserve">See Contact
If cust-no is populated and the Linked Account record is a Household Account then find the relevant Contact record linked to the Account.
</t>
  </si>
  <si>
    <t>See Location
If prop-no is populated then find the relevant Location</t>
  </si>
  <si>
    <t>ContactEmail</t>
  </si>
  <si>
    <t>email</t>
  </si>
  <si>
    <t>On creation of a case, email address will be auto-populated if a contact is available (always available for HH, may not be available for NHH)</t>
  </si>
  <si>
    <t>cmcurrent</t>
  </si>
  <si>
    <t>emailaddress</t>
  </si>
  <si>
    <t>For Operational, take from cmcurrent.emailaddress.
For Billing, use the email from the Account record.</t>
  </si>
  <si>
    <t>ContactMobile</t>
  </si>
  <si>
    <t>On creation of a case phone number will be auto populated if a contact is available (always available for HH, may not be available for NHH)</t>
  </si>
  <si>
    <t>07888 456777</t>
  </si>
  <si>
    <t xml:space="preserve">For Operational, take from the cmcurrent table if the phone type is  mobile
For Billing, take from the Account .Mobile
</t>
  </si>
  <si>
    <t>ContactPhone</t>
  </si>
  <si>
    <t>01384 453753</t>
  </si>
  <si>
    <t>For Operational, take from the cmcurrent table if the phone type is not mobile 
For Billing, take from the Account
Account.Phone</t>
  </si>
  <si>
    <t>Parent Case Staging Ref</t>
  </si>
  <si>
    <t>ParentCaseStagingRef__c</t>
  </si>
  <si>
    <t>Repeat Case Staging Ref</t>
  </si>
  <si>
    <t>RepeatCaseStaging Ref__c</t>
  </si>
  <si>
    <t>Contact Type Group - this picklist would contain values of either Billing Contact Types of Operational Contact Types (two lists would be configured and the appropriate list for the Record Type will be shown/relevant for migration)</t>
  </si>
  <si>
    <t>Account Enquiry</t>
  </si>
  <si>
    <t>orig-cms-type</t>
  </si>
  <si>
    <t>First 2 characters of orig-cms-type</t>
  </si>
  <si>
    <t>Dependant picklist based on Group__c</t>
  </si>
  <si>
    <t>Account Enquiry  - Question about charges</t>
  </si>
  <si>
    <t>Complaint</t>
  </si>
  <si>
    <t>Apt_UK__Complaint__c</t>
  </si>
  <si>
    <t>Flagged if the contact is considered a complaint</t>
  </si>
  <si>
    <t>complaint
sm-complaint
of-complaint</t>
  </si>
  <si>
    <t>if cmcurrent.complaint is true or cmcurrent.sm-complaint is true or cmcurrent.of-complaint is true then "1" else "0"</t>
  </si>
  <si>
    <t>Apt_UK__Source__c</t>
  </si>
  <si>
    <r>
      <t xml:space="preserve">Used to record </t>
    </r>
    <r>
      <rPr>
        <b/>
        <u/>
        <sz val="10"/>
        <color indexed="8"/>
        <rFont val="Calibri"/>
        <family val="2"/>
      </rPr>
      <t>who</t>
    </r>
    <r>
      <rPr>
        <sz val="10"/>
        <color indexed="8"/>
        <rFont val="Calibri"/>
        <family val="2"/>
      </rPr>
      <t xml:space="preserve"> raised the case, information only, could be used to exclude from the report (3rd party, customer, solicitor, internal sources)</t>
    </r>
  </si>
  <si>
    <t>Customer</t>
  </si>
  <si>
    <t>Case Origin</t>
  </si>
  <si>
    <t>Origin</t>
  </si>
  <si>
    <r>
      <rPr>
        <b/>
        <u/>
        <sz val="10"/>
        <color indexed="8"/>
        <rFont val="Calibri"/>
        <family val="2"/>
      </rPr>
      <t>Origin type</t>
    </r>
    <r>
      <rPr>
        <sz val="10"/>
        <color indexed="8"/>
        <rFont val="Calibri"/>
        <family val="2"/>
      </rPr>
      <t xml:space="preserve"> of the case - see configurable picklist options below (Phone, email, web, letter…)</t>
    </r>
  </si>
  <si>
    <t>If the Case record type is ‘Operational’ then find the wbdata record where the wbdata ref matches the cmcurrent wb-xref. If a record can be found then use mapping decode MAP-SOURCEOP “aptmap0078“ with the item code matching the wbdata source field. Output the mapping decode description in this field.
If the Case record type is not ‘Operational’ then use mapping decode MAP-SOURCE “aptmap0051“ with the item code matching the cmcurrent source-code field and output the description in this field.</t>
  </si>
  <si>
    <t>Case Reason</t>
  </si>
  <si>
    <t xml:space="preserve">Reason of the case </t>
  </si>
  <si>
    <t>High, Medium, Low</t>
  </si>
  <si>
    <t>Medium</t>
  </si>
  <si>
    <t>If cmcurrent.priority is true then default to "Medium" otherwise leave blank.</t>
  </si>
  <si>
    <t>Subject</t>
  </si>
  <si>
    <t>Text (255)</t>
  </si>
  <si>
    <t>Extra subject field (short description)
Note, this field appears to be searchable (whilst the description and internal comments are not)</t>
  </si>
  <si>
    <t>Bill Charges Query</t>
  </si>
  <si>
    <t>Long Text area (32000)</t>
  </si>
  <si>
    <r>
      <t xml:space="preserve">Description of the case.  </t>
    </r>
    <r>
      <rPr>
        <b/>
        <u/>
        <sz val="10"/>
        <color indexed="8"/>
        <rFont val="Calibri"/>
        <family val="2"/>
      </rPr>
      <t xml:space="preserve">Visible via the customer portal. </t>
    </r>
    <r>
      <rPr>
        <b/>
        <sz val="10"/>
        <color indexed="8"/>
        <rFont val="Calibri"/>
        <family val="2"/>
      </rPr>
      <t xml:space="preserve"> </t>
    </r>
    <r>
      <rPr>
        <sz val="10"/>
        <color indexed="8"/>
        <rFont val="Calibri"/>
        <family val="2"/>
      </rPr>
      <t>Possibly best to use internal comments for migrated data (to avoid having to sanity check data)</t>
    </r>
  </si>
  <si>
    <t>I don't understand the charges on my bill</t>
  </si>
  <si>
    <t>Internal Comments</t>
  </si>
  <si>
    <t>Text (4000)</t>
  </si>
  <si>
    <t>Internal Comments - Hidden from the customer portal.</t>
  </si>
  <si>
    <t>cmnotes</t>
  </si>
  <si>
    <t>Escalated</t>
  </si>
  <si>
    <t>IsEscalated</t>
  </si>
  <si>
    <t xml:space="preserve">Indicates case has been escalated
This is controlled by escalation rules.  These can escalate based on conditions or formula and based on age of case.    Flag can get reset as part of BAU. 
May need to update escalation rules to not escalate any migrated inflight cases, based on createdate.
</t>
  </si>
  <si>
    <t>Advice Given</t>
  </si>
  <si>
    <t>Apt_UK__AdviceGiven__c</t>
  </si>
  <si>
    <t>Adivce given to the customer- configurable picklist</t>
  </si>
  <si>
    <t>Charges Explained</t>
  </si>
  <si>
    <t>Date Received</t>
  </si>
  <si>
    <t>Apt_UK__CaseReceivedDate__c</t>
  </si>
  <si>
    <t>Date that the case was received</t>
  </si>
  <si>
    <t>date-recd</t>
  </si>
  <si>
    <t>New, In Progress or Closed</t>
  </si>
  <si>
    <t>In Progress</t>
  </si>
  <si>
    <t>If cmcurrent.close-date is populated then set to "Closed" otherwise set to "New"</t>
  </si>
  <si>
    <t>Date/Time In Progress</t>
  </si>
  <si>
    <t>Apt_UK__DateTimeInProgress__c</t>
  </si>
  <si>
    <t>Date and time that the status was change to "In Progress"</t>
  </si>
  <si>
    <t>Closed When Created</t>
  </si>
  <si>
    <t>IsClosedOnCreate</t>
  </si>
  <si>
    <t>IsClosedonCreate is a Standard Salesforce field on Case.    It is a read only checkbox and is populated when the status of the Case is set to ‘Close’ when it is created and saved (i.e. 'Log Only' contact._x000D_
_x000D_
Usually created and closed date/time are the same but not always.
ClosedReason is a custom Aptumo field, there is a validation rule (Custom) to not allow you to close a case without a close reason.   This has no impact on this flag.</t>
  </si>
  <si>
    <t>log-only</t>
  </si>
  <si>
    <t>If log-only is true then "1" else "0"</t>
  </si>
  <si>
    <t>Close Reason</t>
  </si>
  <si>
    <t>Apt_UK__CloseReason_c</t>
  </si>
  <si>
    <t xml:space="preserve">Reason why the contact was closed - configurable picklist 
All closed cases must have a closure reason specified (mandatory for closed cases).  
</t>
  </si>
  <si>
    <t>Letter Sent</t>
  </si>
  <si>
    <t>cms-type</t>
  </si>
  <si>
    <t xml:space="preserve">If close-date is populated then  use a mapping decode on cms-type. 
</t>
  </si>
  <si>
    <t>Date/Time Closed</t>
  </si>
  <si>
    <t>ClosedDate</t>
  </si>
  <si>
    <t>Date and time that the case was closed</t>
  </si>
  <si>
    <t>close-date
close-time</t>
  </si>
  <si>
    <t>Produce an isodate date/time value based on cmcurrent.close-date and cmcurrent.close-time</t>
  </si>
  <si>
    <t>Date/Time Opened</t>
  </si>
  <si>
    <t>CreatedDate</t>
  </si>
  <si>
    <t>Date and time that the case was created</t>
  </si>
  <si>
    <t>date-recd
time-recd</t>
  </si>
  <si>
    <t>Produce an isodate date/time value based on cmcurrent.date-recd and cmcurrent.time-recd</t>
  </si>
  <si>
    <t>Queue</t>
  </si>
  <si>
    <t>Queue__c</t>
  </si>
  <si>
    <t>Queue that the Case is assigned to</t>
  </si>
  <si>
    <t xml:space="preserve">	
New mapping decode aptmap0076 (MAP-QUEUE)
Find the first wfitem where wfitem.film-no = cmcurrent.film-no and wfitem.frame-no = cmcurrent.frame-no.
Where a record can be found then match wfitem.inboxno to the mapping decode itemcode.
Output the decode description of the record found.
If no wfitem or decode can be found then leave blank.</t>
  </si>
  <si>
    <t>Sig Update</t>
  </si>
  <si>
    <t>SigUpdate__c</t>
  </si>
  <si>
    <t>If cmcurrent.sigupd is true then “1” else “0”</t>
  </si>
  <si>
    <t>Reported Date</t>
  </si>
  <si>
    <t>ReportedDate__c</t>
  </si>
  <si>
    <t>Output cmcurrent.date-recd in iso-date format (fn-isodate) for this field.</t>
  </si>
  <si>
    <t>Reported Time</t>
  </si>
  <si>
    <t>ReportedTime__c</t>
  </si>
  <si>
    <t>Time</t>
  </si>
  <si>
    <t>Convert cmcurrent.time-recd (time held in seconds) into the Salesforce accepted format and output the resultant value.</t>
  </si>
  <si>
    <t>Appointment</t>
  </si>
  <si>
    <t>Appointment__c</t>
  </si>
  <si>
    <t>Find the apdata for the cmcurrent film-no and frame-no with the highest apptno. (This would be latest apdata record).
If apdata.appt-date is not null/? then “1” else “0”.</t>
  </si>
  <si>
    <t>Meter Option Appointment</t>
  </si>
  <si>
    <t>MeterOptionAppointment__c</t>
  </si>
  <si>
    <t>Find the apdata for the cmcurrent film-no and frame-no with the highest apptno. (This would be latest apdata record).
If apdata.adddetails is true then “1” else “0”.</t>
  </si>
  <si>
    <t>Mandatory Days</t>
  </si>
  <si>
    <t>MandatoryDays__c</t>
  </si>
  <si>
    <t>Find the wbdata record where the wbdata.ref matches the cmcurrent.wb-xref.
Output wbdata.mandate in this field.</t>
  </si>
  <si>
    <t>Log To Street</t>
  </si>
  <si>
    <t>LogToStreet__c</t>
  </si>
  <si>
    <t>If cmcurrent.str-ind is true then “1” else “0”</t>
  </si>
  <si>
    <t>Log &amp; Close</t>
  </si>
  <si>
    <t>LogAndClose__c</t>
  </si>
  <si>
    <t>If cmcurrent.log-only is true then “1” else “0”</t>
  </si>
  <si>
    <t>KCI</t>
  </si>
  <si>
    <t>KCI__c</t>
  </si>
  <si>
    <t>If cmcurrent.kci is true then “1” else “0”</t>
  </si>
  <si>
    <t>Caller Email</t>
  </si>
  <si>
    <t>CallerEmail__c</t>
  </si>
  <si>
    <t>cmcurrent.emailaddress</t>
  </si>
  <si>
    <t>cmcurrent.cust-no &amp; cmcurrent.custcheckdigit to 8 characters + “/” + schedno to 2 characters
e.g. 00000001/01</t>
  </si>
  <si>
    <t>Avoid School Run</t>
  </si>
  <si>
    <t>AvoidSchoolRun__c</t>
  </si>
  <si>
    <t>Find the apdata for the cmcurrent film-no and frame-no with the highest apptno. (This would be latest apdata record).
If the apdata.schoolrun field is true then output “1” else “0”.</t>
  </si>
  <si>
    <t>Call Customer</t>
  </si>
  <si>
    <t>CallCustomer__c</t>
  </si>
  <si>
    <t>Find the apdata for the cmcurrent film-no and frame-no with the highest apptno. (This would be latest apdata record).
If the apdata.callcustomer field is true then output “1” else “0”.</t>
  </si>
  <si>
    <t>Check for leaks</t>
  </si>
  <si>
    <t>CheckForLeaks__c</t>
  </si>
  <si>
    <t>Find the apdata for the cmcurrent film-no and frame-no with the highest apptno. (This would be latest apdata record).If the apdata.checkleaks field is true then output “1” else “0”.</t>
  </si>
  <si>
    <t>Preferred Date</t>
  </si>
  <si>
    <t>PreferredDate__c</t>
  </si>
  <si>
    <t>Find the apdata for the cmcurrent film-no and frame-no with the highest apptno. (This would be latest apdata record).
Output apdata.appt-date in iso-date format (fn-isodate) for this field.</t>
  </si>
  <si>
    <t>Preferred Time</t>
  </si>
  <si>
    <t>PreferredTime__c</t>
  </si>
  <si>
    <t>Find the apdata for the cmcurrent film-no and frame-no with the highest apptno. (This would be latest apdata record).
Convert apdata.appt-time (time held in seconds) into the Salesforce accepted format and output the resultant value.</t>
  </si>
  <si>
    <t>WB Incident</t>
  </si>
  <si>
    <t>WbIncident__c</t>
  </si>
  <si>
    <t>Find the cmdecode record where the cms-type matches the cms-type held on cmcurrent.
Output cmdecode.wbincident in this field.</t>
  </si>
  <si>
    <t>Rapid Contact Reference</t>
  </si>
  <si>
    <t>rapidcontactreference__c</t>
  </si>
  <si>
    <t>Find the wbitem record which has the highest itemno value (most recent wbitem) and where the wbitem.reference matches the cmcurrent.wb-xref field.
Find the wbdata record where the wbdata.ref = cmcurrent.wb-xref.
Output the following fields concatenated as below:
wbdata.ref formatted to 7 characters +
wbdata.wbrefcd formatted to 1 character +
wbitem.bulkjobno formatted to 3 characters.
e.g. 05032972001</t>
  </si>
  <si>
    <t>Appointment Reference</t>
  </si>
  <si>
    <t>AppointmentReference__c</t>
  </si>
  <si>
    <t>Text(7)</t>
  </si>
  <si>
    <t>Find the apdata for the cmcurrent film-no and frame-no with the highest apptno. (This would be latest apdata record).
If appref is greater than 0 then output appref as a string formatted to 7 digits. e.g. 
”0063301” otherwise leave the field blank.</t>
  </si>
  <si>
    <t>Cancel</t>
  </si>
  <si>
    <t>Cancel__c</t>
  </si>
  <si>
    <t>Find the apdata for the cmcurrent film-no and frame-no with the highest apptno. (This would be latest apdata record).
If the apdata.canc-reason field is not blank then output “1” else “0”.</t>
  </si>
  <si>
    <t>Cancel Reason</t>
  </si>
  <si>
    <t>CancelReason__c</t>
  </si>
  <si>
    <t>Text Area(255)</t>
  </si>
  <si>
    <t xml:space="preserve">	
Find the apdata for the cmcurrent film-no and frame-no with the highest apptno. (This would be latest apdata record).
If apdata.cms-type begins “AT” then find the cmdecode record for the apdata.cms-type and output the cmdecode.description in this field.</t>
  </si>
  <si>
    <t>Cancel Notes</t>
  </si>
  <si>
    <t>CancelNotes__c</t>
  </si>
  <si>
    <t xml:space="preserve">	
Find the apdata for the cmcurrent film-no and frame-no with the highest apptno. (This would be latest apdata record).
Output the apdata.comments in this field.</t>
  </si>
  <si>
    <t>Reason For Change</t>
  </si>
  <si>
    <t>ReasonForChange__c</t>
  </si>
  <si>
    <t>Find the apdata for the cmcurrent film-no and frame-no with the highest apptno. (This would be latest apdata record).
Output the apdata.canc-reason in this field.</t>
  </si>
  <si>
    <t>ApptAddMeter</t>
  </si>
  <si>
    <t>ApptAddMeter__c</t>
  </si>
  <si>
    <t>Enquiry Class</t>
  </si>
  <si>
    <t>EnquiryClass__c</t>
  </si>
  <si>
    <t>CEP: Enquiry Class helps streamline case management and ensures appropriate handling.</t>
  </si>
  <si>
    <t xml:space="preserve">Water Direct
Miscellaneous
G-Trade Effluent
I-Disconnections
Payments
SISewage Infrastructure
F - Complaints And Enquiries
E - Notification of unplanned event, sensitive customer or SSA
3P - 3rd Party
Collections
NbNon Bus Acty
Charges
D - Planned activities and affected services
Outbound Call
Court Documents
B-Metering
Instalments
J - Accredited Entity Activity
Metering
DS Pre Development
MT - Meter
Water Conservation
WkWorks
Customer Moves
IVR
Allowance
Sewerage Service
Deceased
Bankruptcy
WR-Water Regulations
New Water Connections
WI Water Infrastructure
Water Service
Litigation &amp; Enforcement
Customer Leakage
C-Confirm / Verify Supply Arrangements
DS Asset Protection
Affordability &amp; Vulnerability
Detail Changes
Unidentified Caller
Direct Debit
Ds Devloper Services
H-Allowances / Assessments
</t>
  </si>
  <si>
    <t>59372
ETL - 60452</t>
  </si>
  <si>
    <t>Enquiry Type</t>
  </si>
  <si>
    <t>EnquiryType__c</t>
  </si>
  <si>
    <t>CEP: Type of Process</t>
  </si>
  <si>
    <t>Pick list values on ETL ticket</t>
  </si>
  <si>
    <t>ETL - 60454</t>
  </si>
  <si>
    <t>ORID</t>
  </si>
  <si>
    <t>ORID__c</t>
  </si>
  <si>
    <t>CEP: The Bilateral Hub Reference</t>
  </si>
  <si>
    <t>ETL - 60456</t>
  </si>
  <si>
    <t>Origin Type</t>
  </si>
  <si>
    <t>OriginType__c</t>
  </si>
  <si>
    <t>CEP : Formula to calculate Written or Email which will be used in Case Assignment Rules</t>
  </si>
  <si>
    <t>Sub Status</t>
  </si>
  <si>
    <t>SubStatus__c</t>
  </si>
  <si>
    <t>CEP: Provides detailed categorization for status field.</t>
  </si>
  <si>
    <t xml:space="preserve">New
Cancelled
Monitor
Awaiting External
Complete
In Progress
Awaiting Internal
Reassigned
</t>
  </si>
  <si>
    <t>ETL - 60461</t>
  </si>
  <si>
    <t>WQ Code</t>
  </si>
  <si>
    <t>WQCode__c</t>
  </si>
  <si>
    <t>CEP: Code for Water Quality cases</t>
  </si>
  <si>
    <t xml:space="preserve">QE02
QI03
QT02
QI02
QA03
QA07
QA06
QD01
QT04
QD05
QE05
QA02
QD04
QD02
QA01
QT01
QI01
QD03
QT03
QE04
QE01
QD06
QA05
QX01
QE03
QT05
QA04
</t>
  </si>
  <si>
    <t>ETL - 60464</t>
  </si>
  <si>
    <t>Legacy Case Number</t>
  </si>
  <si>
    <t>LegacyCaseNumber__c</t>
  </si>
  <si>
    <t>CEP : Legacy case number to search for and view the corresponding migrated case detail</t>
  </si>
  <si>
    <t>ETL - 60465</t>
  </si>
  <si>
    <t>Record Type Name</t>
  </si>
  <si>
    <t>RecordTypeName__c</t>
  </si>
  <si>
    <t>CEP: Formula Field to populate the Record Type Name</t>
  </si>
  <si>
    <t>Operational Area</t>
  </si>
  <si>
    <t>OperationalArea__c</t>
  </si>
  <si>
    <t>CEP: To capture the Operational Aear E.g. SWW1, SWW2, BW 7, Ios 8</t>
  </si>
  <si>
    <t xml:space="preserve">SWW 2
SWW 5
IoS 8
SWW 6
SWW 4
SWW 3
BW 7
SWW 1
</t>
  </si>
  <si>
    <t>ETL - 60467</t>
  </si>
  <si>
    <t>FAA</t>
  </si>
  <si>
    <t>FAA__c</t>
  </si>
  <si>
    <t>CEP: This field stores the picklist values for FAA.</t>
  </si>
  <si>
    <t>ETL - 60470</t>
  </si>
  <si>
    <t>https://southwestwater.visualstudio.com.mcas.ms/CEP%20Solution/_workitems/edit/46626?McasTsid=26110&amp;McasCtx=4</t>
  </si>
  <si>
    <t>Staging Ref for Lookup</t>
  </si>
  <si>
    <t>Start Date from when this Discharge Agreement is effective</t>
  </si>
  <si>
    <t>End Date until which this Discharge Agreement is effective (blank = open-ended)</t>
  </si>
  <si>
    <t>Min Numberof Samples</t>
  </si>
  <si>
    <t>Apt_UK__MinNumberOfSamples__c</t>
  </si>
  <si>
    <t>Minimum number of samples (of all required types, since the last bill) required in order to generate a bill.  
0 if agreed sample specified.</t>
  </si>
  <si>
    <t>Specify the TE volume share among TE services (percentage of recorded volumetric consumption that should be charged when calculating TE bill)</t>
  </si>
  <si>
    <t>Apt_UK__Sample__c</t>
  </si>
  <si>
    <t>BCD</t>
  </si>
  <si>
    <t>Sample Collection Date</t>
  </si>
  <si>
    <t>Apt_UK__SampleCollectionDate__c</t>
  </si>
  <si>
    <t>Date when the sample was taken</t>
  </si>
  <si>
    <t>Exclude</t>
  </si>
  <si>
    <t>Apt_UK__Exclude__c</t>
  </si>
  <si>
    <t>TRUE if sample record should be ignored during bill calculation.</t>
  </si>
  <si>
    <t>COD Sample Strength Value</t>
  </si>
  <si>
    <t>Apt_UK__SSSampleStrength</t>
  </si>
  <si>
    <t>SS Sample Strength value</t>
  </si>
  <si>
    <t>Amended by Sample</t>
  </si>
  <si>
    <t>Apt_UK__AmendedBySample__c</t>
  </si>
  <si>
    <t>Lookup (Sample)</t>
  </si>
  <si>
    <t>Where this Sample record has been replaced by another, this field holds the SFID of the replacement Sample record</t>
  </si>
  <si>
    <t>Staging Ref for Agreed Sample Strength</t>
  </si>
  <si>
    <t>sourced from BCD</t>
  </si>
  <si>
    <t>Staging Ref for Discharge Agreement</t>
  </si>
  <si>
    <t>Date from when this Agreed Sample Strength record is effective</t>
  </si>
  <si>
    <t>Date until when this Agreed Sample Strength record is effective (blank = open ended)</t>
  </si>
  <si>
    <t>COD Agreed Sample Strength</t>
  </si>
  <si>
    <t>CODAgreedSampleStrength__c</t>
  </si>
  <si>
    <t>COD Agreed Strength value (Ot)</t>
  </si>
  <si>
    <t>SS Agreed Sample Strength</t>
  </si>
  <si>
    <t>SSAgreedSampleStrength__c</t>
  </si>
  <si>
    <t>SS Agreed Strength value (St)</t>
  </si>
  <si>
    <t>Where a record is deleted and replaced by another (not really relevant for migration) this would be set to TRUE and the next field would point to the replacement record</t>
  </si>
  <si>
    <t>Amended by Agreed Sample Strength Staging Ref</t>
  </si>
  <si>
    <t>AmendedByAgreedSampleStrengthStaging Ref__c</t>
  </si>
  <si>
    <t>Text (80)</t>
  </si>
  <si>
    <t>Staging Ref for Agreed Volume record</t>
  </si>
  <si>
    <t>Date from when this Agreed Volume is effective</t>
  </si>
  <si>
    <t>Date until which this Agreed Volume is effective (blank = open ended)</t>
  </si>
  <si>
    <t>Apt_UK__AgreedVolume__C</t>
  </si>
  <si>
    <t>Agreed volume value (in m3)</t>
  </si>
  <si>
    <t>Amended by Agreed Volume</t>
  </si>
  <si>
    <t>AmendedByAgreedVolume__c</t>
  </si>
  <si>
    <t>Lookup (Agreed Volume)</t>
  </si>
  <si>
    <t>Where this Agreed Volume record has been replaced by another, this field holds the SFID of the replacement Agreed Volume record.</t>
  </si>
  <si>
    <t>Apt_UK__BillItemAgreement__c</t>
  </si>
  <si>
    <t>Unique staging ref for Agreement record</t>
  </si>
  <si>
    <t>Is there an ADO ticket?  What are the outstanding questions?</t>
  </si>
  <si>
    <t>Agreement Staging Ref</t>
  </si>
  <si>
    <t>AgreementStagingRef__c</t>
  </si>
  <si>
    <t>Staging Ref of Agreement record</t>
  </si>
  <si>
    <t>Staging Ref of Bill Item record</t>
  </si>
  <si>
    <t>AgreementAmount</t>
  </si>
  <si>
    <t xml:space="preserve">Currency </t>
  </si>
  <si>
    <t>10,2</t>
  </si>
  <si>
    <t>Amount of the Agreement for this Bill Item</t>
  </si>
  <si>
    <t>Start date of the Bill Item Agreement Record (typically the same as Bill Item start date unless Agreement starts partway through period of Bill Item)</t>
  </si>
  <si>
    <t>End date of the Bill Item Agreement Record (typically the same as Bill Item end date unless Agreement starts partway through period of Bill Item)</t>
  </si>
  <si>
    <t>Apt_UK__VolumeAlterationItem__c</t>
  </si>
  <si>
    <t>For every pmeterallow record:
Find the chargetype record for the pmeterallow.chargetype.
Find the cbillhead related to the meter ref and reading date.
For every cbillitem of the cbillhead:
Find the chargetype record for the cbillitem.
If the chargetype compdecode of the cbillitem does not match the chargetype compdecode of the pmeterallow record then move on to the next cbillitem.
Find the Bill Item relating to the cbillitem.
Find the Service Item Family relating to the Bill Item record.
If the Service Item Family does not have an algorithm type of "Measured Billing" then move on to the next cbillitem.
Find the Supply Point Allowance record for the chargetype and chargecode and meter reference of the pmeterallow record.
If a Supply Point Allowance record can be found then create a Volume Alteration Item.
Otherwise move on to the next cbillitem.
Staging Ref:
Supply Point Allowance Staging Ref + "/" + Bill Item Staging Ref</t>
  </si>
  <si>
    <t xml:space="preserve">not migrating - please confirm - ammendment to agreed volumes - talk to SG </t>
  </si>
  <si>
    <t>See Supply Point Allowance.
Use the Staging Ref from the Supply Point Allowance record as selected above.</t>
  </si>
  <si>
    <t>If a Service Item Agreed Volume record originally produced the bill item then this would be linked here automatically.</t>
  </si>
  <si>
    <t>Links to the bill item that has been affected by this alteration.</t>
  </si>
  <si>
    <t>See Bill Item.
Use the Staging Ref from the Bill Item record as selected above.</t>
  </si>
  <si>
    <t>Allowance Applied</t>
  </si>
  <si>
    <t>Apt_UK__AllowanceApplied__c</t>
  </si>
  <si>
    <t xml:space="preserve">Actual reduction in allowance in cubic meters
This is the total amount of the allowance that was applied to that bill item.  If the allowance that has been calculated is greater than the amount of the volume that would have been created on that bill item then this will be the reduced amount. </t>
  </si>
  <si>
    <t>pmeterallow</t>
  </si>
  <si>
    <t>consumption * -1</t>
  </si>
  <si>
    <t>Allowance Available</t>
  </si>
  <si>
    <t>Apt_UK__AllowanceAvailable__c</t>
  </si>
  <si>
    <t xml:space="preserve">
This is the total available allowance – for fixed allowance it may be that the whole allowance is not applied, this field will track this.  This may be different to the amount applied of the allowance was more than the volume. </t>
  </si>
  <si>
    <t>Set to the same as Allowance Applied.</t>
  </si>
  <si>
    <t xml:space="preserve">The start date for the allowance, in most cases this will match the start of the bill item start date </t>
  </si>
  <si>
    <t xml:space="preserve">The end date for the allowance calculation, in most cases this will match the bill item end date. </t>
  </si>
  <si>
    <t>29/05/16</t>
  </si>
  <si>
    <t>Apt_UK__Order__c</t>
  </si>
  <si>
    <t xml:space="preserve">This will show the order that the allowances have been calculated – this will be a numeric value starting at 1 and incremented for each Volume Alteration Item that has been created for a specific “bill item”. </t>
  </si>
  <si>
    <t>Default to 1</t>
  </si>
  <si>
    <t>Staging Ref for Tariff Limit record</t>
  </si>
  <si>
    <t xml:space="preserve">Create a Tariff Limit for every Rapid customer which has an additional service (cscpecneed) applied with an sncode of "v1" or "ws" or "v" </t>
  </si>
  <si>
    <t>Account Staging Ref value</t>
  </si>
  <si>
    <t>See Account.
Don't need to create a record for secondary accounts (joint accounts)</t>
  </si>
  <si>
    <t>Date from when this Tariff Limit record is effective</t>
  </si>
  <si>
    <t>Set to the last billed to date + 1 day.
If no date exists then set to Today's date.</t>
  </si>
  <si>
    <t>Date until this Tariff Limit record is effective</t>
  </si>
  <si>
    <t>leave blank</t>
  </si>
  <si>
    <t>Options TBC</t>
  </si>
  <si>
    <t>Apt_UK__ManualAmendment__c</t>
  </si>
  <si>
    <t>Manual amendments migrated as payments</t>
  </si>
  <si>
    <t>AmendedBillItemStagingRef__c</t>
  </si>
  <si>
    <t>Staging Ref of Bill Item that has ben adjusted</t>
  </si>
  <si>
    <t>Reason for the Manual Amendment</t>
  </si>
  <si>
    <t>Leakage Allowance</t>
  </si>
  <si>
    <t>Amount of Manual Adjustment 
(positive amounts increase customer debt / negative amounts reduce customer debt)</t>
  </si>
  <si>
    <t>Approval Status</t>
  </si>
  <si>
    <t>Apt_UK__ApprovalStatus__C</t>
  </si>
  <si>
    <t>Requested, Approved or Rejected
Set all to Approved for migrated data</t>
  </si>
  <si>
    <t xml:space="preserve">Starts off as FALSE - this then makes Aptumo pick this bill up and generate a new Bill Item overnight - at which point this would be set to TRUE. </t>
  </si>
  <si>
    <t>Unique staging ref for SPID record - recommend using SPID itself as these are unique per record</t>
  </si>
  <si>
    <t>1234567890W11</t>
  </si>
  <si>
    <t>https://southwestwater.visualstudio.com.mcas.ms/CEP%20Solution/_workitems/edit/46618?McasTsid=26110&amp;McasCtx=4</t>
  </si>
  <si>
    <t>"English Market" or "Scottish Market"</t>
  </si>
  <si>
    <t>English Market</t>
  </si>
  <si>
    <t>"English Market"</t>
  </si>
  <si>
    <t>SpidID</t>
  </si>
  <si>
    <t>SpidID__c</t>
  </si>
  <si>
    <t>Text (13) (External ID)</t>
  </si>
  <si>
    <t>Unique Market SPID Reference</t>
  </si>
  <si>
    <t>Strikethrough as from CMOS</t>
  </si>
  <si>
    <t>See Service Type.
If the third to last character is "W" then "Water" else if "S" then "Sewerage".</t>
  </si>
  <si>
    <t>Landlord SPID Staging Ref</t>
  </si>
  <si>
    <t>LandlordSPIDStagingRef__c</t>
  </si>
  <si>
    <t>landlordspid</t>
  </si>
  <si>
    <t>This will determine if a SPID is active.</t>
  </si>
  <si>
    <t>sstatus</t>
  </si>
  <si>
    <t>If mspidlink.sstatus can be located within the itemcodes of sdecode (moderegst) then "0" else "1".</t>
  </si>
  <si>
    <t xml:space="preserve">Active, New, Rejected, Partial, Tradeable, De-Registered, Transferred Away.
Possible "permanently deregistered" needs to be added to the picklist
</t>
  </si>
  <si>
    <t>Use mapping decode.</t>
  </si>
  <si>
    <t>Secondary Addressable Object</t>
  </si>
  <si>
    <t>Apt_UK__SecondaryAddressableObject__c</t>
  </si>
  <si>
    <t>To accompany the 5 lines of address</t>
  </si>
  <si>
    <t>Post code</t>
  </si>
  <si>
    <t>PAF Address Key</t>
  </si>
  <si>
    <t>(8,0)</t>
  </si>
  <si>
    <t>Part of the SPID address, possibly used to record meter access instructions / hazards (beware of the dog)</t>
  </si>
  <si>
    <t>Multiple Wholesalers Flag</t>
  </si>
  <si>
    <t>Apt_UK__MultipleWholesalersFlag__c</t>
  </si>
  <si>
    <t>Warning flag on SPID  - indicates multipled wholesalers for the same service category.  In this scenario there would be multipled un-paired SPIDs</t>
  </si>
  <si>
    <t>multiwholesale</t>
  </si>
  <si>
    <t>If mspidlink.multiwholesale is true then "1" else "0".</t>
  </si>
  <si>
    <t>Connection pairing reference</t>
  </si>
  <si>
    <t>Apt_UK__ConnectionPairingReference__c</t>
  </si>
  <si>
    <t>If blank then next field should be populated</t>
  </si>
  <si>
    <t>pairingref</t>
  </si>
  <si>
    <t>Connection pairing absence code</t>
  </si>
  <si>
    <t>Apt_UK__ConnectionPairingAbsenceCode__c</t>
  </si>
  <si>
    <t>If Connection Pairing is blank then this field should be populated with a reason for the absence of a Connection Pairing - should this be a text field instead?
Valid picklist values are OTHERSPID or NOTELIGIBLE</t>
  </si>
  <si>
    <t>pairingrefcode</t>
  </si>
  <si>
    <t>VOA BA Reference</t>
  </si>
  <si>
    <t>Apt_UK__VOABAReference__c</t>
  </si>
  <si>
    <t>Valulation Office Agency Billing Authority Reference</t>
  </si>
  <si>
    <t>voaref</t>
  </si>
  <si>
    <t>VOA BA Reference Reason Code</t>
  </si>
  <si>
    <t>Apt_UK__VOABAReferenceReasonCode__c</t>
  </si>
  <si>
    <t>Reason Code relating to VOA BA - to explain absence of duplication of VOA BA ref</t>
  </si>
  <si>
    <t>voarefcode</t>
  </si>
  <si>
    <t>Apt_UK__UPRN__c</t>
  </si>
  <si>
    <t>CMOS UPRN</t>
  </si>
  <si>
    <t>uprn</t>
  </si>
  <si>
    <t xml:space="preserve">Where a UPRN is NHH the data source is CMOS as per the CMOS DOMD, when the UPRN is HH then the source will be Rapidxtra </t>
  </si>
  <si>
    <t>UPRN Reason code</t>
  </si>
  <si>
    <t>Apt_UK__UPRNReasoncode__c</t>
  </si>
  <si>
    <t>Reason for absence or duplication of UPRN</t>
  </si>
  <si>
    <t>uprnrefcode</t>
  </si>
  <si>
    <t>Public Health Site Arrangements</t>
  </si>
  <si>
    <t>Apt_UK__PublicHealthSiteArrangements__c</t>
  </si>
  <si>
    <t>pubhealthflag</t>
  </si>
  <si>
    <t>If true then "1" else "0".</t>
  </si>
  <si>
    <t>Site Arrangements Flag</t>
  </si>
  <si>
    <t>Apt_UK__SiteArrangementsFlag__c</t>
  </si>
  <si>
    <t>nonhealthflag</t>
  </si>
  <si>
    <t>Site Arrangement Description</t>
  </si>
  <si>
    <t>Apt_UK__SiteArrangementDescription__c</t>
  </si>
  <si>
    <t>Description of Site Arrangements (where Site Arrangements is checked)</t>
  </si>
  <si>
    <t>nonhealthdesc</t>
  </si>
  <si>
    <t>Building Water Status</t>
  </si>
  <si>
    <t>Apt_UK__BuildingWaterStatus__c</t>
  </si>
  <si>
    <t>buildwaterflag</t>
  </si>
  <si>
    <t>if true then "1" else "0".</t>
  </si>
  <si>
    <t>Connection Type</t>
  </si>
  <si>
    <t>Apt_UK__ConnectionType__c</t>
  </si>
  <si>
    <t>Options for picklist are "NEW", "GS" or "CU" - meanings as follows:
 - NEW (Standard new connection)
- GS (Gap Site)
- CU (Change of Use)</t>
  </si>
  <si>
    <t>connectiontype</t>
  </si>
  <si>
    <t>Transfer Date</t>
  </si>
  <si>
    <t>Apt_UK__TransferDate__c</t>
  </si>
  <si>
    <t>Date that the SPID was "transferred" to the Retailer</t>
  </si>
  <si>
    <t>lasttransfer</t>
  </si>
  <si>
    <t>Supply Point Effective From Date</t>
  </si>
  <si>
    <t>Apt_UK__SupplyPointEffectiveFromDate__c</t>
  </si>
  <si>
    <t>Date SPID was "connected" (may be a long time in the past) - not affected by change of SPID ownership</t>
  </si>
  <si>
    <t>supeffdate</t>
  </si>
  <si>
    <t>Accredited Entity Connection</t>
  </si>
  <si>
    <t>Apt_UK__AccreditedEntityConnection__c</t>
  </si>
  <si>
    <t>Connected by an Acredited Entity</t>
  </si>
  <si>
    <t>entityflag</t>
  </si>
  <si>
    <t>Effective From Date</t>
  </si>
  <si>
    <t>Apt_UK__EffectiveDate__c</t>
  </si>
  <si>
    <t xml:space="preserve">This is the date that any update to the SPID is undertaken/ becomes effective from.  
</t>
  </si>
  <si>
    <t>Today's date</t>
  </si>
  <si>
    <t>Wholesale SPID</t>
  </si>
  <si>
    <t>Apt_UK__WholesaleSPID__c</t>
  </si>
  <si>
    <t>wholesaleflag</t>
  </si>
  <si>
    <t>The Location that this SPID is linked to.</t>
  </si>
  <si>
    <t>See Location.</t>
  </si>
  <si>
    <t>Lookup(Available Service)</t>
  </si>
  <si>
    <t>Will be mapped from Rapid</t>
  </si>
  <si>
    <t>Staging Ref for SPID Special Agreement Record</t>
  </si>
  <si>
    <t>Accenture will be populating this field</t>
  </si>
  <si>
    <t>StartDate__c</t>
  </si>
  <si>
    <t>Start Date for this Special Agreement</t>
  </si>
  <si>
    <t>01/01/2018</t>
  </si>
  <si>
    <t>Staging Ref of SPID associated with this SPID Special Agreement</t>
  </si>
  <si>
    <t>Special Agreement Reference</t>
  </si>
  <si>
    <t>Apt_UK__SpecialAgreementReference__c</t>
  </si>
  <si>
    <t>Special Agreement Factor</t>
  </si>
  <si>
    <t>Apt_UK__SpecialAgreementFactor__c</t>
  </si>
  <si>
    <t>Staging Ref of the Service Component record associated with this Special Agreement</t>
  </si>
  <si>
    <t>Apt_UK__154aDwellings__c</t>
  </si>
  <si>
    <t>Unique internal identifier for record.  Auto-populated by SalesForce when record is generated.  Used to link records together from different objects.</t>
  </si>
  <si>
    <t>AutoNumber</t>
  </si>
  <si>
    <t>Sequential internal unique number - need to confirm format</t>
  </si>
  <si>
    <t>Unique staging ref for 154a Dwellings record</t>
  </si>
  <si>
    <t>SPID__c</t>
  </si>
  <si>
    <t>Lookup (SPID)</t>
  </si>
  <si>
    <t>Link to related SPID record</t>
  </si>
  <si>
    <t>Staging ref for SPID record that this 154a Dwelling record relates to</t>
  </si>
  <si>
    <t>Number Of Units</t>
  </si>
  <si>
    <t>Apt_UK__NumberOfUnits__c</t>
  </si>
  <si>
    <t>Apt_UK__EffectiveFromDate__c</t>
  </si>
  <si>
    <t>Date from when this record is effective (use same date as SPID)</t>
  </si>
  <si>
    <t>Unique staging ref for Contract Agreement record</t>
  </si>
  <si>
    <t>ADO 55806 - ticket closed</t>
  </si>
  <si>
    <t>Staging Ref of Account record</t>
  </si>
  <si>
    <t>Staging Ref of Billing Contract record</t>
  </si>
  <si>
    <t>End Date Required</t>
  </si>
  <si>
    <t>Apt_UK__EndDateRequired__c</t>
  </si>
  <si>
    <t xml:space="preserve">If this is unticked then an Agreement end date (on the associated Agreement records) is not required
</t>
  </si>
  <si>
    <t xml:space="preserve">RM 05/03 - 05/03/25 - Agreed that we are not mapping Agreements from from Rapid.  There are are around 36 at the moment - will we stop billing these?  </t>
  </si>
  <si>
    <t>Contract Agreement Staging Ref</t>
  </si>
  <si>
    <t>ContractAgreementStagingRef__c</t>
  </si>
  <si>
    <t>Staging Ref for Contract Agreement</t>
  </si>
  <si>
    <t>Staging Ref of Available Service record</t>
  </si>
  <si>
    <t>Staging Ref of Service record</t>
  </si>
  <si>
    <t>"Wholesale Fee" or "Broker Fee"</t>
  </si>
  <si>
    <t>Fixed Rate</t>
  </si>
  <si>
    <t>Apt_UK__FixedRate__c</t>
  </si>
  <si>
    <t>(9,2)</t>
  </si>
  <si>
    <t>Fixed Annual Amount for Agreement - either this field or Percentage Rate should be populated (but not both)</t>
  </si>
  <si>
    <t>£60.00</t>
  </si>
  <si>
    <t>Percentage Rate</t>
  </si>
  <si>
    <t>Apt_UK__PercentageRate__c</t>
  </si>
  <si>
    <t>(9,5)</t>
  </si>
  <si>
    <t>Percentage Rate for Agreement amount - either this field or Fixed Rate should be populated (but not both)</t>
  </si>
  <si>
    <t>Agreement Total</t>
  </si>
  <si>
    <t>Apt_UK__AgreementTotal__c</t>
  </si>
  <si>
    <t>Copy (via workflow) of the Agreement Amount field (to avoid issues with grandparent roll-up scenario)
No need to populate</t>
  </si>
  <si>
    <t>£20.00</t>
  </si>
  <si>
    <t>Start Date for the agreement where agreement will be calculated from.</t>
  </si>
  <si>
    <t>Optional End Date of agreement</t>
  </si>
  <si>
    <t>Exclude From Increase</t>
  </si>
  <si>
    <t>Apt_UK__ExcludeFromIncrease__c</t>
  </si>
  <si>
    <t>Agent can use this to establish if the wholesale agreement amount can be increased.</t>
  </si>
  <si>
    <t>Set to TRUE If the agreement has been deleted.</t>
  </si>
  <si>
    <t>Pending, Approved or Rejected
Expect that all records will be "Approved" for migration</t>
  </si>
  <si>
    <t>Unique staging ref for Group record</t>
  </si>
  <si>
    <t xml:space="preserve">Updated to include Tariff Limit (Watersure) as well as Min Charges.
During creation of Services (See Service).
If the (chargetype is "a" or "as" or "vs" or "vw" or "ua")
Or (the chargetype is "e" and the chargecode begins with "m") then create a Group record linked to the Service currently being created.
The Staging Ref for this record will be:
Service Staging Ref + "/" + Group Type Staging Ref.
</t>
  </si>
  <si>
    <t>Staging Ref for Service record</t>
  </si>
  <si>
    <t>Use the Staging Ref of the Service being created (See above definition).</t>
  </si>
  <si>
    <t>Staging Ref for Group Type record</t>
  </si>
  <si>
    <t>If the (chargetype is "a" or "as" or "ua")
Or (the chargetype is "e" and the chargecode begins with "m") then use same mapping decode on charge type as defined in Service Item Type
Otherwise if the chargetype is "vs" or "vw" then output "Tariff Limit".</t>
  </si>
  <si>
    <t>Tariff Limit Staging Ref</t>
  </si>
  <si>
    <t>TariffLimitStagingRef__c</t>
  </si>
  <si>
    <t>If the Group Type above is "Tariff Limit" then find the related Tariff Limit record (using the Billing Contract linked to the Service) and use the Staging Ref from this.
Otherwise leave blank.</t>
  </si>
  <si>
    <t>Unique staging ref for Group Item record</t>
  </si>
  <si>
    <t>During creation of Service Items (See Service Item).
If the (chargetype is "a" or "as" or "vs" or "vw"  or "ua")
Or (the chargetype is "e" and the chargecode begins with "m") then select the Group record or use the one which may have just been created (See Group) and then create a Group Item record linked to the Service Item that is currently being created.
The Staging Ref for this record will be:
Group Staging Ref + "/" + Service Item Staging Ref.</t>
  </si>
  <si>
    <t>Group Staging Ref</t>
  </si>
  <si>
    <t>GroupStagingRef__c</t>
  </si>
  <si>
    <t>Staging Ref for Group</t>
  </si>
  <si>
    <t>Use the Staging Ref of the selected Group (See above definition).</t>
  </si>
  <si>
    <t>Use the Staging Ref of the Service Item being created (See above definition).</t>
  </si>
  <si>
    <t>FeedItem</t>
  </si>
  <si>
    <t>Unique staging ref for the Feed Item.
Note: This field cannot be added into Salesforce</t>
  </si>
  <si>
    <t>ParentStagingRef</t>
  </si>
  <si>
    <t>If smemo.reftype = "c" or "y" then enter the Account Staging Ref here.
If reftype = "m" or "v" then enter the Supply Point Device Staging Ref here.
If reftype = "p" then enter the Location Staging Ref here.</t>
  </si>
  <si>
    <t>Default to "TextPost"</t>
  </si>
  <si>
    <t>Body</t>
  </si>
  <si>
    <t>Text Area</t>
  </si>
  <si>
    <t>"&lt;p&gt;&lt;b&gt;"+smemo.memohdr+"&lt;/b&gt;&lt;/p&gt;"+
"&lt;p&gt;&amp;nbsp;&lt;/p&gt;" +
smemo.memo
(Each line of smemo.memo should be encapsulated with &lt;p&gt; &lt;/p&gt; - Blank lines should be replaced with &lt;p&gt;&amp;nbsp;&lt;/p&gt;)</t>
  </si>
  <si>
    <t>Is Rich Text</t>
  </si>
  <si>
    <t>IsRichText</t>
  </si>
  <si>
    <t>Indicates whether the content of Body contains Rich Text. E.g. Bold</t>
  </si>
  <si>
    <t>Default to "Published"</t>
  </si>
  <si>
    <t>Convert memodate &amp; memotime fields into a datetime iso format.</t>
  </si>
  <si>
    <t>ExternalAddressMapping__c</t>
  </si>
  <si>
    <t>Unique staging ref for the External Address Mapping record.</t>
  </si>
  <si>
    <t>Same as CPS field.</t>
  </si>
  <si>
    <t>CPS</t>
  </si>
  <si>
    <t>CPS__c</t>
  </si>
  <si>
    <t>sstreet.councilno (formatted to 2 digits) + sstreet.parishno (formatted to 2 digits) + sstreet.streetno (formatted to 3 digits)
e.g. 0101001</t>
  </si>
  <si>
    <t>City__c</t>
  </si>
  <si>
    <t>Region__c</t>
  </si>
  <si>
    <t>Find the company indicator value for the councilno linked to the sstreet record in the item code of the "compcounc" decode.
Use the description of the compcounc decode against a new mapping decode with scope-name MAP-REGION and group code "aptmap0067" and output the result in this field.</t>
  </si>
  <si>
    <t>sstreet.councilno (formatted to 2 digits) + sstreet.parishno (formatted to 2 digits) + sstreet.streetno (formatted to 3 digits)
e.g. 0101001
(Same as CPS field)</t>
  </si>
  <si>
    <t>ADO - 59350</t>
  </si>
  <si>
    <t>Unique staging ref for the Task</t>
  </si>
  <si>
    <t>Are Rapid Memos going into Content Notes and not 'Tasks' ?</t>
  </si>
  <si>
    <t>ObjectType__c</t>
  </si>
  <si>
    <t>If smemo.reftype = "c" or "y" then "Account"
If reftype = "m" or "v" or "p" then enter the "Location"</t>
  </si>
  <si>
    <t xml:space="preserve">Neil - are we migrating tasks from Rapid ? DD13 meeting 14/05/2025 - consider the rx cmcurrent object migrates to case </t>
  </si>
  <si>
    <t>WhatId Staging Ref</t>
  </si>
  <si>
    <t>WhatIdStagingRef__c</t>
  </si>
  <si>
    <t>If ObjectType = "Account" then add the Account Staging Ref otherwise if "Location" then add the Location Staging Ref</t>
  </si>
  <si>
    <t>Task Subtype</t>
  </si>
  <si>
    <t>TaskSubtype</t>
  </si>
  <si>
    <t>Default to "Call"</t>
  </si>
  <si>
    <t>smemo.memohdr</t>
  </si>
  <si>
    <t>smemo.memo</t>
  </si>
  <si>
    <t>Activity Date</t>
  </si>
  <si>
    <t>ActivityDate</t>
  </si>
  <si>
    <t>smemo.memodate</t>
  </si>
  <si>
    <t>Default to "Normal"</t>
  </si>
  <si>
    <t>Default to "Completed"</t>
  </si>
  <si>
    <t>Apt_UK__S3Filename__c</t>
  </si>
  <si>
    <t>White Pages Search Successful</t>
  </si>
  <si>
    <t>Apt_UK__WhitePagesSearchSuccessful__c</t>
  </si>
  <si>
    <t>Call Disposition</t>
  </si>
  <si>
    <t>CallDisposition</t>
  </si>
  <si>
    <t>Call Duration In Seconds</t>
  </si>
  <si>
    <t>CallDurationInSeconds</t>
  </si>
  <si>
    <t>Call Object</t>
  </si>
  <si>
    <t>CallObject</t>
  </si>
  <si>
    <t>Call Type</t>
  </si>
  <si>
    <t>CallType</t>
  </si>
  <si>
    <t>Is Recurrence</t>
  </si>
  <si>
    <t>IsRecurrence</t>
  </si>
  <si>
    <t>Is Reminder Set</t>
  </si>
  <si>
    <t>IsReminderSet</t>
  </si>
  <si>
    <t>Recurrence Day Of Month</t>
  </si>
  <si>
    <t>RecurrenceDayOfMonth</t>
  </si>
  <si>
    <t>Recurrence Day Of Week Mask</t>
  </si>
  <si>
    <t>RecurrenceDayOfWeekMask</t>
  </si>
  <si>
    <t>Recurrence End Date Only</t>
  </si>
  <si>
    <t>RecurrenceEndDateOnly</t>
  </si>
  <si>
    <t>Recurrence Instance</t>
  </si>
  <si>
    <t>RecurrenceInstance</t>
  </si>
  <si>
    <t>Recurrence Interval</t>
  </si>
  <si>
    <t>RecurrenceInterval</t>
  </si>
  <si>
    <t>Recurrence Month Of Year</t>
  </si>
  <si>
    <t>RecurrenceMonthOfYear</t>
  </si>
  <si>
    <t>Recurrence Regenerated Type</t>
  </si>
  <si>
    <t>RecurrenceRegeneratedType</t>
  </si>
  <si>
    <t>Recurrence Start Date Only</t>
  </si>
  <si>
    <t>RecurrenceStartDateOnly</t>
  </si>
  <si>
    <t>Recurrence Time Zone Sid Key</t>
  </si>
  <si>
    <t>RecurrenceTimeZoneSidKey</t>
  </si>
  <si>
    <t>Recurrence Type</t>
  </si>
  <si>
    <t>RecurrenceType</t>
  </si>
  <si>
    <t>Reminder Date Time</t>
  </si>
  <si>
    <t>ReminderDateTime</t>
  </si>
  <si>
    <t>externalsystemmessageid__c</t>
  </si>
  <si>
    <t>refer dd</t>
  </si>
  <si>
    <t>dd13 ?</t>
  </si>
  <si>
    <t>Dissatisfaction</t>
  </si>
  <si>
    <t>Dissatisfaction__c</t>
  </si>
  <si>
    <t xml:space="preserve">Picklist </t>
  </si>
  <si>
    <t>CEP:Picklist to store dissatisfaction value when user update the task.</t>
  </si>
  <si>
    <t>from CRM not Rapid</t>
  </si>
  <si>
    <t xml:space="preserve">Complaint Further Action
No Dissatisfaction Expressed
Complaint No Further Action
Confirmed No Complaint
</t>
  </si>
  <si>
    <t>ETL - 60472</t>
  </si>
  <si>
    <t>Origin__c</t>
  </si>
  <si>
    <t xml:space="preserve">talk to Deepika as to whether she needs it or is adding this field to Aptumo_Staging </t>
  </si>
  <si>
    <t>CEP: Picklist to store the origin of Task (i.e. Email/Phone/SMS etc)</t>
  </si>
  <si>
    <t>maps_BaseObjectid__c</t>
  </si>
  <si>
    <t>maps_Layerid__c</t>
  </si>
  <si>
    <t>maps__WA_AdvRouteWaypoint</t>
  </si>
  <si>
    <t>Area Responsible</t>
  </si>
  <si>
    <t>AreaResponsible__c</t>
  </si>
  <si>
    <t>CEP: Picklist to store all the area responsible values available for a task record.</t>
  </si>
  <si>
    <t>ETL - 60473</t>
  </si>
  <si>
    <t>face2facetype__c</t>
  </si>
  <si>
    <t>dd13</t>
  </si>
  <si>
    <t>source__C</t>
  </si>
  <si>
    <t>faa__C</t>
  </si>
  <si>
    <t>Complaint Classification</t>
  </si>
  <si>
    <t>ComplaintClassification__c</t>
  </si>
  <si>
    <t>CEP: Picklist to store all the complaint classifications on task record(i.e. Level 1/Level2 etc)</t>
  </si>
  <si>
    <t>Completed On</t>
  </si>
  <si>
    <t>CompletedOn__c</t>
  </si>
  <si>
    <t>CEP: Date/Time field to store the task completion Date/Time</t>
  </si>
  <si>
    <t>Root Cause</t>
  </si>
  <si>
    <t>RootCause__c</t>
  </si>
  <si>
    <t>CEP: Picklist to store all the Root Cause values available for a given task.</t>
  </si>
  <si>
    <t>Source__c</t>
  </si>
  <si>
    <t>Contact Reason</t>
  </si>
  <si>
    <t>ContactReason__c</t>
  </si>
  <si>
    <t>CEP:Picklist value to store Contact Method when task is created.</t>
  </si>
  <si>
    <t>String</t>
  </si>
  <si>
    <t>C-MeX Table</t>
  </si>
  <si>
    <t>CMeXTable__c</t>
  </si>
  <si>
    <t>CEP: Store C-MeX Table value</t>
  </si>
  <si>
    <t>DG Status</t>
  </si>
  <si>
    <t>DGStatus__c</t>
  </si>
  <si>
    <t>CEP: To store DG/Non-DG status</t>
  </si>
  <si>
    <t>Included in C-MeX</t>
  </si>
  <si>
    <t>IncludedInCMeX__c</t>
  </si>
  <si>
    <t>CEP: Store Included in C-MeX value</t>
  </si>
  <si>
    <t>Received Date</t>
  </si>
  <si>
    <t>ReceivedDate__c</t>
  </si>
  <si>
    <t>CEP: Date/Time field to store the received Date</t>
  </si>
  <si>
    <t>CEP: Enquiry class picklist with global value set</t>
  </si>
  <si>
    <t>Petition</t>
  </si>
  <si>
    <t>Petition__c</t>
  </si>
  <si>
    <t>Boolean</t>
  </si>
  <si>
    <t>CEP: Petition checkbox field</t>
  </si>
  <si>
    <t xml:space="preserve">PDF Request	</t>
  </si>
  <si>
    <t>PDFRequest__c</t>
  </si>
  <si>
    <t>WorkOrderSettings__c</t>
  </si>
  <si>
    <t>Unique staging ref for the Work Order Settings record</t>
  </si>
  <si>
    <t>A Works Order Setting record should be created for each cmdecode record in Rapid.
Use cmdecode.cms-type for Staging Ref</t>
  </si>
  <si>
    <t>Work Order Settings Name</t>
  </si>
  <si>
    <t>cmdecode.cms-type</t>
  </si>
  <si>
    <t>Appointment Required</t>
  </si>
  <si>
    <t>AppointmentRequired__c</t>
  </si>
  <si>
    <t>If cmdecode.appt-reqd is true then “1” else “0”</t>
  </si>
  <si>
    <t>Code</t>
  </si>
  <si>
    <t>Code__c</t>
  </si>
  <si>
    <t>cmsdecode.cms-type</t>
  </si>
  <si>
    <t>Code Status</t>
  </si>
  <si>
    <t>CodeStatus__c</t>
  </si>
  <si>
    <t>New mapping decode aptmap0070 (MAP-CODESTATUS)
Match cmdecode.cms-status to decode itemcode.
Output decode description.</t>
  </si>
  <si>
    <t>Complaint__c</t>
  </si>
  <si>
    <t>if cmdecode.complaint is true then “1” else “0”</t>
  </si>
  <si>
    <t>Cost Code</t>
  </si>
  <si>
    <t>CostCode__c</t>
  </si>
  <si>
    <t>cmdecode.costcode</t>
  </si>
  <si>
    <t>Description__c</t>
  </si>
  <si>
    <t>cmdecode.description</t>
  </si>
  <si>
    <t>External Link For Email</t>
  </si>
  <si>
    <t>External_Link_For_Email__c</t>
  </si>
  <si>
    <t>URL(255)</t>
  </si>
  <si>
    <t>Job Group</t>
  </si>
  <si>
    <t>JobGroup__c</t>
  </si>
  <si>
    <t>Use existing mapping decode aptmap0032 (MAP-JOBGROUP)
Match first 2 characters of cmdecode.cms-type to decode itemcode.
Output decode description.</t>
  </si>
  <si>
    <t>Job Type</t>
  </si>
  <si>
    <t>JobType__c</t>
  </si>
  <si>
    <t>Use existing mapping decode aptmap0033 (MAP-JOBTYPE)
Match cmdecode.cms-type to decode itemcode.
Output decode description.</t>
  </si>
  <si>
    <t>Management Settings</t>
  </si>
  <si>
    <t>ManagementSettings__c</t>
  </si>
  <si>
    <t>Mandatory days</t>
  </si>
  <si>
    <t>cmdecode.gss-threshold</t>
  </si>
  <si>
    <t>Number Of Cases For Notification</t>
  </si>
  <si>
    <t>Number_Of_Cases_For_Notification__c</t>
  </si>
  <si>
    <t>Number of days</t>
  </si>
  <si>
    <t>NumberOfDays__c</t>
  </si>
  <si>
    <t>cmdecode.nodays</t>
  </si>
  <si>
    <t>Priority__c</t>
  </si>
  <si>
    <t>New mapping decode aptmap0071 (MAP-PRIORITY)
Match cmdecode.priority to decode itemcode.
Output decode description.</t>
  </si>
  <si>
    <t>Search Settings</t>
  </si>
  <si>
    <t>SearchSettings__c</t>
  </si>
  <si>
    <t>Search Type</t>
  </si>
  <si>
    <t>SearchType__c</t>
  </si>
  <si>
    <t>New mapping decode aptmap0072 (MAP-SEARCHTYPE)
Match cmdecode.searchtype to decode itemcode.
Output decode description.</t>
  </si>
  <si>
    <t>Set Up Mailing</t>
  </si>
  <si>
    <t>Set_Up_Mailing__c</t>
  </si>
  <si>
    <t>Users For Email Notification</t>
  </si>
  <si>
    <t>Users_For_Email_Notification__c</t>
  </si>
  <si>
    <t>Long Text Area(32768)</t>
  </si>
  <si>
    <t>cmdecode.wbincident</t>
  </si>
  <si>
    <t>Work Area</t>
  </si>
  <si>
    <t>WorkArea__c</t>
  </si>
  <si>
    <t>New mapping decode aptmap0073 (MAP-WORKAREA)
Match cmdecode.work-area to decode itemcode.
Output decode description.</t>
  </si>
  <si>
    <t>Group Code</t>
  </si>
  <si>
    <t>GroupCode__c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</si>
</sst>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quot;£&quot;#,##0;[Red]\-&quot;£&quot;#,##0"/>
    <numFmt numFmtId="165" formatCode="&quot;£&quot;#,##0.00;[Red]\-&quot;£&quot;#,##0.00"/>
    <numFmt numFmtId="166" formatCode="_-* #,##0.00_-;\-* #,##0.00_-;_-* &quot;-&quot;??_-;_-@_-"/>
    <numFmt numFmtId="167" formatCode="#,##0.00_ ;[Red]\-#,##0.00\ "/>
    <numFmt numFmtId="168" formatCode="#,##0.000000_ ;[Red]\-#,##0.000000\ "/>
    <numFmt numFmtId="169" formatCode="&quot;£&quot;#,##0.00"/>
    <numFmt numFmtId="170" formatCode="mm/dd/yy;@"/>
    <numFmt numFmtId="171" formatCode="[$£-809]#,##0.00"/>
    <numFmt numFmtId="172" formatCode="m/d/yyyy;@"/>
    <numFmt numFmtId="173" formatCode="yyyy\-mm\-dd;@"/>
    <numFmt numFmtId="174" formatCode="0.0"/>
  </numFmts>
  <fonts count="154">
    <font>
      <sz val="11"/>
      <color theme="1"/>
      <name val="Calibri"/>
      <family val="2"/>
      <scheme val="minor"/>
    </font>
    <font>
      <u/>
      <sz val="11"/>
      <color theme="10"/>
      <name val="Calibri"/>
      <family val="2"/>
      <scheme val="minor"/>
    </font>
    <font>
      <b/>
      <sz val="11"/>
      <color theme="1"/>
      <name val="Calibri"/>
      <family val="2"/>
      <scheme val="minor"/>
    </font>
    <font>
      <sz val="11"/>
      <name val="Calibri"/>
      <family val="2"/>
      <scheme val="minor"/>
    </font>
    <font>
      <b/>
      <u/>
      <sz val="14"/>
      <color theme="0"/>
      <name val="Calibri"/>
      <family val="2"/>
      <scheme val="minor"/>
    </font>
    <font>
      <b/>
      <sz val="14"/>
      <color indexed="9"/>
      <name val="Calibri"/>
      <family val="2"/>
    </font>
    <font>
      <sz val="14"/>
      <color indexed="9"/>
      <name val="Calibri"/>
      <family val="2"/>
    </font>
    <font>
      <sz val="10"/>
      <name val="Arial"/>
      <family val="2"/>
    </font>
    <font>
      <b/>
      <sz val="11"/>
      <name val="Calibri"/>
      <family val="2"/>
    </font>
    <font>
      <b/>
      <sz val="11"/>
      <color rgb="FF006100"/>
      <name val="Calibri"/>
      <family val="2"/>
      <scheme val="minor"/>
    </font>
    <font>
      <sz val="10"/>
      <color indexed="8"/>
      <name val="Calibri"/>
      <family val="2"/>
    </font>
    <font>
      <sz val="11"/>
      <color theme="1"/>
      <name val="Calibri"/>
      <family val="2"/>
      <scheme val="minor"/>
    </font>
    <font>
      <sz val="11"/>
      <color rgb="FF006100"/>
      <name val="Calibri"/>
      <family val="2"/>
      <scheme val="minor"/>
    </font>
    <font>
      <sz val="10"/>
      <color indexed="8"/>
      <name val="Calibri"/>
      <family val="2"/>
      <scheme val="minor"/>
    </font>
    <font>
      <b/>
      <sz val="10"/>
      <color indexed="8"/>
      <name val="Calibri"/>
      <family val="2"/>
    </font>
    <font>
      <sz val="10"/>
      <color theme="0" tint="-0.499984740745262"/>
      <name val="Calibri"/>
      <family val="2"/>
    </font>
    <font>
      <b/>
      <u/>
      <sz val="10"/>
      <color indexed="8"/>
      <name val="Calibri"/>
      <family val="2"/>
    </font>
    <font>
      <u/>
      <sz val="14"/>
      <color rgb="FFFFFFFF"/>
      <name val="Calibri"/>
      <family val="2"/>
      <scheme val="minor"/>
    </font>
    <font>
      <i/>
      <sz val="11"/>
      <color theme="1"/>
      <name val="Calibri"/>
      <family val="2"/>
      <scheme val="minor"/>
    </font>
    <font>
      <sz val="10"/>
      <name val="Calibri"/>
      <family val="2"/>
    </font>
    <font>
      <u/>
      <sz val="10"/>
      <color indexed="8"/>
      <name val="Calibri"/>
      <family val="2"/>
    </font>
    <font>
      <b/>
      <i/>
      <sz val="11"/>
      <color rgb="FF006100"/>
      <name val="Calibri"/>
      <family val="2"/>
      <scheme val="minor"/>
    </font>
    <font>
      <sz val="11"/>
      <name val="Calibri"/>
      <family val="2"/>
    </font>
    <font>
      <sz val="9"/>
      <color rgb="FF000000"/>
      <name val="Arial"/>
      <family val="2"/>
    </font>
    <font>
      <sz val="9"/>
      <color indexed="8"/>
      <name val="Calibri"/>
      <family val="2"/>
    </font>
    <font>
      <sz val="10"/>
      <color rgb="FF000000"/>
      <name val="Calibri"/>
      <family val="2"/>
    </font>
    <font>
      <sz val="11"/>
      <color rgb="FF000000"/>
      <name val="Calibri"/>
      <family val="2"/>
      <scheme val="minor"/>
    </font>
    <font>
      <sz val="10"/>
      <color rgb="FF000000"/>
      <name val="Calibri"/>
      <family val="2"/>
      <scheme val="minor"/>
    </font>
    <font>
      <b/>
      <sz val="11"/>
      <name val="Calibri"/>
      <family val="2"/>
      <scheme val="minor"/>
    </font>
    <font>
      <sz val="10"/>
      <color theme="1"/>
      <name val="Calibri"/>
      <family val="2"/>
      <scheme val="minor"/>
    </font>
    <font>
      <sz val="10"/>
      <color rgb="FF172B4D"/>
      <name val="Calibri"/>
      <family val="2"/>
    </font>
    <font>
      <b/>
      <sz val="11"/>
      <color rgb="FF000000"/>
      <name val="Calibri"/>
      <family val="2"/>
    </font>
    <font>
      <b/>
      <sz val="11"/>
      <color rgb="FF000000"/>
      <name val="Calibri"/>
      <family val="2"/>
      <scheme val="minor"/>
    </font>
    <font>
      <b/>
      <sz val="11"/>
      <color indexed="8"/>
      <name val="Calibri"/>
      <family val="2"/>
    </font>
    <font>
      <sz val="11"/>
      <color rgb="FF444444"/>
      <name val="Calibri"/>
      <family val="2"/>
      <charset val="1"/>
    </font>
    <font>
      <b/>
      <sz val="10"/>
      <color theme="1"/>
      <name val="Calibri"/>
      <family val="2"/>
      <scheme val="minor"/>
    </font>
    <font>
      <b/>
      <sz val="10"/>
      <color rgb="FF000000"/>
      <name val="Calibri"/>
      <family val="2"/>
    </font>
    <font>
      <b/>
      <sz val="11"/>
      <name val="Arial"/>
      <family val="2"/>
    </font>
    <font>
      <sz val="11"/>
      <name val="Arial"/>
      <family val="2"/>
    </font>
    <font>
      <sz val="8"/>
      <name val="Calibri"/>
      <family val="2"/>
      <scheme val="minor"/>
    </font>
    <font>
      <strike/>
      <sz val="10"/>
      <color rgb="FF000000"/>
      <name val="Calibri"/>
      <family val="2"/>
    </font>
    <font>
      <sz val="11"/>
      <color rgb="FF9C6500"/>
      <name val="Calibri"/>
      <family val="2"/>
      <scheme val="minor"/>
    </font>
    <font>
      <b/>
      <u/>
      <sz val="11"/>
      <color theme="0"/>
      <name val="Calibri"/>
      <family val="2"/>
      <scheme val="minor"/>
    </font>
    <font>
      <b/>
      <strike/>
      <sz val="11"/>
      <name val="Calibri"/>
      <family val="2"/>
      <scheme val="minor"/>
    </font>
    <font>
      <b/>
      <sz val="11"/>
      <color rgb="FFFF0000"/>
      <name val="Calibri"/>
      <family val="2"/>
      <scheme val="minor"/>
    </font>
    <font>
      <sz val="11"/>
      <color rgb="FFFF0000"/>
      <name val="Calibri"/>
      <family val="2"/>
      <scheme val="minor"/>
    </font>
    <font>
      <b/>
      <i/>
      <sz val="11"/>
      <color theme="1"/>
      <name val="Calibri"/>
      <family val="2"/>
      <scheme val="minor"/>
    </font>
    <font>
      <sz val="9"/>
      <color rgb="FF000000"/>
      <name val="Helvetica"/>
    </font>
    <font>
      <sz val="11"/>
      <color rgb="FF000000"/>
      <name val="Aptos Narrow"/>
      <family val="2"/>
    </font>
    <font>
      <i/>
      <sz val="11"/>
      <color rgb="FF000000"/>
      <name val="Aptos Narrow"/>
      <family val="2"/>
    </font>
    <font>
      <sz val="11"/>
      <name val="Aptos Narrow"/>
      <family val="2"/>
    </font>
    <font>
      <sz val="10"/>
      <color theme="1"/>
      <name val="Arial"/>
      <family val="2"/>
    </font>
    <font>
      <b/>
      <sz val="10"/>
      <color theme="1"/>
      <name val="Arial"/>
      <family val="2"/>
    </font>
    <font>
      <b/>
      <sz val="10"/>
      <color rgb="FFFF0000"/>
      <name val="Arial"/>
      <family val="2"/>
    </font>
    <font>
      <b/>
      <u/>
      <sz val="11"/>
      <color theme="1"/>
      <name val="Calibri"/>
      <family val="2"/>
      <scheme val="minor"/>
    </font>
    <font>
      <sz val="10"/>
      <color rgb="FFFF0000"/>
      <name val="Arial"/>
      <family val="2"/>
    </font>
    <font>
      <b/>
      <i/>
      <sz val="11"/>
      <name val="Calibri"/>
      <family val="2"/>
      <scheme val="minor"/>
    </font>
    <font>
      <b/>
      <sz val="22"/>
      <color rgb="FFFF0000"/>
      <name val="Calibri"/>
      <family val="2"/>
      <scheme val="minor"/>
    </font>
    <font>
      <b/>
      <sz val="18"/>
      <color rgb="FFFF0000"/>
      <name val="Calibri"/>
      <family val="2"/>
      <scheme val="minor"/>
    </font>
    <font>
      <b/>
      <sz val="16"/>
      <color rgb="FFFF0000"/>
      <name val="Calibri"/>
      <family val="2"/>
      <scheme val="minor"/>
    </font>
    <font>
      <sz val="11"/>
      <color rgb="FFFFFFFF"/>
      <name val="Aptos Narrow"/>
      <family val="2"/>
    </font>
    <font>
      <b/>
      <sz val="16"/>
      <color theme="1"/>
      <name val="Calibri"/>
      <family val="2"/>
      <scheme val="minor"/>
    </font>
    <font>
      <sz val="10"/>
      <name val="Calibri"/>
      <family val="2"/>
      <scheme val="minor"/>
    </font>
    <font>
      <strike/>
      <sz val="11"/>
      <color theme="1"/>
      <name val="Calibri"/>
      <family val="2"/>
      <scheme val="minor"/>
    </font>
    <font>
      <strike/>
      <sz val="10"/>
      <color indexed="8"/>
      <name val="Calibri"/>
      <family val="2"/>
      <scheme val="minor"/>
    </font>
    <font>
      <b/>
      <strike/>
      <sz val="11"/>
      <color theme="1"/>
      <name val="Calibri"/>
      <family val="2"/>
      <scheme val="minor"/>
    </font>
    <font>
      <strike/>
      <sz val="10"/>
      <color indexed="8"/>
      <name val="Calibri"/>
      <family val="2"/>
    </font>
    <font>
      <sz val="10"/>
      <color rgb="FFFF0000"/>
      <name val="Calibri"/>
      <family val="2"/>
    </font>
    <font>
      <sz val="11"/>
      <color rgb="FF181818"/>
      <name val="Calibri"/>
      <family val="2"/>
      <scheme val="minor"/>
    </font>
    <font>
      <sz val="10"/>
      <color theme="1"/>
      <name val="Segoe UI"/>
      <family val="2"/>
    </font>
    <font>
      <sz val="10"/>
      <color rgb="FF181818"/>
      <name val="Calibri"/>
      <family val="2"/>
    </font>
    <font>
      <i/>
      <sz val="11"/>
      <color rgb="FF006100"/>
      <name val="Calibri"/>
      <family val="2"/>
      <scheme val="minor"/>
    </font>
    <font>
      <sz val="12"/>
      <color indexed="8"/>
      <name val="Calibri"/>
      <family val="2"/>
    </font>
    <font>
      <sz val="12"/>
      <color rgb="FF181818"/>
      <name val="Segoe UI"/>
      <family val="2"/>
    </font>
    <font>
      <b/>
      <sz val="12"/>
      <color theme="1"/>
      <name val="Calibri"/>
      <family val="2"/>
      <scheme val="minor"/>
    </font>
    <font>
      <sz val="12"/>
      <color theme="1"/>
      <name val="Calibri"/>
      <family val="2"/>
      <scheme val="minor"/>
    </font>
    <font>
      <sz val="9"/>
      <color theme="1"/>
      <name val="Segoe UI"/>
      <family val="2"/>
    </font>
    <font>
      <sz val="11"/>
      <color theme="1"/>
      <name val="Aptos Narrow"/>
      <family val="2"/>
    </font>
    <font>
      <sz val="10"/>
      <color rgb="FF181818"/>
      <name val="Arial"/>
      <family val="2"/>
    </font>
    <font>
      <b/>
      <sz val="10"/>
      <color theme="1"/>
      <name val="Calibri"/>
      <family val="2"/>
    </font>
    <font>
      <sz val="11"/>
      <color rgb="FF000000"/>
      <name val="Calibri"/>
      <family val="2"/>
    </font>
    <font>
      <sz val="11"/>
      <color rgb="FFFFFFFF"/>
      <name val="Segoe UI"/>
      <family val="2"/>
    </font>
    <font>
      <sz val="10"/>
      <color rgb="FF181818"/>
      <name val="Calibri"/>
      <family val="2"/>
      <scheme val="minor"/>
    </font>
    <font>
      <sz val="10"/>
      <color rgb="FF242424"/>
      <name val="Calibri"/>
      <family val="2"/>
      <scheme val="minor"/>
    </font>
    <font>
      <sz val="12"/>
      <name val="Segoe UI"/>
      <family val="2"/>
    </font>
    <font>
      <sz val="10"/>
      <color rgb="FF181818"/>
      <name val="Segoe UI"/>
      <family val="2"/>
    </font>
    <font>
      <sz val="11"/>
      <color rgb="FF181818"/>
      <name val="Segoe UI"/>
      <family val="2"/>
    </font>
    <font>
      <sz val="11"/>
      <color theme="0"/>
      <name val="Calibri"/>
      <family val="2"/>
      <scheme val="minor"/>
    </font>
    <font>
      <strike/>
      <sz val="11"/>
      <color rgb="FF000000"/>
      <name val="Aptos Narrow"/>
      <family val="2"/>
    </font>
    <font>
      <strike/>
      <sz val="11"/>
      <color rgb="FF181818"/>
      <name val="Calibri"/>
      <family val="2"/>
      <scheme val="minor"/>
    </font>
    <font>
      <sz val="8"/>
      <color theme="1"/>
      <name val="Segoe UI"/>
      <family val="2"/>
    </font>
    <font>
      <b/>
      <sz val="11"/>
      <color theme="0"/>
      <name val="Calibri"/>
      <family val="2"/>
    </font>
    <font>
      <sz val="10"/>
      <color theme="0"/>
      <name val="Arial"/>
      <family val="2"/>
    </font>
    <font>
      <u/>
      <sz val="11"/>
      <color theme="0"/>
      <name val="Calibri"/>
      <family val="2"/>
      <scheme val="minor"/>
    </font>
    <font>
      <sz val="9"/>
      <color theme="0"/>
      <name val="Consolas"/>
      <family val="3"/>
    </font>
    <font>
      <sz val="9"/>
      <color theme="0"/>
      <name val="Arial"/>
      <family val="2"/>
    </font>
    <font>
      <sz val="11"/>
      <color theme="0"/>
      <name val="Aptos Narrow"/>
      <family val="2"/>
    </font>
    <font>
      <u/>
      <sz val="11"/>
      <color rgb="FF000000"/>
      <name val="Aptos Narrow"/>
      <family val="2"/>
    </font>
    <font>
      <b/>
      <i/>
      <sz val="11"/>
      <color theme="0"/>
      <name val="Calibri"/>
      <family val="2"/>
      <scheme val="minor"/>
    </font>
    <font>
      <sz val="9"/>
      <color rgb="FFFFFFFF"/>
      <name val="Segoe UI"/>
      <family val="2"/>
    </font>
    <font>
      <sz val="9"/>
      <name val="Segoe UI"/>
      <family val="2"/>
    </font>
    <font>
      <sz val="11"/>
      <name val="Segoe UI"/>
      <family val="2"/>
    </font>
    <font>
      <i/>
      <strike/>
      <sz val="11"/>
      <color theme="1"/>
      <name val="Calibri"/>
      <family val="2"/>
      <scheme val="minor"/>
    </font>
    <font>
      <i/>
      <strike/>
      <sz val="10"/>
      <color indexed="8"/>
      <name val="Calibri"/>
      <family val="2"/>
    </font>
    <font>
      <strike/>
      <sz val="11"/>
      <name val="Calibri"/>
      <family val="2"/>
      <scheme val="minor"/>
    </font>
    <font>
      <sz val="12"/>
      <color theme="1"/>
      <name val="Segoe UI"/>
      <family val="2"/>
    </font>
    <font>
      <u/>
      <sz val="11"/>
      <name val="Calibri"/>
      <family val="2"/>
      <scheme val="minor"/>
    </font>
    <font>
      <sz val="11"/>
      <color rgb="FF181818"/>
      <name val="Times New Roman"/>
      <family val="1"/>
    </font>
    <font>
      <sz val="10"/>
      <color rgb="FF0000FF"/>
      <name val="Calibri"/>
      <family val="2"/>
      <scheme val="minor"/>
    </font>
    <font>
      <sz val="10"/>
      <name val="Arial"/>
    </font>
    <font>
      <b/>
      <sz val="14"/>
      <color indexed="9"/>
      <name val="Calibri"/>
    </font>
    <font>
      <sz val="14"/>
      <color indexed="9"/>
      <name val="Calibri"/>
    </font>
    <font>
      <b/>
      <i/>
      <strike/>
      <sz val="10"/>
      <color theme="1"/>
      <name val="Calibri"/>
      <family val="2"/>
      <scheme val="minor"/>
    </font>
    <font>
      <b/>
      <i/>
      <sz val="10"/>
      <color rgb="FFFF0000"/>
      <name val="Calibri"/>
      <family val="2"/>
      <scheme val="minor"/>
    </font>
    <font>
      <strike/>
      <sz val="10"/>
      <name val="Calibri"/>
      <family val="2"/>
      <scheme val="minor"/>
    </font>
    <font>
      <i/>
      <strike/>
      <sz val="10"/>
      <color theme="1"/>
      <name val="Calibri"/>
      <family val="2"/>
      <scheme val="minor"/>
    </font>
    <font>
      <b/>
      <sz val="10"/>
      <name val="Calibri"/>
      <family val="2"/>
      <scheme val="minor"/>
    </font>
    <font>
      <b/>
      <i/>
      <sz val="10"/>
      <color theme="1"/>
      <name val="Calibri"/>
      <family val="2"/>
      <scheme val="minor"/>
    </font>
    <font>
      <b/>
      <i/>
      <sz val="10"/>
      <name val="Calibri"/>
      <family val="2"/>
      <scheme val="minor"/>
    </font>
    <font>
      <u/>
      <sz val="10"/>
      <color theme="10"/>
      <name val="Calibri"/>
      <family val="2"/>
      <scheme val="minor"/>
    </font>
    <font>
      <i/>
      <sz val="10"/>
      <color theme="1"/>
      <name val="Calibri"/>
      <family val="2"/>
      <scheme val="minor"/>
    </font>
    <font>
      <b/>
      <sz val="10"/>
      <color rgb="FFFF0000"/>
      <name val="Calibri"/>
      <family val="2"/>
      <scheme val="minor"/>
    </font>
    <font>
      <sz val="10"/>
      <color rgb="FFFF0000"/>
      <name val="Calibri"/>
      <family val="2"/>
      <scheme val="minor"/>
    </font>
    <font>
      <b/>
      <sz val="10"/>
      <color rgb="FF000000"/>
      <name val="Calibri"/>
      <family val="2"/>
      <scheme val="minor"/>
    </font>
    <font>
      <b/>
      <strike/>
      <sz val="10"/>
      <color theme="1"/>
      <name val="Calibri"/>
      <family val="2"/>
      <scheme val="minor"/>
    </font>
    <font>
      <strike/>
      <sz val="10"/>
      <color theme="1"/>
      <name val="Calibri"/>
      <family val="2"/>
      <scheme val="minor"/>
    </font>
    <font>
      <sz val="10"/>
      <color rgb="FF000000"/>
      <name val="Arial"/>
      <family val="2"/>
    </font>
    <font>
      <sz val="10"/>
      <color theme="1"/>
      <name val="Calibri"/>
      <family val="2"/>
    </font>
    <font>
      <strike/>
      <sz val="9"/>
      <color rgb="FF000000"/>
      <name val="Arial"/>
      <family val="2"/>
    </font>
    <font>
      <b/>
      <strike/>
      <sz val="11"/>
      <color rgb="FF000000"/>
      <name val="Calibri"/>
      <family val="2"/>
      <scheme val="minor"/>
    </font>
    <font>
      <strike/>
      <sz val="10"/>
      <name val="Arial"/>
      <family val="2"/>
    </font>
    <font>
      <b/>
      <sz val="9"/>
      <name val="Segoe UI"/>
      <family val="2"/>
    </font>
    <font>
      <b/>
      <sz val="9"/>
      <color theme="1"/>
      <name val="Segoe UI"/>
      <family val="2"/>
    </font>
    <font>
      <sz val="9"/>
      <name val="Consolas"/>
      <family val="3"/>
    </font>
    <font>
      <sz val="11"/>
      <color rgb="FF000000"/>
      <name val="Calibri"/>
      <scheme val="minor"/>
    </font>
    <font>
      <b/>
      <sz val="11"/>
      <color rgb="FF000000"/>
      <name val="Calibri"/>
      <scheme val="minor"/>
    </font>
    <font>
      <sz val="11"/>
      <color rgb="FF3B3838"/>
      <name val="Arial"/>
    </font>
    <font>
      <sz val="7"/>
      <color theme="1"/>
      <name val="Arial"/>
    </font>
    <font>
      <sz val="11"/>
      <color theme="1"/>
      <name val="Arial"/>
    </font>
    <font>
      <sz val="11"/>
      <color theme="1"/>
      <name val="Arial"/>
      <family val="2"/>
    </font>
    <font>
      <sz val="11"/>
      <color indexed="8"/>
      <name val="Calibri"/>
      <family val="2"/>
      <scheme val="minor"/>
    </font>
    <font>
      <sz val="12"/>
      <color indexed="8"/>
      <name val="Calibri"/>
      <family val="2"/>
      <scheme val="minor"/>
    </font>
    <font>
      <sz val="12"/>
      <color theme="1"/>
      <name val="Arial"/>
    </font>
    <font>
      <sz val="10"/>
      <color rgb="FF3B3838"/>
      <name val="Arial"/>
      <family val="2"/>
    </font>
    <font>
      <sz val="12"/>
      <color rgb="FF181818"/>
      <name val="Segoe UI"/>
    </font>
    <font>
      <sz val="11"/>
      <color rgb="FF000000"/>
      <name val="Calibri"/>
    </font>
    <font>
      <b/>
      <sz val="20"/>
      <color theme="1"/>
      <name val="Calibri"/>
      <family val="2"/>
      <scheme val="minor"/>
    </font>
    <font>
      <i/>
      <sz val="10"/>
      <color indexed="8"/>
      <name val="Calibri"/>
      <family val="2"/>
    </font>
    <font>
      <sz val="12"/>
      <color rgb="FF181818"/>
      <name val="Calibri"/>
      <family val="2"/>
      <scheme val="minor"/>
    </font>
    <font>
      <sz val="10"/>
      <color rgb="FF000000"/>
      <name val="Aptos Narrow"/>
      <family val="2"/>
    </font>
    <font>
      <b/>
      <sz val="10"/>
      <name val="Aptos Display"/>
      <family val="2"/>
    </font>
    <font>
      <sz val="7"/>
      <color theme="1"/>
      <name val="Segoe UI"/>
      <family val="2"/>
    </font>
    <font>
      <sz val="7"/>
      <color theme="1"/>
      <name val="Arial"/>
      <family val="2"/>
    </font>
    <font>
      <sz val="12"/>
      <color theme="1"/>
      <name val="Arial"/>
      <family val="2"/>
    </font>
  </fonts>
  <fills count="28">
    <fill>
      <patternFill patternType="none"/>
    </fill>
    <fill>
      <patternFill patternType="gray125"/>
    </fill>
    <fill>
      <patternFill patternType="solid">
        <fgColor rgb="FFC6EFCE"/>
      </patternFill>
    </fill>
    <fill>
      <patternFill patternType="solid">
        <fgColor rgb="FFDDEBF7"/>
        <bgColor indexed="64"/>
      </patternFill>
    </fill>
    <fill>
      <patternFill patternType="solid">
        <fgColor theme="0"/>
        <bgColor indexed="64"/>
      </patternFill>
    </fill>
    <fill>
      <patternFill patternType="solid">
        <fgColor rgb="FFFFFFFF"/>
        <bgColor indexed="64"/>
      </patternFill>
    </fill>
    <fill>
      <patternFill patternType="solid">
        <fgColor rgb="FF3F62AE"/>
        <bgColor indexed="64"/>
      </patternFill>
    </fill>
    <fill>
      <patternFill patternType="solid">
        <fgColor rgb="FFC0C0C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D9D9D9"/>
        <bgColor indexed="64"/>
      </patternFill>
    </fill>
    <fill>
      <patternFill patternType="solid">
        <fgColor rgb="FFFFFFFF"/>
        <bgColor rgb="FF000000"/>
      </patternFill>
    </fill>
    <fill>
      <patternFill patternType="solid">
        <fgColor rgb="FFD9D9D9"/>
        <bgColor rgb="FF000000"/>
      </patternFill>
    </fill>
    <fill>
      <patternFill patternType="solid">
        <fgColor rgb="FFED7D31"/>
        <bgColor indexed="64"/>
      </patternFill>
    </fill>
    <fill>
      <patternFill patternType="solid">
        <fgColor rgb="FFFFEB9C"/>
      </patternFill>
    </fill>
    <fill>
      <patternFill patternType="solid">
        <fgColor rgb="FF00B0F0"/>
        <bgColor rgb="FF000000"/>
      </patternFill>
    </fill>
    <fill>
      <patternFill patternType="solid">
        <fgColor rgb="FFFFC000"/>
        <bgColor rgb="FF000000"/>
      </patternFill>
    </fill>
    <fill>
      <patternFill patternType="solid">
        <fgColor rgb="FFA6C9EC"/>
        <bgColor rgb="FF000000"/>
      </patternFill>
    </fill>
    <fill>
      <patternFill patternType="solid">
        <fgColor rgb="FF7030A0"/>
        <bgColor rgb="FF000000"/>
      </patternFill>
    </fill>
    <fill>
      <patternFill patternType="solid">
        <fgColor theme="9"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FF0000"/>
        <bgColor indexed="64"/>
      </patternFill>
    </fill>
    <fill>
      <patternFill patternType="solid">
        <fgColor theme="5"/>
        <bgColor indexed="64"/>
      </patternFill>
    </fill>
    <fill>
      <patternFill patternType="solid">
        <fgColor theme="9"/>
        <bgColor indexed="64"/>
      </patternFill>
    </fill>
    <fill>
      <patternFill patternType="solid">
        <fgColor rgb="FFDAF2D0"/>
        <bgColor rgb="FF000000"/>
      </patternFill>
    </fill>
  </fills>
  <borders count="46">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auto="1"/>
      </left>
      <right/>
      <top style="medium">
        <color auto="1"/>
      </top>
      <bottom style="medium">
        <color auto="1"/>
      </bottom>
      <diagonal/>
    </border>
    <border>
      <left style="thin">
        <color auto="1"/>
      </left>
      <right/>
      <top/>
      <bottom style="thin">
        <color auto="1"/>
      </bottom>
      <diagonal/>
    </border>
    <border>
      <left style="medium">
        <color auto="1"/>
      </left>
      <right/>
      <top/>
      <bottom/>
      <diagonal/>
    </border>
    <border>
      <left style="thin">
        <color auto="1"/>
      </left>
      <right style="thin">
        <color auto="1"/>
      </right>
      <top/>
      <bottom/>
      <diagonal/>
    </border>
    <border>
      <left/>
      <right/>
      <top style="medium">
        <color auto="1"/>
      </top>
      <bottom style="medium">
        <color auto="1"/>
      </bottom>
      <diagonal/>
    </border>
    <border>
      <left/>
      <right/>
      <top style="medium">
        <color auto="1"/>
      </top>
      <bottom/>
      <diagonal/>
    </border>
    <border>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style="thin">
        <color auto="1"/>
      </left>
      <right/>
      <top style="thin">
        <color auto="1"/>
      </top>
      <bottom/>
      <diagonal/>
    </border>
    <border>
      <left/>
      <right style="thin">
        <color rgb="FF000000"/>
      </right>
      <top style="thin">
        <color rgb="FF000000"/>
      </top>
      <bottom/>
      <diagonal/>
    </border>
    <border>
      <left/>
      <right style="thin">
        <color auto="1"/>
      </right>
      <top/>
      <bottom style="thin">
        <color auto="1"/>
      </bottom>
      <diagonal/>
    </border>
    <border>
      <left style="thin">
        <color auto="1"/>
      </left>
      <right style="thin">
        <color auto="1"/>
      </right>
      <top style="thin">
        <color auto="1"/>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diagonal/>
    </border>
    <border>
      <left/>
      <right/>
      <top/>
      <bottom style="thin">
        <color auto="1"/>
      </bottom>
      <diagonal/>
    </border>
    <border>
      <left style="thin">
        <color rgb="FF000000"/>
      </left>
      <right/>
      <top style="thin">
        <color rgb="FF000000"/>
      </top>
      <bottom/>
      <diagonal/>
    </border>
    <border>
      <left/>
      <right/>
      <top style="thin">
        <color auto="1"/>
      </top>
      <bottom style="thin">
        <color auto="1"/>
      </bottom>
      <diagonal/>
    </border>
    <border>
      <left/>
      <right/>
      <top style="thin">
        <color rgb="FF000000"/>
      </top>
      <bottom/>
      <diagonal/>
    </border>
    <border>
      <left style="thin">
        <color auto="1"/>
      </left>
      <right/>
      <top/>
      <bottom/>
      <diagonal/>
    </border>
    <border>
      <left style="thin">
        <color rgb="FF000000"/>
      </left>
      <right style="medium">
        <color rgb="FF000000"/>
      </right>
      <top style="thin">
        <color rgb="FF000000"/>
      </top>
      <bottom/>
      <diagonal/>
    </border>
    <border>
      <left/>
      <right style="medium">
        <color rgb="FF000000"/>
      </right>
      <top style="thin">
        <color rgb="FF000000"/>
      </top>
      <bottom/>
      <diagonal/>
    </border>
    <border>
      <left/>
      <right/>
      <top/>
      <bottom style="medium">
        <color rgb="FFEDEDED"/>
      </bottom>
      <diagonal/>
    </border>
    <border>
      <left/>
      <right/>
      <top/>
      <bottom style="medium">
        <color rgb="FFE0E3E5"/>
      </bottom>
      <diagonal/>
    </border>
    <border>
      <left/>
      <right style="thin">
        <color indexed="64"/>
      </right>
      <top/>
      <bottom/>
      <diagonal/>
    </border>
    <border>
      <left/>
      <right/>
      <top style="medium">
        <color rgb="FFE0E3E5"/>
      </top>
      <bottom style="medium">
        <color rgb="FFEDEDED"/>
      </bottom>
      <diagonal/>
    </border>
    <border>
      <left style="thin">
        <color rgb="FF000000"/>
      </left>
      <right/>
      <top style="thin">
        <color theme="1"/>
      </top>
      <bottom style="thin">
        <color theme="1"/>
      </bottom>
      <diagonal/>
    </border>
    <border>
      <left style="thin">
        <color rgb="FF000000"/>
      </left>
      <right style="thin">
        <color rgb="FF000000"/>
      </right>
      <top style="thin">
        <color rgb="FF000000"/>
      </top>
      <bottom style="thin">
        <color theme="1"/>
      </bottom>
      <diagonal/>
    </border>
    <border>
      <left style="thin">
        <color rgb="FF000000"/>
      </left>
      <right style="thin">
        <color indexed="64"/>
      </right>
      <top style="thin">
        <color theme="1"/>
      </top>
      <bottom style="thin">
        <color indexed="64"/>
      </bottom>
      <diagonal/>
    </border>
    <border>
      <left style="thin">
        <color indexed="64"/>
      </left>
      <right style="thin">
        <color indexed="64"/>
      </right>
      <top style="thin">
        <color indexed="64"/>
      </top>
      <bottom style="thin">
        <color theme="6" tint="0.39997558519241921"/>
      </bottom>
      <diagonal/>
    </border>
    <border>
      <left/>
      <right/>
      <top style="thin">
        <color theme="6" tint="0.39997558519241921"/>
      </top>
      <bottom style="thin">
        <color theme="6" tint="0.39997558519241921"/>
      </bottom>
      <diagonal/>
    </border>
    <border>
      <left style="thin">
        <color indexed="64"/>
      </left>
      <right style="thin">
        <color indexed="64"/>
      </right>
      <top style="thin">
        <color theme="6" tint="0.39997558519241921"/>
      </top>
      <bottom style="thin">
        <color indexed="64"/>
      </bottom>
      <diagonal/>
    </border>
    <border>
      <left/>
      <right style="thin">
        <color indexed="64"/>
      </right>
      <top style="thin">
        <color theme="6" tint="0.39997558519241921"/>
      </top>
      <bottom style="thin">
        <color indexed="64"/>
      </bottom>
      <diagonal/>
    </border>
    <border>
      <left/>
      <right style="thin">
        <color indexed="64"/>
      </right>
      <top style="thin">
        <color theme="6" tint="0.39997558519241921"/>
      </top>
      <bottom style="thin">
        <color theme="6" tint="0.39997558519241921"/>
      </bottom>
      <diagonal/>
    </border>
    <border>
      <left/>
      <right/>
      <top style="thin">
        <color auto="1"/>
      </top>
      <bottom/>
      <diagonal/>
    </border>
    <border>
      <left/>
      <right/>
      <top style="thin">
        <color rgb="FF000000"/>
      </top>
      <bottom style="thin">
        <color rgb="FF000000"/>
      </bottom>
      <diagonal/>
    </border>
    <border>
      <left/>
      <right style="medium">
        <color rgb="FFD4D4D4"/>
      </right>
      <top/>
      <bottom style="medium">
        <color rgb="FFD4D4D4"/>
      </bottom>
      <diagonal/>
    </border>
  </borders>
  <cellStyleXfs count="9">
    <xf numFmtId="0" fontId="0" fillId="0" borderId="0"/>
    <xf numFmtId="0" fontId="1" fillId="0" borderId="0" applyNumberFormat="0" applyFill="0" applyBorder="0" applyAlignment="0" applyProtection="0"/>
    <xf numFmtId="0" fontId="7" fillId="0" borderId="0">
      <alignment vertical="top" wrapText="1"/>
    </xf>
    <xf numFmtId="0" fontId="12" fillId="2" borderId="0" applyNumberFormat="0" applyBorder="0" applyAlignment="0" applyProtection="0"/>
    <xf numFmtId="0" fontId="7" fillId="0" borderId="0"/>
    <xf numFmtId="0" fontId="41" fillId="14" borderId="0" applyNumberFormat="0" applyBorder="0" applyAlignment="0" applyProtection="0"/>
    <xf numFmtId="0" fontId="7" fillId="0" borderId="0"/>
    <xf numFmtId="166" fontId="11" fillId="0" borderId="0" applyFont="0" applyFill="0" applyBorder="0" applyAlignment="0" applyProtection="0"/>
    <xf numFmtId="9" fontId="11" fillId="0" borderId="0" applyFont="0" applyFill="0" applyBorder="0" applyAlignment="0" applyProtection="0"/>
  </cellStyleXfs>
  <cellXfs count="1386">
    <xf numFmtId="0" fontId="0" fillId="0" borderId="0" xfId="0"/>
    <xf numFmtId="0" fontId="0" fillId="0" borderId="1" xfId="0" applyBorder="1"/>
    <xf numFmtId="0" fontId="3" fillId="5" borderId="1" xfId="1" applyFont="1" applyFill="1" applyBorder="1" applyAlignment="1">
      <alignment horizontal="left" vertical="top" wrapText="1"/>
    </xf>
    <xf numFmtId="0" fontId="0" fillId="0" borderId="1" xfId="0" applyBorder="1" applyAlignment="1">
      <alignment horizontal="left" vertical="top" wrapText="1"/>
    </xf>
    <xf numFmtId="0" fontId="4" fillId="6" borderId="8" xfId="1" applyFont="1" applyFill="1" applyBorder="1" applyAlignment="1">
      <alignment horizontal="center" vertical="top" wrapText="1"/>
    </xf>
    <xf numFmtId="0" fontId="5" fillId="6" borderId="8" xfId="0" applyFont="1" applyFill="1" applyBorder="1" applyAlignment="1">
      <alignment vertical="top" wrapText="1"/>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8" fillId="7" borderId="2" xfId="2" applyFont="1" applyFill="1" applyBorder="1" applyAlignment="1">
      <alignment horizontal="center" vertical="top" wrapText="1"/>
    </xf>
    <xf numFmtId="0" fontId="10" fillId="0" borderId="4" xfId="2" applyFont="1" applyBorder="1" applyAlignment="1" applyProtection="1">
      <alignment horizontal="center" vertical="top" wrapText="1"/>
      <protection locked="0"/>
    </xf>
    <xf numFmtId="0" fontId="0" fillId="5" borderId="2" xfId="0" applyFill="1" applyBorder="1" applyAlignment="1">
      <alignment horizontal="center" vertical="top"/>
    </xf>
    <xf numFmtId="0" fontId="10" fillId="5" borderId="4" xfId="2" applyFont="1" applyFill="1" applyBorder="1" applyAlignment="1" applyProtection="1">
      <alignment horizontal="center" vertical="top" wrapText="1"/>
      <protection locked="0"/>
    </xf>
    <xf numFmtId="0" fontId="10" fillId="5" borderId="2" xfId="2" applyFont="1" applyFill="1" applyBorder="1" applyAlignment="1" applyProtection="1">
      <alignment horizontal="center" vertical="top" wrapText="1"/>
      <protection locked="0"/>
    </xf>
    <xf numFmtId="0" fontId="9" fillId="2" borderId="2" xfId="3" applyFont="1" applyBorder="1" applyAlignment="1">
      <alignment horizontal="center" vertical="top" wrapText="1"/>
    </xf>
    <xf numFmtId="0" fontId="10" fillId="0" borderId="4" xfId="2" applyFont="1" applyBorder="1" applyProtection="1">
      <alignment vertical="top" wrapText="1"/>
      <protection locked="0"/>
    </xf>
    <xf numFmtId="0" fontId="10" fillId="0" borderId="9" xfId="2" applyFont="1" applyBorder="1" applyProtection="1">
      <alignment vertical="top" wrapText="1"/>
      <protection locked="0"/>
    </xf>
    <xf numFmtId="0" fontId="10" fillId="5" borderId="4" xfId="2" applyFont="1" applyFill="1" applyBorder="1" applyProtection="1">
      <alignment vertical="top" wrapText="1"/>
      <protection locked="0"/>
    </xf>
    <xf numFmtId="14" fontId="10" fillId="0" borderId="4" xfId="2" applyNumberFormat="1" applyFont="1" applyBorder="1" applyAlignment="1" applyProtection="1">
      <alignment horizontal="center" vertical="top" wrapText="1"/>
      <protection locked="0"/>
    </xf>
    <xf numFmtId="0" fontId="10" fillId="4" borderId="4" xfId="2" applyFont="1" applyFill="1" applyBorder="1" applyAlignment="1" applyProtection="1">
      <alignment horizontal="center" vertical="top" wrapText="1"/>
      <protection locked="0"/>
    </xf>
    <xf numFmtId="0" fontId="10" fillId="4" borderId="2" xfId="2" applyFont="1" applyFill="1" applyBorder="1" applyAlignment="1" applyProtection="1">
      <alignment horizontal="center" vertical="top" wrapText="1"/>
      <protection locked="0"/>
    </xf>
    <xf numFmtId="0" fontId="10" fillId="4" borderId="4" xfId="2" applyFont="1" applyFill="1" applyBorder="1" applyProtection="1">
      <alignment vertical="top" wrapText="1"/>
      <protection locked="0"/>
    </xf>
    <xf numFmtId="0" fontId="10" fillId="9" borderId="4" xfId="2" applyFont="1" applyFill="1" applyBorder="1" applyProtection="1">
      <alignment vertical="top" wrapText="1"/>
      <protection locked="0"/>
    </xf>
    <xf numFmtId="0" fontId="0" fillId="4" borderId="2" xfId="0" applyFill="1" applyBorder="1" applyAlignment="1">
      <alignment horizontal="center" vertical="top"/>
    </xf>
    <xf numFmtId="0" fontId="10" fillId="9" borderId="2" xfId="2" applyFont="1" applyFill="1" applyBorder="1" applyAlignment="1" applyProtection="1">
      <alignment horizontal="center" vertical="top" wrapText="1"/>
      <protection locked="0"/>
    </xf>
    <xf numFmtId="3" fontId="10" fillId="0" borderId="4" xfId="2" applyNumberFormat="1" applyFont="1" applyBorder="1" applyAlignment="1" applyProtection="1">
      <alignment horizontal="center" vertical="top" wrapText="1"/>
      <protection locked="0"/>
    </xf>
    <xf numFmtId="0" fontId="10" fillId="0" borderId="11" xfId="2" applyFont="1" applyBorder="1" applyAlignment="1" applyProtection="1">
      <alignment horizontal="center" vertical="top" wrapText="1"/>
      <protection locked="0"/>
    </xf>
    <xf numFmtId="0" fontId="10" fillId="0" borderId="2" xfId="2" applyFont="1" applyBorder="1" applyAlignment="1" applyProtection="1">
      <alignment horizontal="center" vertical="top" wrapText="1"/>
      <protection locked="0"/>
    </xf>
    <xf numFmtId="0" fontId="0" fillId="0" borderId="0" xfId="0" applyAlignment="1">
      <alignment horizontal="center"/>
    </xf>
    <xf numFmtId="0" fontId="10" fillId="4" borderId="4" xfId="2" applyFont="1" applyFill="1" applyBorder="1" applyAlignment="1" applyProtection="1">
      <alignment horizontal="left" vertical="top" wrapText="1"/>
      <protection locked="0"/>
    </xf>
    <xf numFmtId="0" fontId="10" fillId="5" borderId="4" xfId="2" applyFont="1" applyFill="1" applyBorder="1" applyAlignment="1" applyProtection="1">
      <alignment horizontal="left" vertical="top" wrapText="1"/>
      <protection locked="0"/>
    </xf>
    <xf numFmtId="165" fontId="10" fillId="5" borderId="4" xfId="2" applyNumberFormat="1" applyFont="1" applyFill="1" applyBorder="1" applyAlignment="1" applyProtection="1">
      <alignment horizontal="center" vertical="top" wrapText="1"/>
      <protection locked="0"/>
    </xf>
    <xf numFmtId="0" fontId="10" fillId="0" borderId="4" xfId="2" applyFont="1" applyBorder="1" applyAlignment="1" applyProtection="1">
      <alignment horizontal="left" vertical="top" wrapText="1"/>
      <protection locked="0"/>
    </xf>
    <xf numFmtId="14" fontId="10" fillId="4" borderId="4" xfId="2" applyNumberFormat="1" applyFont="1" applyFill="1" applyBorder="1" applyAlignment="1" applyProtection="1">
      <alignment horizontal="center" vertical="top" wrapText="1"/>
      <protection locked="0"/>
    </xf>
    <xf numFmtId="165" fontId="10" fillId="4" borderId="4" xfId="2" applyNumberFormat="1" applyFont="1" applyFill="1" applyBorder="1" applyAlignment="1" applyProtection="1">
      <alignment horizontal="center" vertical="top" wrapText="1"/>
      <protection locked="0"/>
    </xf>
    <xf numFmtId="2" fontId="10" fillId="4" borderId="4" xfId="2" applyNumberFormat="1" applyFont="1" applyFill="1" applyBorder="1" applyAlignment="1" applyProtection="1">
      <alignment horizontal="center" vertical="top" wrapText="1"/>
      <protection locked="0"/>
    </xf>
    <xf numFmtId="0" fontId="13" fillId="0" borderId="4" xfId="2" applyFont="1" applyBorder="1" applyAlignment="1" applyProtection="1">
      <alignment horizontal="center" vertical="top" wrapText="1"/>
      <protection locked="0"/>
    </xf>
    <xf numFmtId="167" fontId="10" fillId="4" borderId="4" xfId="2" applyNumberFormat="1" applyFont="1" applyFill="1" applyBorder="1" applyAlignment="1" applyProtection="1">
      <alignment horizontal="center" vertical="top" wrapText="1"/>
      <protection locked="0"/>
    </xf>
    <xf numFmtId="3" fontId="10" fillId="4" borderId="4" xfId="2" applyNumberFormat="1" applyFont="1" applyFill="1" applyBorder="1" applyAlignment="1" applyProtection="1">
      <alignment horizontal="center" vertical="top" wrapText="1"/>
      <protection locked="0"/>
    </xf>
    <xf numFmtId="168" fontId="10" fillId="4" borderId="4" xfId="2" applyNumberFormat="1" applyFont="1" applyFill="1" applyBorder="1" applyAlignment="1" applyProtection="1">
      <alignment horizontal="center" vertical="top" wrapText="1"/>
      <protection locked="0"/>
    </xf>
    <xf numFmtId="0" fontId="13" fillId="4" borderId="4" xfId="2" applyFont="1" applyFill="1" applyBorder="1" applyAlignment="1" applyProtection="1">
      <alignment horizontal="center" vertical="top" wrapText="1"/>
      <protection locked="0"/>
    </xf>
    <xf numFmtId="0" fontId="13" fillId="4" borderId="4" xfId="2" applyFont="1" applyFill="1" applyBorder="1" applyProtection="1">
      <alignment vertical="top" wrapText="1"/>
      <protection locked="0"/>
    </xf>
    <xf numFmtId="0" fontId="13" fillId="5" borderId="4" xfId="2" applyFont="1" applyFill="1" applyBorder="1" applyProtection="1">
      <alignment vertical="top" wrapText="1"/>
      <protection locked="0"/>
    </xf>
    <xf numFmtId="0" fontId="15" fillId="4" borderId="4" xfId="2" applyFont="1" applyFill="1" applyBorder="1" applyAlignment="1" applyProtection="1">
      <alignment horizontal="center" vertical="top" wrapText="1"/>
      <protection locked="0"/>
    </xf>
    <xf numFmtId="169" fontId="10" fillId="4" borderId="4" xfId="2" applyNumberFormat="1" applyFont="1" applyFill="1" applyBorder="1" applyAlignment="1" applyProtection="1">
      <alignment horizontal="center" vertical="top" wrapText="1"/>
      <protection locked="0"/>
    </xf>
    <xf numFmtId="0" fontId="0" fillId="5" borderId="2" xfId="0" applyFill="1" applyBorder="1" applyAlignment="1">
      <alignment horizontal="center" vertical="center"/>
    </xf>
    <xf numFmtId="0" fontId="13" fillId="5" borderId="4" xfId="2" applyFont="1" applyFill="1" applyBorder="1" applyAlignment="1" applyProtection="1">
      <alignment horizontal="center" vertical="top" wrapText="1"/>
      <protection locked="0"/>
    </xf>
    <xf numFmtId="0" fontId="4" fillId="6" borderId="5" xfId="1" applyFont="1" applyFill="1" applyBorder="1" applyAlignment="1">
      <alignment horizontal="center" vertical="top" wrapText="1"/>
    </xf>
    <xf numFmtId="0" fontId="5" fillId="6" borderId="12" xfId="0" applyFont="1" applyFill="1" applyBorder="1" applyAlignment="1">
      <alignment vertical="top" wrapText="1"/>
    </xf>
    <xf numFmtId="169" fontId="10" fillId="5" borderId="4" xfId="2" applyNumberFormat="1" applyFont="1" applyFill="1" applyBorder="1" applyAlignment="1" applyProtection="1">
      <alignment horizontal="center" vertical="top" wrapText="1"/>
      <protection locked="0"/>
    </xf>
    <xf numFmtId="0" fontId="0" fillId="0" borderId="3" xfId="0" applyBorder="1" applyAlignment="1">
      <alignment horizontal="center" vertical="top"/>
    </xf>
    <xf numFmtId="0" fontId="10" fillId="4" borderId="11" xfId="2" applyFont="1" applyFill="1" applyBorder="1" applyAlignment="1" applyProtection="1">
      <alignment horizontal="center" vertical="top" wrapText="1"/>
      <protection locked="0"/>
    </xf>
    <xf numFmtId="0" fontId="10" fillId="4" borderId="3" xfId="2" applyFont="1" applyFill="1" applyBorder="1" applyAlignment="1" applyProtection="1">
      <alignment horizontal="center" vertical="top" wrapText="1"/>
      <protection locked="0"/>
    </xf>
    <xf numFmtId="0" fontId="10" fillId="4" borderId="11" xfId="2" applyFont="1" applyFill="1" applyBorder="1" applyProtection="1">
      <alignment vertical="top" wrapText="1"/>
      <protection locked="0"/>
    </xf>
    <xf numFmtId="0" fontId="2" fillId="8" borderId="3" xfId="0" applyFont="1" applyFill="1" applyBorder="1" applyAlignment="1">
      <alignment horizontal="center" vertical="top"/>
    </xf>
    <xf numFmtId="0" fontId="2" fillId="8" borderId="3" xfId="0" applyFont="1" applyFill="1" applyBorder="1" applyAlignment="1">
      <alignment horizontal="left" vertical="top" wrapText="1"/>
    </xf>
    <xf numFmtId="0" fontId="0" fillId="0" borderId="1" xfId="0" applyBorder="1" applyAlignment="1">
      <alignment horizontal="center" vertical="top"/>
    </xf>
    <xf numFmtId="0" fontId="10" fillId="4" borderId="1" xfId="2" applyFont="1" applyFill="1" applyBorder="1" applyAlignment="1" applyProtection="1">
      <alignment horizontal="center" vertical="top" wrapText="1"/>
      <protection locked="0"/>
    </xf>
    <xf numFmtId="0" fontId="2" fillId="8" borderId="1" xfId="0" applyFont="1" applyFill="1" applyBorder="1" applyAlignment="1">
      <alignment horizontal="center" vertical="top"/>
    </xf>
    <xf numFmtId="0" fontId="2" fillId="8" borderId="1" xfId="0" applyFont="1" applyFill="1" applyBorder="1" applyAlignment="1">
      <alignment horizontal="left" vertical="top" wrapText="1"/>
    </xf>
    <xf numFmtId="0" fontId="17" fillId="6" borderId="5" xfId="1" applyFont="1" applyFill="1" applyBorder="1" applyAlignment="1">
      <alignment horizontal="center" vertical="top" wrapText="1"/>
    </xf>
    <xf numFmtId="0" fontId="18" fillId="0" borderId="0" xfId="0" applyFont="1" applyAlignment="1">
      <alignment vertical="top"/>
    </xf>
    <xf numFmtId="0" fontId="0" fillId="0" borderId="0" xfId="0" applyAlignment="1">
      <alignment horizontal="left" vertical="top" wrapText="1"/>
    </xf>
    <xf numFmtId="0" fontId="10" fillId="0" borderId="9" xfId="2" applyFont="1" applyBorder="1" applyAlignment="1" applyProtection="1">
      <alignment horizontal="center" vertical="top" wrapText="1"/>
      <protection locked="0"/>
    </xf>
    <xf numFmtId="0" fontId="10" fillId="0" borderId="2" xfId="2" applyFont="1" applyBorder="1" applyProtection="1">
      <alignment vertical="top" wrapText="1"/>
      <protection locked="0"/>
    </xf>
    <xf numFmtId="0" fontId="10" fillId="0" borderId="15" xfId="2" applyFont="1" applyBorder="1" applyAlignment="1" applyProtection="1">
      <alignment horizontal="center" vertical="top" wrapText="1"/>
      <protection locked="0"/>
    </xf>
    <xf numFmtId="0" fontId="2" fillId="8" borderId="2" xfId="0" applyFont="1" applyFill="1" applyBorder="1" applyAlignment="1">
      <alignment horizontal="center" vertical="top" wrapText="1"/>
    </xf>
    <xf numFmtId="0" fontId="10" fillId="5" borderId="2" xfId="2" applyFont="1" applyFill="1" applyBorder="1" applyProtection="1">
      <alignment vertical="top" wrapText="1"/>
      <protection locked="0"/>
    </xf>
    <xf numFmtId="0" fontId="10" fillId="0" borderId="2" xfId="2" applyFont="1" applyBorder="1" applyAlignment="1" applyProtection="1">
      <alignment horizontal="left" vertical="top" wrapText="1"/>
      <protection locked="0"/>
    </xf>
    <xf numFmtId="0" fontId="10" fillId="0" borderId="1" xfId="4" applyFont="1" applyBorder="1" applyAlignment="1" applyProtection="1">
      <alignment horizontal="center" vertical="top" wrapText="1"/>
      <protection locked="0"/>
    </xf>
    <xf numFmtId="0" fontId="10" fillId="5" borderId="1" xfId="2" applyFont="1" applyFill="1" applyBorder="1" applyProtection="1">
      <alignment vertical="top" wrapText="1"/>
      <protection locked="0"/>
    </xf>
    <xf numFmtId="0" fontId="10" fillId="0" borderId="1" xfId="2" applyFont="1" applyBorder="1" applyAlignment="1" applyProtection="1">
      <alignment horizontal="center" vertical="top" wrapText="1"/>
      <protection locked="0"/>
    </xf>
    <xf numFmtId="0" fontId="10" fillId="5" borderId="1" xfId="2" applyFont="1" applyFill="1" applyBorder="1" applyAlignment="1" applyProtection="1">
      <alignment horizontal="center" vertical="top" wrapText="1"/>
      <protection locked="0"/>
    </xf>
    <xf numFmtId="0" fontId="10" fillId="0" borderId="15" xfId="2" applyFont="1" applyBorder="1" applyProtection="1">
      <alignment vertical="top" wrapText="1"/>
      <protection locked="0"/>
    </xf>
    <xf numFmtId="0" fontId="10" fillId="0" borderId="16" xfId="2" applyFont="1" applyBorder="1" applyAlignment="1" applyProtection="1">
      <alignment horizontal="center" vertical="top" wrapText="1"/>
      <protection locked="0"/>
    </xf>
    <xf numFmtId="0" fontId="5" fillId="6" borderId="8" xfId="0" applyFont="1" applyFill="1" applyBorder="1" applyAlignment="1">
      <alignment vertical="center" wrapText="1"/>
    </xf>
    <xf numFmtId="0" fontId="2" fillId="0" borderId="0" xfId="0" applyFont="1"/>
    <xf numFmtId="0" fontId="10" fillId="4" borderId="2" xfId="4" applyFont="1" applyFill="1" applyBorder="1" applyAlignment="1" applyProtection="1">
      <alignment horizontal="center" vertical="top" wrapText="1"/>
      <protection locked="0"/>
    </xf>
    <xf numFmtId="0" fontId="10" fillId="0" borderId="2" xfId="4" applyFont="1" applyBorder="1" applyAlignment="1" applyProtection="1">
      <alignment horizontal="center" vertical="top" wrapText="1"/>
      <protection locked="0"/>
    </xf>
    <xf numFmtId="0" fontId="2" fillId="8" borderId="2" xfId="0" applyFont="1" applyFill="1" applyBorder="1" applyAlignment="1">
      <alignment horizontal="left" vertical="top"/>
    </xf>
    <xf numFmtId="0" fontId="2" fillId="8" borderId="2" xfId="0" applyFont="1" applyFill="1" applyBorder="1" applyAlignment="1">
      <alignment vertical="top"/>
    </xf>
    <xf numFmtId="0" fontId="10" fillId="0" borderId="0" xfId="2" applyFont="1" applyProtection="1">
      <alignment vertical="top" wrapText="1"/>
      <protection locked="0"/>
    </xf>
    <xf numFmtId="0" fontId="10" fillId="0" borderId="0" xfId="4" applyFont="1" applyAlignment="1" applyProtection="1">
      <alignment vertical="center" wrapText="1"/>
      <protection locked="0"/>
    </xf>
    <xf numFmtId="0" fontId="4" fillId="6" borderId="8" xfId="1" applyFont="1" applyFill="1" applyBorder="1" applyAlignment="1">
      <alignment horizontal="center" wrapText="1"/>
    </xf>
    <xf numFmtId="0" fontId="11" fillId="0" borderId="0" xfId="0" applyFont="1"/>
    <xf numFmtId="0" fontId="3" fillId="4" borderId="2" xfId="3" applyFont="1" applyFill="1" applyBorder="1" applyAlignment="1" applyProtection="1">
      <alignment horizontal="center" vertical="top" wrapText="1"/>
      <protection locked="0"/>
    </xf>
    <xf numFmtId="3" fontId="3" fillId="4" borderId="2" xfId="3" applyNumberFormat="1" applyFont="1" applyFill="1" applyBorder="1" applyAlignment="1" applyProtection="1">
      <alignment horizontal="center" vertical="top" wrapText="1"/>
      <protection locked="0"/>
    </xf>
    <xf numFmtId="0" fontId="19" fillId="0" borderId="2" xfId="2" applyFont="1" applyBorder="1" applyAlignment="1" applyProtection="1">
      <alignment horizontal="center" vertical="top" wrapText="1"/>
      <protection locked="0"/>
    </xf>
    <xf numFmtId="0" fontId="19" fillId="0" borderId="2" xfId="4" applyFont="1" applyBorder="1" applyAlignment="1" applyProtection="1">
      <alignment horizontal="center" vertical="top" wrapText="1"/>
      <protection locked="0"/>
    </xf>
    <xf numFmtId="0" fontId="3" fillId="4" borderId="2" xfId="3" quotePrefix="1" applyFont="1" applyFill="1" applyBorder="1" applyAlignment="1" applyProtection="1">
      <alignment horizontal="center" vertical="top" wrapText="1"/>
      <protection locked="0"/>
    </xf>
    <xf numFmtId="0" fontId="10" fillId="0" borderId="2" xfId="2" quotePrefix="1" applyFont="1" applyBorder="1" applyAlignment="1" applyProtection="1">
      <alignment horizontal="center" vertical="top" wrapText="1"/>
      <protection locked="0"/>
    </xf>
    <xf numFmtId="0" fontId="10" fillId="4" borderId="2" xfId="2" applyFont="1" applyFill="1" applyBorder="1" applyAlignment="1" applyProtection="1">
      <alignment horizontal="left" vertical="top" wrapText="1"/>
      <protection locked="0"/>
    </xf>
    <xf numFmtId="14" fontId="10" fillId="0" borderId="2" xfId="2" applyNumberFormat="1" applyFont="1" applyBorder="1" applyAlignment="1" applyProtection="1">
      <alignment horizontal="center" vertical="top" wrapText="1"/>
      <protection locked="0"/>
    </xf>
    <xf numFmtId="0" fontId="0" fillId="8" borderId="2" xfId="0" applyFill="1" applyBorder="1" applyAlignment="1">
      <alignment vertical="top"/>
    </xf>
    <xf numFmtId="0" fontId="0" fillId="0" borderId="0" xfId="0" applyAlignment="1">
      <alignment horizontal="left"/>
    </xf>
    <xf numFmtId="0" fontId="0" fillId="0" borderId="2" xfId="0" quotePrefix="1" applyBorder="1" applyAlignment="1">
      <alignment horizontal="center" vertical="top"/>
    </xf>
    <xf numFmtId="0" fontId="10" fillId="5" borderId="2" xfId="4" applyFont="1" applyFill="1" applyBorder="1" applyAlignment="1" applyProtection="1">
      <alignment horizontal="center" vertical="top" wrapText="1"/>
      <protection locked="0"/>
    </xf>
    <xf numFmtId="0" fontId="10" fillId="5" borderId="2" xfId="2" applyFont="1" applyFill="1" applyBorder="1" applyAlignment="1" applyProtection="1">
      <alignment horizontal="left" vertical="top" wrapText="1"/>
      <protection locked="0"/>
    </xf>
    <xf numFmtId="0" fontId="10" fillId="5" borderId="15" xfId="2" applyFont="1" applyFill="1" applyBorder="1" applyAlignment="1" applyProtection="1">
      <alignment horizontal="center" vertical="top" wrapText="1"/>
      <protection locked="0"/>
    </xf>
    <xf numFmtId="0" fontId="13" fillId="0" borderId="15" xfId="2" applyFont="1" applyBorder="1" applyAlignment="1" applyProtection="1">
      <alignment horizontal="center" vertical="top" wrapText="1"/>
      <protection locked="0"/>
    </xf>
    <xf numFmtId="0" fontId="10" fillId="0" borderId="18" xfId="2" applyFont="1" applyBorder="1" applyAlignment="1" applyProtection="1">
      <alignment horizontal="center" vertical="top" wrapText="1"/>
      <protection locked="0"/>
    </xf>
    <xf numFmtId="0" fontId="8" fillId="7" borderId="2" xfId="2" applyFont="1" applyFill="1" applyBorder="1" applyAlignment="1">
      <alignment horizontal="left" vertical="top" wrapText="1"/>
    </xf>
    <xf numFmtId="0" fontId="21" fillId="2" borderId="2" xfId="3" applyFont="1" applyBorder="1" applyAlignment="1">
      <alignment horizontal="center" vertical="top" wrapText="1"/>
    </xf>
    <xf numFmtId="0" fontId="4" fillId="6" borderId="8" xfId="1" applyFont="1" applyFill="1" applyBorder="1" applyAlignment="1">
      <alignment horizontal="left" vertical="top" wrapText="1"/>
    </xf>
    <xf numFmtId="0" fontId="5" fillId="6" borderId="8" xfId="0" applyFont="1" applyFill="1" applyBorder="1" applyAlignment="1">
      <alignment horizontal="left" vertical="top" wrapText="1"/>
    </xf>
    <xf numFmtId="0" fontId="0" fillId="0" borderId="0" xfId="0" applyAlignment="1">
      <alignment horizontal="left" vertical="top"/>
    </xf>
    <xf numFmtId="0" fontId="21" fillId="2" borderId="2" xfId="3" applyFont="1" applyBorder="1" applyAlignment="1">
      <alignment horizontal="left" vertical="top" wrapText="1"/>
    </xf>
    <xf numFmtId="0" fontId="22" fillId="4" borderId="2" xfId="2" applyFont="1" applyFill="1" applyBorder="1" applyAlignment="1">
      <alignment horizontal="center" vertical="top" wrapText="1"/>
    </xf>
    <xf numFmtId="0" fontId="10" fillId="4" borderId="9" xfId="2" applyFont="1" applyFill="1" applyBorder="1" applyAlignment="1" applyProtection="1">
      <alignment horizontal="left" vertical="top" wrapText="1"/>
      <protection locked="0"/>
    </xf>
    <xf numFmtId="0" fontId="10" fillId="4" borderId="15" xfId="4" applyFont="1" applyFill="1" applyBorder="1" applyAlignment="1" applyProtection="1">
      <alignment horizontal="center" vertical="center" wrapText="1"/>
      <protection locked="0"/>
    </xf>
    <xf numFmtId="0" fontId="2" fillId="8" borderId="2" xfId="0" applyFont="1" applyFill="1" applyBorder="1" applyAlignment="1">
      <alignment horizontal="center"/>
    </xf>
    <xf numFmtId="0" fontId="2" fillId="8" borderId="2" xfId="0" applyFont="1" applyFill="1" applyBorder="1" applyAlignment="1">
      <alignment horizontal="center" wrapText="1"/>
    </xf>
    <xf numFmtId="0" fontId="0" fillId="8" borderId="2" xfId="0" applyFill="1" applyBorder="1"/>
    <xf numFmtId="0" fontId="10" fillId="0" borderId="3" xfId="2" applyFont="1" applyBorder="1" applyAlignment="1" applyProtection="1">
      <alignment horizontal="center" vertical="top" wrapText="1"/>
      <protection locked="0"/>
    </xf>
    <xf numFmtId="0" fontId="0" fillId="0" borderId="15" xfId="0" quotePrefix="1" applyBorder="1" applyAlignment="1">
      <alignment horizontal="center" vertical="top"/>
    </xf>
    <xf numFmtId="4" fontId="10" fillId="0" borderId="2" xfId="2" applyNumberFormat="1" applyFont="1" applyBorder="1" applyAlignment="1" applyProtection="1">
      <alignment horizontal="center" vertical="top" wrapText="1"/>
      <protection locked="0"/>
    </xf>
    <xf numFmtId="1" fontId="10" fillId="0" borderId="2" xfId="2" applyNumberFormat="1" applyFont="1" applyBorder="1" applyAlignment="1" applyProtection="1">
      <alignment horizontal="center" vertical="top" wrapText="1"/>
      <protection locked="0"/>
    </xf>
    <xf numFmtId="165" fontId="10" fillId="4" borderId="2" xfId="2" applyNumberFormat="1" applyFont="1" applyFill="1" applyBorder="1" applyAlignment="1" applyProtection="1">
      <alignment horizontal="center" vertical="top" wrapText="1"/>
      <protection locked="0"/>
    </xf>
    <xf numFmtId="0" fontId="1" fillId="0" borderId="2" xfId="1" applyBorder="1" applyAlignment="1" applyProtection="1">
      <alignment horizontal="center" vertical="top" wrapText="1"/>
      <protection locked="0"/>
    </xf>
    <xf numFmtId="0" fontId="2" fillId="8" borderId="2" xfId="0" applyFont="1" applyFill="1" applyBorder="1" applyAlignment="1">
      <alignment vertical="top" wrapText="1"/>
    </xf>
    <xf numFmtId="165" fontId="10" fillId="0" borderId="2" xfId="2" applyNumberFormat="1" applyFont="1" applyBorder="1" applyAlignment="1" applyProtection="1">
      <alignment horizontal="center" vertical="top" wrapText="1"/>
      <protection locked="0"/>
    </xf>
    <xf numFmtId="0" fontId="10" fillId="0" borderId="3" xfId="4" applyFont="1" applyBorder="1" applyAlignment="1" applyProtection="1">
      <alignment horizontal="center" vertical="top" wrapText="1"/>
      <protection locked="0"/>
    </xf>
    <xf numFmtId="0" fontId="10" fillId="5" borderId="3" xfId="2" applyFont="1" applyFill="1" applyBorder="1" applyProtection="1">
      <alignment vertical="top" wrapText="1"/>
      <protection locked="0"/>
    </xf>
    <xf numFmtId="0" fontId="0" fillId="0" borderId="3" xfId="0" quotePrefix="1" applyBorder="1" applyAlignment="1">
      <alignment horizontal="center" vertical="top"/>
    </xf>
    <xf numFmtId="0" fontId="0" fillId="0" borderId="1" xfId="0" quotePrefix="1" applyBorder="1" applyAlignment="1">
      <alignment horizontal="center" vertical="top"/>
    </xf>
    <xf numFmtId="0" fontId="10" fillId="0" borderId="1" xfId="2" applyFont="1" applyBorder="1" applyProtection="1">
      <alignment vertical="top" wrapText="1"/>
      <protection locked="0"/>
    </xf>
    <xf numFmtId="0" fontId="13" fillId="5" borderId="1" xfId="2" applyFont="1" applyFill="1" applyBorder="1" applyAlignment="1" applyProtection="1">
      <alignment horizontal="center" vertical="top" wrapText="1"/>
      <protection locked="0"/>
    </xf>
    <xf numFmtId="0" fontId="13" fillId="4" borderId="1" xfId="2" applyFont="1" applyFill="1" applyBorder="1" applyAlignment="1" applyProtection="1">
      <alignment horizontal="center" vertical="top" wrapText="1"/>
      <protection locked="0"/>
    </xf>
    <xf numFmtId="0" fontId="13" fillId="0" borderId="1" xfId="4" applyFont="1" applyBorder="1" applyAlignment="1" applyProtection="1">
      <alignment horizontal="center" vertical="top" wrapText="1"/>
      <protection locked="0"/>
    </xf>
    <xf numFmtId="0" fontId="13" fillId="0" borderId="1" xfId="2" applyFont="1" applyBorder="1" applyAlignment="1" applyProtection="1">
      <alignment horizontal="center" vertical="top" wrapText="1"/>
      <protection locked="0"/>
    </xf>
    <xf numFmtId="0" fontId="10" fillId="4" borderId="2" xfId="4" applyFont="1" applyFill="1" applyBorder="1" applyAlignment="1" applyProtection="1">
      <alignment horizontal="left" vertical="top" wrapText="1"/>
      <protection locked="0"/>
    </xf>
    <xf numFmtId="0" fontId="10" fillId="0" borderId="3" xfId="2" applyFont="1" applyBorder="1" applyProtection="1">
      <alignment vertical="top" wrapText="1"/>
      <protection locked="0"/>
    </xf>
    <xf numFmtId="0" fontId="10" fillId="4" borderId="3" xfId="4" applyFont="1" applyFill="1" applyBorder="1" applyAlignment="1" applyProtection="1">
      <alignment horizontal="center" vertical="top" wrapText="1"/>
      <protection locked="0"/>
    </xf>
    <xf numFmtId="14" fontId="10" fillId="4" borderId="2" xfId="2" applyNumberFormat="1" applyFont="1" applyFill="1" applyBorder="1" applyAlignment="1" applyProtection="1">
      <alignment horizontal="center" vertical="top" wrapText="1"/>
      <protection locked="0"/>
    </xf>
    <xf numFmtId="0" fontId="13" fillId="5" borderId="1" xfId="2" applyFont="1" applyFill="1" applyBorder="1" applyAlignment="1" applyProtection="1">
      <alignment horizontal="left" vertical="top" wrapText="1"/>
      <protection locked="0"/>
    </xf>
    <xf numFmtId="0" fontId="10" fillId="5" borderId="1" xfId="2" applyFont="1" applyFill="1" applyBorder="1" applyAlignment="1" applyProtection="1">
      <alignment horizontal="left" vertical="top" wrapText="1"/>
      <protection locked="0"/>
    </xf>
    <xf numFmtId="0" fontId="10" fillId="0" borderId="2" xfId="4" applyFont="1" applyBorder="1" applyAlignment="1" applyProtection="1">
      <alignment horizontal="center" vertical="center" wrapText="1"/>
      <protection locked="0"/>
    </xf>
    <xf numFmtId="0" fontId="10" fillId="5" borderId="2" xfId="4" applyFont="1" applyFill="1" applyBorder="1" applyAlignment="1" applyProtection="1">
      <alignment horizontal="center" vertical="center" wrapText="1"/>
      <protection locked="0"/>
    </xf>
    <xf numFmtId="2" fontId="10" fillId="4" borderId="2" xfId="2" applyNumberFormat="1" applyFont="1" applyFill="1" applyBorder="1" applyAlignment="1" applyProtection="1">
      <alignment horizontal="center" vertical="top" wrapText="1"/>
      <protection locked="0"/>
    </xf>
    <xf numFmtId="0" fontId="0" fillId="4" borderId="2" xfId="0" quotePrefix="1" applyFill="1" applyBorder="1" applyAlignment="1">
      <alignment horizontal="center" vertical="top"/>
    </xf>
    <xf numFmtId="0" fontId="13" fillId="4" borderId="2" xfId="4" applyFont="1" applyFill="1" applyBorder="1" applyAlignment="1" applyProtection="1">
      <alignment horizontal="center" vertical="top" wrapText="1"/>
      <protection locked="0"/>
    </xf>
    <xf numFmtId="0" fontId="13" fillId="4" borderId="2" xfId="2" applyFont="1" applyFill="1" applyBorder="1" applyAlignment="1" applyProtection="1">
      <alignment horizontal="left" vertical="top" wrapText="1"/>
      <protection locked="0"/>
    </xf>
    <xf numFmtId="0" fontId="0" fillId="0" borderId="2" xfId="0" applyBorder="1" applyAlignment="1">
      <alignment horizontal="left" vertical="top"/>
    </xf>
    <xf numFmtId="0" fontId="19" fillId="4" borderId="2" xfId="2" applyFont="1" applyFill="1" applyBorder="1" applyAlignment="1" applyProtection="1">
      <alignment horizontal="center" vertical="top" wrapText="1"/>
      <protection locked="0"/>
    </xf>
    <xf numFmtId="169" fontId="10" fillId="4" borderId="2" xfId="2" applyNumberFormat="1" applyFont="1" applyFill="1" applyBorder="1" applyAlignment="1" applyProtection="1">
      <alignment horizontal="center" vertical="top" wrapText="1"/>
      <protection locked="0"/>
    </xf>
    <xf numFmtId="169" fontId="10" fillId="0" borderId="2" xfId="2" applyNumberFormat="1" applyFont="1" applyBorder="1" applyAlignment="1" applyProtection="1">
      <alignment horizontal="center" vertical="top" wrapText="1"/>
      <protection locked="0"/>
    </xf>
    <xf numFmtId="169" fontId="10" fillId="5" borderId="2" xfId="2" applyNumberFormat="1" applyFont="1" applyFill="1" applyBorder="1" applyAlignment="1" applyProtection="1">
      <alignment horizontal="center" vertical="top" wrapText="1"/>
      <protection locked="0"/>
    </xf>
    <xf numFmtId="0" fontId="10" fillId="0" borderId="1" xfId="2" applyFont="1" applyBorder="1" applyAlignment="1" applyProtection="1">
      <alignment horizontal="left" vertical="top" wrapText="1"/>
      <protection locked="0"/>
    </xf>
    <xf numFmtId="0" fontId="4" fillId="6" borderId="8" xfId="1" applyFont="1" applyFill="1" applyBorder="1" applyAlignment="1">
      <alignment wrapText="1"/>
    </xf>
    <xf numFmtId="164" fontId="10" fillId="0" borderId="2" xfId="2" applyNumberFormat="1" applyFont="1" applyBorder="1" applyAlignment="1" applyProtection="1">
      <alignment horizontal="center" vertical="top" wrapText="1"/>
      <protection locked="0"/>
    </xf>
    <xf numFmtId="0" fontId="23" fillId="0" borderId="1" xfId="0" applyFont="1" applyBorder="1" applyAlignment="1">
      <alignment horizontal="center" vertical="top"/>
    </xf>
    <xf numFmtId="0" fontId="5" fillId="6" borderId="8" xfId="0" applyFont="1" applyFill="1" applyBorder="1" applyAlignment="1">
      <alignment horizontal="center" vertical="top" wrapText="1"/>
    </xf>
    <xf numFmtId="170" fontId="10" fillId="0" borderId="2" xfId="2" applyNumberFormat="1" applyFont="1" applyBorder="1" applyAlignment="1" applyProtection="1">
      <alignment horizontal="center" vertical="top" wrapText="1"/>
      <protection locked="0"/>
    </xf>
    <xf numFmtId="0" fontId="0" fillId="0" borderId="2" xfId="0" applyBorder="1" applyAlignment="1">
      <alignment vertical="top"/>
    </xf>
    <xf numFmtId="0" fontId="10" fillId="0" borderId="2" xfId="4" applyFont="1" applyBorder="1" applyAlignment="1" applyProtection="1">
      <alignment horizontal="left" vertical="top" wrapText="1"/>
      <protection locked="0"/>
    </xf>
    <xf numFmtId="0" fontId="10" fillId="5" borderId="2" xfId="4" applyFont="1" applyFill="1" applyBorder="1" applyAlignment="1" applyProtection="1">
      <alignment horizontal="left" vertical="top" wrapText="1"/>
      <protection locked="0"/>
    </xf>
    <xf numFmtId="14" fontId="10" fillId="4" borderId="2" xfId="4" applyNumberFormat="1" applyFont="1" applyFill="1" applyBorder="1" applyAlignment="1" applyProtection="1">
      <alignment horizontal="center" vertical="top" wrapText="1"/>
      <protection locked="0"/>
    </xf>
    <xf numFmtId="165" fontId="10" fillId="5" borderId="2" xfId="4" applyNumberFormat="1" applyFont="1" applyFill="1" applyBorder="1" applyAlignment="1" applyProtection="1">
      <alignment horizontal="center" vertical="top" wrapText="1"/>
      <protection locked="0"/>
    </xf>
    <xf numFmtId="0" fontId="25" fillId="4" borderId="2" xfId="2" applyFont="1" applyFill="1" applyBorder="1" applyAlignment="1" applyProtection="1">
      <alignment horizontal="center" vertical="top" wrapText="1"/>
      <protection locked="0"/>
    </xf>
    <xf numFmtId="0" fontId="26" fillId="4" borderId="2" xfId="0" applyFont="1" applyFill="1" applyBorder="1" applyAlignment="1">
      <alignment horizontal="center" vertical="top"/>
    </xf>
    <xf numFmtId="2" fontId="10" fillId="5" borderId="2" xfId="2" applyNumberFormat="1" applyFont="1" applyFill="1" applyBorder="1" applyAlignment="1" applyProtection="1">
      <alignment horizontal="center" vertical="top" wrapText="1"/>
      <protection locked="0"/>
    </xf>
    <xf numFmtId="0" fontId="0" fillId="4" borderId="3" xfId="0" applyFill="1" applyBorder="1" applyAlignment="1">
      <alignment horizontal="center" vertical="top"/>
    </xf>
    <xf numFmtId="0" fontId="10" fillId="4" borderId="3" xfId="4" applyFont="1" applyFill="1" applyBorder="1" applyAlignment="1" applyProtection="1">
      <alignment horizontal="left" vertical="top" wrapText="1"/>
      <protection locked="0"/>
    </xf>
    <xf numFmtId="0" fontId="0" fillId="5" borderId="1" xfId="0" applyFill="1" applyBorder="1" applyAlignment="1">
      <alignment horizontal="center" vertical="top"/>
    </xf>
    <xf numFmtId="0" fontId="10" fillId="5" borderId="1" xfId="4" applyFont="1" applyFill="1" applyBorder="1" applyAlignment="1" applyProtection="1">
      <alignment horizontal="center" vertical="top" wrapText="1"/>
      <protection locked="0"/>
    </xf>
    <xf numFmtId="0" fontId="10" fillId="4" borderId="4" xfId="4" applyFont="1" applyFill="1" applyBorder="1" applyAlignment="1" applyProtection="1">
      <alignment horizontal="center" vertical="top" wrapText="1"/>
      <protection locked="0"/>
    </xf>
    <xf numFmtId="0" fontId="25" fillId="4" borderId="2" xfId="4" applyFont="1" applyFill="1" applyBorder="1" applyAlignment="1" applyProtection="1">
      <alignment horizontal="center" vertical="top" wrapText="1"/>
      <protection locked="0"/>
    </xf>
    <xf numFmtId="0" fontId="25" fillId="4" borderId="2" xfId="4" applyFont="1" applyFill="1" applyBorder="1" applyAlignment="1" applyProtection="1">
      <alignment horizontal="left" vertical="top" wrapText="1"/>
      <protection locked="0"/>
    </xf>
    <xf numFmtId="0" fontId="27" fillId="4" borderId="2" xfId="2" applyFont="1" applyFill="1" applyBorder="1" applyAlignment="1" applyProtection="1">
      <alignment horizontal="center" vertical="top" wrapText="1"/>
      <protection locked="0"/>
    </xf>
    <xf numFmtId="0" fontId="27" fillId="4" borderId="2" xfId="4" applyFont="1" applyFill="1" applyBorder="1" applyAlignment="1" applyProtection="1">
      <alignment horizontal="left" vertical="top" wrapText="1"/>
      <protection locked="0"/>
    </xf>
    <xf numFmtId="164" fontId="10" fillId="4" borderId="2" xfId="2" applyNumberFormat="1" applyFont="1" applyFill="1" applyBorder="1" applyAlignment="1" applyProtection="1">
      <alignment horizontal="center" vertical="top" wrapText="1"/>
      <protection locked="0"/>
    </xf>
    <xf numFmtId="164" fontId="10" fillId="4" borderId="2" xfId="4" applyNumberFormat="1" applyFont="1" applyFill="1" applyBorder="1" applyAlignment="1" applyProtection="1">
      <alignment horizontal="center" vertical="top" wrapText="1"/>
      <protection locked="0"/>
    </xf>
    <xf numFmtId="14" fontId="0" fillId="4" borderId="2" xfId="0" applyNumberFormat="1" applyFill="1" applyBorder="1" applyAlignment="1">
      <alignment horizontal="center" vertical="top"/>
    </xf>
    <xf numFmtId="165" fontId="0" fillId="4" borderId="2" xfId="0" applyNumberFormat="1" applyFill="1" applyBorder="1" applyAlignment="1">
      <alignment horizontal="center" vertical="top"/>
    </xf>
    <xf numFmtId="165" fontId="10" fillId="4" borderId="2" xfId="4" applyNumberFormat="1" applyFont="1" applyFill="1" applyBorder="1" applyAlignment="1" applyProtection="1">
      <alignment horizontal="center" vertical="top" wrapText="1"/>
      <protection locked="0"/>
    </xf>
    <xf numFmtId="165" fontId="13" fillId="4" borderId="2" xfId="4" applyNumberFormat="1" applyFont="1" applyFill="1" applyBorder="1" applyAlignment="1" applyProtection="1">
      <alignment horizontal="center" vertical="top" wrapText="1"/>
      <protection locked="0"/>
    </xf>
    <xf numFmtId="165" fontId="10" fillId="5" borderId="2" xfId="2" applyNumberFormat="1" applyFont="1" applyFill="1" applyBorder="1" applyAlignment="1" applyProtection="1">
      <alignment horizontal="center" vertical="top" wrapText="1"/>
      <protection locked="0"/>
    </xf>
    <xf numFmtId="0" fontId="10" fillId="0" borderId="21" xfId="2" applyFont="1" applyBorder="1" applyAlignment="1" applyProtection="1">
      <alignment horizontal="center" vertical="top" wrapText="1"/>
      <protection locked="0"/>
    </xf>
    <xf numFmtId="0" fontId="10" fillId="0" borderId="21" xfId="4" applyFont="1" applyBorder="1" applyAlignment="1" applyProtection="1">
      <alignment horizontal="center" vertical="top" wrapText="1"/>
      <protection locked="0"/>
    </xf>
    <xf numFmtId="0" fontId="10" fillId="0" borderId="21" xfId="2" applyFont="1" applyBorder="1" applyAlignment="1" applyProtection="1">
      <alignment horizontal="left" vertical="top" wrapText="1"/>
      <protection locked="0"/>
    </xf>
    <xf numFmtId="0" fontId="0" fillId="4" borderId="0" xfId="0" applyFill="1"/>
    <xf numFmtId="0" fontId="0" fillId="0" borderId="2" xfId="0" applyBorder="1" applyAlignment="1">
      <alignment horizontal="center" vertical="top"/>
    </xf>
    <xf numFmtId="0" fontId="2" fillId="0" borderId="0" xfId="0" applyFont="1" applyAlignment="1">
      <alignment horizontal="center"/>
    </xf>
    <xf numFmtId="0" fontId="8" fillId="7" borderId="3" xfId="2" applyFont="1" applyFill="1" applyBorder="1" applyAlignment="1">
      <alignment horizontal="center" vertical="top" wrapText="1"/>
    </xf>
    <xf numFmtId="0" fontId="8" fillId="7" borderId="3" xfId="2" applyFont="1" applyFill="1" applyBorder="1" applyAlignment="1">
      <alignment horizontal="left" vertical="top" wrapText="1"/>
    </xf>
    <xf numFmtId="14" fontId="10" fillId="0" borderId="1" xfId="2" applyNumberFormat="1" applyFont="1" applyBorder="1" applyAlignment="1" applyProtection="1">
      <alignment horizontal="center" vertical="top" wrapText="1"/>
      <protection locked="0"/>
    </xf>
    <xf numFmtId="0" fontId="10" fillId="5" borderId="1" xfId="4" applyFont="1" applyFill="1" applyBorder="1" applyAlignment="1" applyProtection="1">
      <alignment horizontal="center" vertical="center" wrapText="1"/>
      <protection locked="0"/>
    </xf>
    <xf numFmtId="0" fontId="4" fillId="6" borderId="17" xfId="1" applyFont="1" applyFill="1" applyBorder="1" applyAlignment="1">
      <alignment horizontal="center" vertical="top" wrapText="1"/>
    </xf>
    <xf numFmtId="0" fontId="5" fillId="6" borderId="17" xfId="0" applyFont="1" applyFill="1" applyBorder="1" applyAlignment="1">
      <alignment horizontal="left" vertical="top" wrapText="1"/>
    </xf>
    <xf numFmtId="0" fontId="13" fillId="5" borderId="2" xfId="4" applyFont="1" applyFill="1" applyBorder="1" applyAlignment="1" applyProtection="1">
      <alignment horizontal="center" vertical="center" wrapText="1"/>
      <protection locked="0"/>
    </xf>
    <xf numFmtId="171" fontId="10" fillId="0" borderId="2" xfId="2" applyNumberFormat="1" applyFont="1" applyBorder="1" applyAlignment="1" applyProtection="1">
      <alignment horizontal="center" vertical="top" wrapText="1"/>
      <protection locked="0"/>
    </xf>
    <xf numFmtId="0" fontId="0" fillId="8" borderId="16" xfId="0" applyFill="1" applyBorder="1"/>
    <xf numFmtId="0" fontId="10" fillId="0" borderId="1" xfId="4" applyFont="1" applyBorder="1" applyAlignment="1" applyProtection="1">
      <alignment horizontal="left" vertical="top" wrapText="1"/>
      <protection locked="0"/>
    </xf>
    <xf numFmtId="0" fontId="0" fillId="0" borderId="1" xfId="0" applyBorder="1" applyAlignment="1">
      <alignment horizontal="center" vertical="top" wrapText="1"/>
    </xf>
    <xf numFmtId="0" fontId="2" fillId="8" borderId="16" xfId="0" applyFont="1" applyFill="1" applyBorder="1" applyAlignment="1">
      <alignment horizontal="center" wrapText="1"/>
    </xf>
    <xf numFmtId="0" fontId="0" fillId="0" borderId="1" xfId="0" applyBorder="1" applyAlignment="1">
      <alignment horizontal="left" vertical="top"/>
    </xf>
    <xf numFmtId="0" fontId="10" fillId="5" borderId="2" xfId="4" applyFont="1" applyFill="1" applyBorder="1" applyAlignment="1" applyProtection="1">
      <alignment vertical="top" wrapText="1"/>
      <protection locked="0"/>
    </xf>
    <xf numFmtId="0" fontId="13" fillId="5" borderId="2" xfId="4" applyFont="1" applyFill="1" applyBorder="1" applyAlignment="1" applyProtection="1">
      <alignment horizontal="center" vertical="top" wrapText="1"/>
      <protection locked="0"/>
    </xf>
    <xf numFmtId="0" fontId="13" fillId="5" borderId="2" xfId="4" applyFont="1" applyFill="1" applyBorder="1" applyAlignment="1" applyProtection="1">
      <alignment vertical="top" wrapText="1"/>
      <protection locked="0"/>
    </xf>
    <xf numFmtId="0" fontId="10" fillId="4" borderId="16" xfId="2" applyFont="1" applyFill="1" applyBorder="1" applyAlignment="1" applyProtection="1">
      <alignment horizontal="center" vertical="top" wrapText="1"/>
      <protection locked="0"/>
    </xf>
    <xf numFmtId="0" fontId="0" fillId="5" borderId="2" xfId="0" applyFill="1" applyBorder="1" applyAlignment="1">
      <alignment vertical="top" wrapText="1"/>
    </xf>
    <xf numFmtId="0" fontId="10" fillId="9" borderId="2" xfId="4" applyFont="1" applyFill="1" applyBorder="1" applyAlignment="1" applyProtection="1">
      <alignment vertical="top" wrapText="1"/>
      <protection locked="0"/>
    </xf>
    <xf numFmtId="0" fontId="0" fillId="5" borderId="2" xfId="0" applyFill="1" applyBorder="1" applyAlignment="1">
      <alignment wrapText="1"/>
    </xf>
    <xf numFmtId="0" fontId="0" fillId="5" borderId="4" xfId="0" applyFill="1" applyBorder="1" applyAlignment="1">
      <alignment horizontal="center" vertical="top"/>
    </xf>
    <xf numFmtId="9" fontId="10" fillId="5" borderId="2" xfId="2" applyNumberFormat="1" applyFont="1" applyFill="1" applyBorder="1" applyAlignment="1" applyProtection="1">
      <alignment horizontal="center" vertical="top" wrapText="1"/>
      <protection locked="0"/>
    </xf>
    <xf numFmtId="172" fontId="13" fillId="5" borderId="2" xfId="2" applyNumberFormat="1" applyFont="1" applyFill="1" applyBorder="1" applyAlignment="1" applyProtection="1">
      <alignment horizontal="center" vertical="top" wrapText="1"/>
      <protection locked="0"/>
    </xf>
    <xf numFmtId="0" fontId="28" fillId="7" borderId="2" xfId="2" applyFont="1" applyFill="1" applyBorder="1" applyAlignment="1">
      <alignment horizontal="center" vertical="top" wrapText="1"/>
    </xf>
    <xf numFmtId="0" fontId="28" fillId="7" borderId="3" xfId="2" applyFont="1" applyFill="1" applyBorder="1" applyAlignment="1">
      <alignment horizontal="center" vertical="top" wrapText="1"/>
    </xf>
    <xf numFmtId="0" fontId="28" fillId="7" borderId="3" xfId="2" applyFont="1" applyFill="1" applyBorder="1" applyAlignment="1">
      <alignment horizontal="left" vertical="top" wrapText="1"/>
    </xf>
    <xf numFmtId="171" fontId="13" fillId="5" borderId="2" xfId="2" applyNumberFormat="1" applyFont="1" applyFill="1" applyBorder="1" applyAlignment="1" applyProtection="1">
      <alignment horizontal="center" vertical="top" wrapText="1"/>
      <protection locked="0"/>
    </xf>
    <xf numFmtId="0" fontId="25" fillId="4" borderId="4" xfId="2" applyFont="1" applyFill="1" applyBorder="1" applyAlignment="1" applyProtection="1">
      <alignment horizontal="center" vertical="top" wrapText="1"/>
      <protection locked="0"/>
    </xf>
    <xf numFmtId="0" fontId="25" fillId="0" borderId="4" xfId="2" applyFont="1" applyBorder="1" applyAlignment="1" applyProtection="1">
      <alignment horizontal="center" vertical="top" wrapText="1"/>
      <protection locked="0"/>
    </xf>
    <xf numFmtId="0" fontId="2" fillId="8" borderId="1" xfId="0" applyFont="1" applyFill="1" applyBorder="1" applyAlignment="1">
      <alignment vertical="top" wrapText="1"/>
    </xf>
    <xf numFmtId="0" fontId="10" fillId="4" borderId="1" xfId="2" applyFont="1" applyFill="1" applyBorder="1" applyAlignment="1" applyProtection="1">
      <alignment horizontal="left" vertical="top" wrapText="1"/>
      <protection locked="0"/>
    </xf>
    <xf numFmtId="14" fontId="10" fillId="4" borderId="1" xfId="2" applyNumberFormat="1" applyFont="1" applyFill="1" applyBorder="1" applyAlignment="1" applyProtection="1">
      <alignment horizontal="center" vertical="top" wrapText="1"/>
      <protection locked="0"/>
    </xf>
    <xf numFmtId="0" fontId="23" fillId="4" borderId="1" xfId="0" applyFont="1" applyFill="1" applyBorder="1" applyAlignment="1">
      <alignment horizontal="center" vertical="top"/>
    </xf>
    <xf numFmtId="0" fontId="10" fillId="4" borderId="1" xfId="4" applyFont="1" applyFill="1" applyBorder="1" applyAlignment="1" applyProtection="1">
      <alignment horizontal="center" vertical="top" wrapText="1"/>
      <protection locked="0"/>
    </xf>
    <xf numFmtId="0" fontId="0" fillId="5" borderId="1" xfId="0" applyFill="1" applyBorder="1"/>
    <xf numFmtId="0" fontId="13" fillId="4" borderId="1" xfId="2" applyFont="1" applyFill="1" applyBorder="1" applyProtection="1">
      <alignment vertical="top" wrapText="1"/>
      <protection locked="0"/>
    </xf>
    <xf numFmtId="0" fontId="2" fillId="8" borderId="15" xfId="0" applyFont="1" applyFill="1" applyBorder="1" applyAlignment="1">
      <alignment horizontal="center" vertical="top"/>
    </xf>
    <xf numFmtId="0" fontId="2" fillId="0" borderId="0" xfId="0" applyFont="1" applyAlignment="1">
      <alignment horizontal="left" vertical="top" wrapText="1"/>
    </xf>
    <xf numFmtId="0" fontId="21" fillId="2" borderId="3" xfId="3" applyFont="1" applyBorder="1" applyAlignment="1">
      <alignment horizontal="center" vertical="top" wrapText="1"/>
    </xf>
    <xf numFmtId="0" fontId="0" fillId="0" borderId="4" xfId="0" quotePrefix="1" applyBorder="1" applyAlignment="1">
      <alignment horizontal="center" vertical="top"/>
    </xf>
    <xf numFmtId="0" fontId="3" fillId="4" borderId="1" xfId="1" applyFont="1" applyFill="1" applyBorder="1" applyAlignment="1">
      <alignment horizontal="left" vertical="top" wrapText="1"/>
    </xf>
    <xf numFmtId="0" fontId="3" fillId="4" borderId="1" xfId="0" applyFont="1" applyFill="1" applyBorder="1" applyAlignment="1">
      <alignment horizontal="left" vertical="top" wrapText="1"/>
    </xf>
    <xf numFmtId="0" fontId="2" fillId="8" borderId="3" xfId="0" applyFont="1" applyFill="1" applyBorder="1" applyAlignment="1">
      <alignment vertical="top"/>
    </xf>
    <xf numFmtId="0" fontId="2" fillId="8" borderId="3" xfId="0" applyFont="1" applyFill="1" applyBorder="1" applyAlignment="1">
      <alignment horizontal="left" vertical="top"/>
    </xf>
    <xf numFmtId="0" fontId="29" fillId="0" borderId="1" xfId="0" applyFont="1" applyBorder="1" applyAlignment="1">
      <alignment horizontal="center" vertical="top"/>
    </xf>
    <xf numFmtId="0" fontId="0" fillId="10" borderId="1" xfId="0" applyFill="1" applyBorder="1"/>
    <xf numFmtId="0" fontId="13" fillId="0" borderId="18" xfId="2" applyFont="1" applyBorder="1" applyAlignment="1" applyProtection="1">
      <alignment horizontal="center" vertical="top" wrapText="1"/>
      <protection locked="0"/>
    </xf>
    <xf numFmtId="0" fontId="10" fillId="5" borderId="3" xfId="2" applyFont="1" applyFill="1" applyBorder="1" applyAlignment="1" applyProtection="1">
      <alignment horizontal="center" vertical="top" wrapText="1"/>
      <protection locked="0"/>
    </xf>
    <xf numFmtId="0" fontId="13" fillId="5" borderId="11" xfId="2" applyFont="1" applyFill="1" applyBorder="1" applyAlignment="1" applyProtection="1">
      <alignment horizontal="center" vertical="top" wrapText="1"/>
      <protection locked="0"/>
    </xf>
    <xf numFmtId="0" fontId="13" fillId="5" borderId="3" xfId="4" applyFont="1" applyFill="1" applyBorder="1" applyAlignment="1" applyProtection="1">
      <alignment horizontal="center" vertical="top" wrapText="1"/>
      <protection locked="0"/>
    </xf>
    <xf numFmtId="0" fontId="13" fillId="5" borderId="9" xfId="2" applyFont="1" applyFill="1" applyBorder="1" applyAlignment="1" applyProtection="1">
      <alignment horizontal="center" vertical="top" wrapText="1"/>
      <protection locked="0"/>
    </xf>
    <xf numFmtId="0" fontId="13" fillId="5" borderId="20" xfId="4" applyFont="1" applyFill="1" applyBorder="1" applyAlignment="1" applyProtection="1">
      <alignment horizontal="center" vertical="top" wrapText="1"/>
      <protection locked="0"/>
    </xf>
    <xf numFmtId="0" fontId="29" fillId="0" borderId="2" xfId="0" applyFont="1" applyBorder="1" applyAlignment="1">
      <alignment horizontal="center" vertical="top"/>
    </xf>
    <xf numFmtId="0" fontId="30" fillId="0" borderId="1" xfId="0" applyFont="1" applyBorder="1" applyAlignment="1">
      <alignment horizontal="center" vertical="top"/>
    </xf>
    <xf numFmtId="0" fontId="3" fillId="4" borderId="1" xfId="3" applyFont="1" applyFill="1" applyBorder="1" applyAlignment="1" applyProtection="1">
      <alignment horizontal="center" vertical="top" wrapText="1"/>
      <protection locked="0"/>
    </xf>
    <xf numFmtId="0" fontId="0" fillId="4" borderId="1" xfId="0" applyFill="1" applyBorder="1" applyAlignment="1">
      <alignment horizontal="center" vertical="top"/>
    </xf>
    <xf numFmtId="0" fontId="10" fillId="4" borderId="1" xfId="4" applyFont="1" applyFill="1" applyBorder="1" applyAlignment="1" applyProtection="1">
      <alignment horizontal="left" vertical="top" wrapText="1"/>
      <protection locked="0"/>
    </xf>
    <xf numFmtId="0" fontId="0" fillId="0" borderId="1" xfId="0" applyBorder="1" applyAlignment="1">
      <alignment vertical="top"/>
    </xf>
    <xf numFmtId="0" fontId="0" fillId="0" borderId="15" xfId="0" applyBorder="1" applyAlignment="1">
      <alignment vertical="top"/>
    </xf>
    <xf numFmtId="0" fontId="0" fillId="0" borderId="4" xfId="0" quotePrefix="1" applyBorder="1" applyAlignment="1">
      <alignment vertical="top"/>
    </xf>
    <xf numFmtId="0" fontId="10" fillId="0" borderId="4" xfId="4" applyFont="1" applyBorder="1" applyAlignment="1" applyProtection="1">
      <alignment vertical="top" wrapText="1"/>
      <protection locked="0"/>
    </xf>
    <xf numFmtId="0" fontId="2" fillId="8" borderId="16" xfId="0" applyFont="1" applyFill="1" applyBorder="1" applyAlignment="1">
      <alignment vertical="top"/>
    </xf>
    <xf numFmtId="0" fontId="0" fillId="0" borderId="2" xfId="0" quotePrefix="1" applyBorder="1" applyAlignment="1">
      <alignment vertical="top"/>
    </xf>
    <xf numFmtId="0" fontId="10" fillId="0" borderId="2" xfId="4" applyFont="1" applyBorder="1" applyAlignment="1" applyProtection="1">
      <alignment vertical="top" wrapText="1"/>
      <protection locked="0"/>
    </xf>
    <xf numFmtId="0" fontId="2" fillId="8" borderId="16" xfId="0" applyFont="1" applyFill="1" applyBorder="1" applyAlignment="1">
      <alignment vertical="top" wrapText="1"/>
    </xf>
    <xf numFmtId="0" fontId="10" fillId="10" borderId="20" xfId="2" applyFont="1" applyFill="1" applyBorder="1" applyProtection="1">
      <alignment vertical="top" wrapText="1"/>
      <protection locked="0"/>
    </xf>
    <xf numFmtId="0" fontId="2" fillId="10" borderId="4" xfId="0" applyFont="1" applyFill="1" applyBorder="1" applyAlignment="1">
      <alignment vertical="top"/>
    </xf>
    <xf numFmtId="0" fontId="2" fillId="10" borderId="16" xfId="0" applyFont="1" applyFill="1" applyBorder="1" applyAlignment="1">
      <alignment vertical="top"/>
    </xf>
    <xf numFmtId="0" fontId="2" fillId="10" borderId="2" xfId="0" applyFont="1" applyFill="1" applyBorder="1" applyAlignment="1">
      <alignment vertical="top"/>
    </xf>
    <xf numFmtId="0" fontId="2" fillId="10" borderId="2" xfId="0" applyFont="1" applyFill="1" applyBorder="1" applyAlignment="1">
      <alignment vertical="top" wrapText="1"/>
    </xf>
    <xf numFmtId="0" fontId="10" fillId="10" borderId="16" xfId="2" applyFont="1" applyFill="1" applyBorder="1" applyProtection="1">
      <alignment vertical="top" wrapText="1"/>
      <protection locked="0"/>
    </xf>
    <xf numFmtId="0" fontId="2" fillId="8" borderId="1" xfId="0" applyFont="1" applyFill="1" applyBorder="1" applyAlignment="1">
      <alignment vertical="top"/>
    </xf>
    <xf numFmtId="0" fontId="10" fillId="10" borderId="2" xfId="2" applyFont="1" applyFill="1" applyBorder="1" applyProtection="1">
      <alignment vertical="top" wrapText="1"/>
      <protection locked="0"/>
    </xf>
    <xf numFmtId="0" fontId="0" fillId="8" borderId="4" xfId="0" applyFill="1" applyBorder="1" applyAlignment="1">
      <alignment vertical="top"/>
    </xf>
    <xf numFmtId="0" fontId="9" fillId="2" borderId="3" xfId="3" applyFont="1" applyBorder="1" applyAlignment="1">
      <alignment horizontal="center" vertical="top" wrapText="1"/>
    </xf>
    <xf numFmtId="0" fontId="0" fillId="0" borderId="0" xfId="0" applyAlignment="1">
      <alignment wrapText="1"/>
    </xf>
    <xf numFmtId="0" fontId="2" fillId="10" borderId="1" xfId="0" applyFont="1" applyFill="1" applyBorder="1" applyAlignment="1">
      <alignment horizontal="left" vertical="top"/>
    </xf>
    <xf numFmtId="0" fontId="2" fillId="8" borderId="1" xfId="0" applyFont="1" applyFill="1" applyBorder="1" applyAlignment="1">
      <alignment horizontal="left" vertical="top"/>
    </xf>
    <xf numFmtId="0" fontId="2" fillId="10" borderId="1" xfId="0" applyFont="1" applyFill="1" applyBorder="1" applyAlignment="1">
      <alignment horizontal="left" vertical="top" wrapText="1"/>
    </xf>
    <xf numFmtId="173" fontId="10" fillId="5" borderId="2" xfId="4" applyNumberFormat="1" applyFont="1" applyFill="1" applyBorder="1" applyAlignment="1" applyProtection="1">
      <alignment horizontal="center" vertical="top" wrapText="1"/>
      <protection locked="0"/>
    </xf>
    <xf numFmtId="173" fontId="10" fillId="0" borderId="2" xfId="4" applyNumberFormat="1" applyFont="1" applyBorder="1" applyAlignment="1" applyProtection="1">
      <alignment horizontal="center" vertical="top" wrapText="1"/>
      <protection locked="0"/>
    </xf>
    <xf numFmtId="173" fontId="10" fillId="4" borderId="2" xfId="4" applyNumberFormat="1" applyFont="1" applyFill="1" applyBorder="1" applyAlignment="1" applyProtection="1">
      <alignment horizontal="center" vertical="top" wrapText="1"/>
      <protection locked="0"/>
    </xf>
    <xf numFmtId="0" fontId="25" fillId="0" borderId="2" xfId="2" applyFont="1" applyBorder="1" applyAlignment="1" applyProtection="1">
      <alignment horizontal="center" vertical="top" wrapText="1"/>
      <protection locked="0"/>
    </xf>
    <xf numFmtId="0" fontId="25" fillId="0" borderId="2" xfId="4" applyFont="1" applyBorder="1" applyAlignment="1" applyProtection="1">
      <alignment horizontal="left" vertical="top" wrapText="1"/>
      <protection locked="0"/>
    </xf>
    <xf numFmtId="0" fontId="10" fillId="4" borderId="9" xfId="2" applyFont="1" applyFill="1" applyBorder="1" applyProtection="1">
      <alignment vertical="top" wrapText="1"/>
      <protection locked="0"/>
    </xf>
    <xf numFmtId="0" fontId="0" fillId="0" borderId="22" xfId="0" applyBorder="1" applyAlignment="1">
      <alignment horizontal="center" vertical="top"/>
    </xf>
    <xf numFmtId="0" fontId="0" fillId="0" borderId="4" xfId="0" applyBorder="1" applyAlignment="1">
      <alignment horizontal="center" vertical="top"/>
    </xf>
    <xf numFmtId="0" fontId="10" fillId="0" borderId="4" xfId="4" applyFont="1" applyBorder="1" applyAlignment="1" applyProtection="1">
      <alignment horizontal="center" vertical="top" wrapText="1"/>
      <protection locked="0"/>
    </xf>
    <xf numFmtId="165" fontId="10" fillId="5" borderId="15" xfId="4" applyNumberFormat="1" applyFont="1" applyFill="1" applyBorder="1" applyAlignment="1" applyProtection="1">
      <alignment horizontal="center" vertical="top" wrapText="1"/>
      <protection locked="0"/>
    </xf>
    <xf numFmtId="0" fontId="26" fillId="4" borderId="15" xfId="0" applyFont="1" applyFill="1" applyBorder="1" applyAlignment="1">
      <alignment horizontal="center" vertical="top"/>
    </xf>
    <xf numFmtId="0" fontId="8" fillId="7" borderId="1" xfId="2" applyFont="1" applyFill="1" applyBorder="1" applyAlignment="1">
      <alignment horizontal="center" vertical="top" wrapText="1"/>
    </xf>
    <xf numFmtId="0" fontId="8" fillId="7" borderId="18" xfId="2" applyFont="1" applyFill="1" applyBorder="1" applyAlignment="1">
      <alignment horizontal="center" vertical="top" wrapText="1"/>
    </xf>
    <xf numFmtId="0" fontId="8" fillId="7" borderId="23" xfId="2" applyFont="1" applyFill="1" applyBorder="1" applyAlignment="1">
      <alignment horizontal="center" vertical="top" wrapText="1"/>
    </xf>
    <xf numFmtId="0" fontId="13" fillId="5" borderId="16" xfId="2" applyFont="1" applyFill="1" applyBorder="1" applyAlignment="1" applyProtection="1">
      <alignment horizontal="center" vertical="top" wrapText="1"/>
      <protection locked="0"/>
    </xf>
    <xf numFmtId="0" fontId="10" fillId="4" borderId="15" xfId="2" applyFont="1" applyFill="1" applyBorder="1" applyAlignment="1" applyProtection="1">
      <alignment horizontal="center" vertical="top" wrapText="1"/>
      <protection locked="0"/>
    </xf>
    <xf numFmtId="0" fontId="0" fillId="0" borderId="22" xfId="0" applyBorder="1" applyAlignment="1">
      <alignment horizontal="center" vertical="top" wrapText="1"/>
    </xf>
    <xf numFmtId="0" fontId="10" fillId="0" borderId="22" xfId="4" applyFont="1" applyBorder="1" applyAlignment="1" applyProtection="1">
      <alignment horizontal="center" vertical="top" wrapText="1"/>
      <protection locked="0"/>
    </xf>
    <xf numFmtId="0" fontId="10" fillId="0" borderId="22" xfId="2" applyFont="1" applyBorder="1" applyAlignment="1" applyProtection="1">
      <alignment horizontal="center" vertical="top" wrapText="1"/>
      <protection locked="0"/>
    </xf>
    <xf numFmtId="0" fontId="0" fillId="5" borderId="22" xfId="0" applyFill="1" applyBorder="1" applyAlignment="1">
      <alignment horizontal="center" vertical="top"/>
    </xf>
    <xf numFmtId="0" fontId="10" fillId="5" borderId="24" xfId="4" applyFont="1" applyFill="1" applyBorder="1" applyAlignment="1" applyProtection="1">
      <alignment horizontal="center" vertical="top" wrapText="1"/>
      <protection locked="0"/>
    </xf>
    <xf numFmtId="0" fontId="0" fillId="5" borderId="25" xfId="0" applyFill="1" applyBorder="1" applyAlignment="1">
      <alignment horizontal="center" vertical="top"/>
    </xf>
    <xf numFmtId="0" fontId="13" fillId="5" borderId="15" xfId="2" applyFont="1" applyFill="1" applyBorder="1" applyAlignment="1" applyProtection="1">
      <alignment horizontal="center" vertical="top" wrapText="1"/>
      <protection locked="0"/>
    </xf>
    <xf numFmtId="14" fontId="10" fillId="5" borderId="1" xfId="4" quotePrefix="1" applyNumberFormat="1" applyFont="1" applyFill="1" applyBorder="1" applyAlignment="1" applyProtection="1">
      <alignment horizontal="center" vertical="top" wrapText="1"/>
      <protection locked="0"/>
    </xf>
    <xf numFmtId="0" fontId="0" fillId="5" borderId="1" xfId="0" applyFill="1" applyBorder="1" applyAlignment="1">
      <alignment horizontal="center" vertical="top" wrapText="1"/>
    </xf>
    <xf numFmtId="0" fontId="10" fillId="4" borderId="26" xfId="2" applyFont="1" applyFill="1" applyBorder="1" applyAlignment="1" applyProtection="1">
      <alignment horizontal="center" vertical="top" wrapText="1"/>
      <protection locked="0"/>
    </xf>
    <xf numFmtId="14" fontId="10" fillId="5" borderId="26" xfId="4" quotePrefix="1" applyNumberFormat="1" applyFont="1" applyFill="1" applyBorder="1" applyAlignment="1" applyProtection="1">
      <alignment horizontal="center" vertical="top" wrapText="1"/>
      <protection locked="0"/>
    </xf>
    <xf numFmtId="0" fontId="10" fillId="5" borderId="26" xfId="2" applyFont="1" applyFill="1" applyBorder="1" applyAlignment="1" applyProtection="1">
      <alignment horizontal="center" vertical="top" wrapText="1"/>
      <protection locked="0"/>
    </xf>
    <xf numFmtId="0" fontId="0" fillId="5" borderId="15" xfId="0" applyFill="1" applyBorder="1" applyAlignment="1">
      <alignment horizontal="center" vertical="top" wrapText="1"/>
    </xf>
    <xf numFmtId="0" fontId="13" fillId="5" borderId="1" xfId="4" applyFont="1" applyFill="1" applyBorder="1" applyAlignment="1" applyProtection="1">
      <alignment horizontal="center" vertical="top" wrapText="1"/>
      <protection locked="0"/>
    </xf>
    <xf numFmtId="0" fontId="0" fillId="5" borderId="1" xfId="0" applyFill="1" applyBorder="1" applyAlignment="1">
      <alignment wrapText="1"/>
    </xf>
    <xf numFmtId="0" fontId="13" fillId="5" borderId="26" xfId="4" applyFont="1" applyFill="1" applyBorder="1" applyAlignment="1" applyProtection="1">
      <alignment horizontal="center" vertical="top" wrapText="1"/>
      <protection locked="0"/>
    </xf>
    <xf numFmtId="0" fontId="10" fillId="5" borderId="26" xfId="4" applyFont="1" applyFill="1" applyBorder="1" applyAlignment="1" applyProtection="1">
      <alignment horizontal="center" vertical="top" wrapText="1"/>
      <protection locked="0"/>
    </xf>
    <xf numFmtId="0" fontId="10" fillId="5" borderId="26" xfId="2" applyFont="1" applyFill="1" applyBorder="1" applyProtection="1">
      <alignment vertical="top" wrapText="1"/>
      <protection locked="0"/>
    </xf>
    <xf numFmtId="0" fontId="0" fillId="5" borderId="15" xfId="0" applyFill="1" applyBorder="1" applyAlignment="1">
      <alignment wrapText="1"/>
    </xf>
    <xf numFmtId="0" fontId="0" fillId="5" borderId="26" xfId="0" applyFill="1" applyBorder="1" applyAlignment="1">
      <alignment wrapText="1"/>
    </xf>
    <xf numFmtId="0" fontId="32" fillId="8" borderId="2" xfId="0" applyFont="1" applyFill="1" applyBorder="1" applyAlignment="1">
      <alignment horizontal="left" vertical="top" wrapText="1"/>
    </xf>
    <xf numFmtId="0" fontId="2" fillId="8" borderId="4" xfId="0" applyFont="1" applyFill="1" applyBorder="1" applyAlignment="1">
      <alignment horizontal="left" vertical="top" wrapText="1"/>
    </xf>
    <xf numFmtId="0" fontId="2" fillId="10" borderId="1" xfId="0" applyFont="1" applyFill="1" applyBorder="1"/>
    <xf numFmtId="0" fontId="29" fillId="0" borderId="1" xfId="0" applyFont="1" applyBorder="1" applyAlignment="1">
      <alignment horizontal="left" vertical="top" wrapText="1"/>
    </xf>
    <xf numFmtId="0" fontId="3" fillId="4" borderId="1" xfId="3" quotePrefix="1" applyFont="1" applyFill="1" applyBorder="1" applyAlignment="1" applyProtection="1">
      <alignment horizontal="center" vertical="top" wrapText="1"/>
      <protection locked="0"/>
    </xf>
    <xf numFmtId="0" fontId="10" fillId="0" borderId="15" xfId="2" applyFont="1" applyBorder="1" applyAlignment="1" applyProtection="1">
      <alignment horizontal="left" vertical="top" wrapText="1"/>
      <protection locked="0"/>
    </xf>
    <xf numFmtId="0" fontId="10" fillId="0" borderId="3" xfId="2" applyFont="1" applyBorder="1" applyAlignment="1" applyProtection="1">
      <alignment horizontal="left" vertical="top" wrapText="1"/>
      <protection locked="0"/>
    </xf>
    <xf numFmtId="0" fontId="19" fillId="4" borderId="2" xfId="2" applyFont="1" applyFill="1" applyBorder="1" applyAlignment="1">
      <alignment horizontal="center" vertical="top" wrapText="1"/>
    </xf>
    <xf numFmtId="0" fontId="10" fillId="0" borderId="0" xfId="2" applyFont="1" applyAlignment="1" applyProtection="1">
      <alignment horizontal="center" vertical="top" wrapText="1"/>
      <protection locked="0"/>
    </xf>
    <xf numFmtId="0" fontId="32" fillId="8" borderId="2" xfId="0" applyFont="1" applyFill="1" applyBorder="1" applyAlignment="1">
      <alignment horizontal="left" vertical="top"/>
    </xf>
    <xf numFmtId="0" fontId="33" fillId="10" borderId="2" xfId="2" applyFont="1" applyFill="1" applyBorder="1" applyProtection="1">
      <alignment vertical="top" wrapText="1"/>
      <protection locked="0"/>
    </xf>
    <xf numFmtId="0" fontId="2" fillId="8" borderId="16" xfId="0" applyFont="1" applyFill="1" applyBorder="1" applyAlignment="1">
      <alignment horizontal="left" vertical="top" wrapText="1"/>
    </xf>
    <xf numFmtId="0" fontId="10" fillId="5" borderId="22" xfId="2" applyFont="1" applyFill="1" applyBorder="1" applyAlignment="1" applyProtection="1">
      <alignment horizontal="center" vertical="top" wrapText="1"/>
      <protection locked="0"/>
    </xf>
    <xf numFmtId="0" fontId="0" fillId="5" borderId="27" xfId="0" applyFill="1" applyBorder="1" applyAlignment="1">
      <alignment horizontal="center" vertical="top"/>
    </xf>
    <xf numFmtId="0" fontId="13" fillId="4" borderId="16" xfId="2" applyFont="1" applyFill="1" applyBorder="1" applyAlignment="1" applyProtection="1">
      <alignment horizontal="center" vertical="top" wrapText="1"/>
      <protection locked="0"/>
    </xf>
    <xf numFmtId="0" fontId="2" fillId="8" borderId="16" xfId="0" applyFont="1" applyFill="1" applyBorder="1" applyAlignment="1">
      <alignment horizontal="center" vertical="top"/>
    </xf>
    <xf numFmtId="0" fontId="1" fillId="0" borderId="1" xfId="1" applyBorder="1" applyAlignment="1">
      <alignment vertical="top"/>
    </xf>
    <xf numFmtId="0" fontId="0" fillId="0" borderId="1" xfId="0" applyBorder="1" applyAlignment="1">
      <alignment vertical="top" wrapText="1"/>
    </xf>
    <xf numFmtId="0" fontId="1" fillId="0" borderId="1" xfId="1" applyFill="1" applyBorder="1" applyAlignment="1">
      <alignment vertical="top"/>
    </xf>
    <xf numFmtId="0" fontId="0" fillId="3" borderId="1" xfId="0" applyFill="1" applyBorder="1" applyAlignment="1">
      <alignment vertical="top"/>
    </xf>
    <xf numFmtId="0" fontId="0" fillId="3" borderId="1" xfId="0" applyFill="1" applyBorder="1" applyAlignment="1">
      <alignment vertical="top" wrapText="1"/>
    </xf>
    <xf numFmtId="49" fontId="10" fillId="0" borderId="4" xfId="2" applyNumberFormat="1" applyFont="1" applyBorder="1" applyAlignment="1" applyProtection="1">
      <alignment horizontal="center" vertical="top" wrapText="1"/>
      <protection locked="0"/>
    </xf>
    <xf numFmtId="0" fontId="13" fillId="5" borderId="14" xfId="2" applyFont="1" applyFill="1" applyBorder="1" applyAlignment="1" applyProtection="1">
      <alignment horizontal="center" vertical="top" wrapText="1"/>
      <protection locked="0"/>
    </xf>
    <xf numFmtId="0" fontId="13" fillId="5" borderId="3" xfId="2" applyFont="1" applyFill="1" applyBorder="1" applyAlignment="1" applyProtection="1">
      <alignment horizontal="center" vertical="top" wrapText="1"/>
      <protection locked="0"/>
    </xf>
    <xf numFmtId="0" fontId="2" fillId="8" borderId="15" xfId="0" applyFont="1" applyFill="1" applyBorder="1" applyAlignment="1">
      <alignment vertical="top"/>
    </xf>
    <xf numFmtId="0" fontId="2" fillId="10" borderId="1" xfId="0" applyFont="1" applyFill="1" applyBorder="1" applyAlignment="1">
      <alignment vertical="top" wrapText="1"/>
    </xf>
    <xf numFmtId="14" fontId="10" fillId="0" borderId="3" xfId="2" applyNumberFormat="1" applyFont="1" applyBorder="1" applyAlignment="1" applyProtection="1">
      <alignment horizontal="center" vertical="top" wrapText="1"/>
      <protection locked="0"/>
    </xf>
    <xf numFmtId="0" fontId="32" fillId="10" borderId="2" xfId="0" applyFont="1" applyFill="1" applyBorder="1" applyAlignment="1">
      <alignment horizontal="left" vertical="top" wrapText="1"/>
    </xf>
    <xf numFmtId="0" fontId="28" fillId="7" borderId="21" xfId="2" applyFont="1" applyFill="1" applyBorder="1" applyAlignment="1">
      <alignment horizontal="center" vertical="top" wrapText="1"/>
    </xf>
    <xf numFmtId="0" fontId="13" fillId="0" borderId="2" xfId="4" applyFont="1" applyBorder="1" applyAlignment="1" applyProtection="1">
      <alignment horizontal="left" vertical="top" wrapText="1"/>
      <protection locked="0"/>
    </xf>
    <xf numFmtId="0" fontId="2" fillId="10" borderId="3" xfId="0" applyFont="1" applyFill="1" applyBorder="1" applyAlignment="1">
      <alignment vertical="top"/>
    </xf>
    <xf numFmtId="0" fontId="2" fillId="10" borderId="3" xfId="0" applyFont="1" applyFill="1" applyBorder="1" applyAlignment="1">
      <alignment vertical="top" wrapText="1"/>
    </xf>
    <xf numFmtId="0" fontId="2" fillId="10" borderId="1" xfId="0" applyFont="1" applyFill="1" applyBorder="1" applyAlignment="1">
      <alignment vertical="top"/>
    </xf>
    <xf numFmtId="0" fontId="2" fillId="8" borderId="4" xfId="0" applyFont="1" applyFill="1" applyBorder="1" applyAlignment="1">
      <alignment vertical="top"/>
    </xf>
    <xf numFmtId="0" fontId="2" fillId="8" borderId="3" xfId="0" applyFont="1" applyFill="1" applyBorder="1" applyAlignment="1">
      <alignment vertical="top" wrapText="1"/>
    </xf>
    <xf numFmtId="0" fontId="10" fillId="4" borderId="28" xfId="2" applyFont="1" applyFill="1" applyBorder="1" applyAlignment="1" applyProtection="1">
      <alignment horizontal="center" vertical="top" wrapText="1"/>
      <protection locked="0"/>
    </xf>
    <xf numFmtId="0" fontId="27" fillId="0" borderId="1" xfId="0" applyFont="1" applyBorder="1" applyAlignment="1">
      <alignment horizontal="center" vertical="top" wrapText="1"/>
    </xf>
    <xf numFmtId="0" fontId="27" fillId="11" borderId="1" xfId="0" applyFont="1" applyFill="1" applyBorder="1" applyAlignment="1">
      <alignment horizontal="center" vertical="top" wrapText="1"/>
    </xf>
    <xf numFmtId="0" fontId="27" fillId="11" borderId="1" xfId="0" applyFont="1" applyFill="1" applyBorder="1" applyAlignment="1">
      <alignment vertical="top" wrapText="1"/>
    </xf>
    <xf numFmtId="0" fontId="32" fillId="12" borderId="1" xfId="0" applyFont="1" applyFill="1" applyBorder="1" applyAlignment="1">
      <alignment horizontal="center" vertical="top"/>
    </xf>
    <xf numFmtId="0" fontId="27" fillId="11" borderId="22" xfId="0" applyFont="1" applyFill="1" applyBorder="1" applyAlignment="1">
      <alignment horizontal="center" vertical="top" wrapText="1"/>
    </xf>
    <xf numFmtId="0" fontId="32" fillId="12" borderId="14" xfId="0" applyFont="1" applyFill="1" applyBorder="1" applyAlignment="1">
      <alignment horizontal="center" vertical="top"/>
    </xf>
    <xf numFmtId="0" fontId="29" fillId="4" borderId="2" xfId="0" applyFont="1" applyFill="1" applyBorder="1" applyAlignment="1">
      <alignment horizontal="center" vertical="top"/>
    </xf>
    <xf numFmtId="0" fontId="28" fillId="8" borderId="2" xfId="0" applyFont="1" applyFill="1" applyBorder="1" applyAlignment="1">
      <alignment vertical="top" wrapText="1"/>
    </xf>
    <xf numFmtId="0" fontId="37" fillId="13" borderId="29" xfId="0" applyFont="1" applyFill="1" applyBorder="1" applyAlignment="1">
      <alignment horizontal="left" vertical="center" wrapText="1"/>
    </xf>
    <xf numFmtId="0" fontId="37" fillId="13" borderId="30" xfId="0" applyFont="1" applyFill="1" applyBorder="1" applyAlignment="1">
      <alignment horizontal="left" vertical="center" wrapText="1"/>
    </xf>
    <xf numFmtId="0" fontId="37" fillId="13" borderId="19" xfId="0" applyFont="1" applyFill="1" applyBorder="1" applyAlignment="1">
      <alignment horizontal="left" vertical="center" wrapText="1"/>
    </xf>
    <xf numFmtId="0" fontId="14" fillId="8" borderId="2" xfId="2" applyFont="1" applyFill="1" applyBorder="1" applyAlignment="1" applyProtection="1">
      <alignment horizontal="left" vertical="top" wrapText="1"/>
      <protection locked="0"/>
    </xf>
    <xf numFmtId="0" fontId="2" fillId="8" borderId="15" xfId="0" applyFont="1" applyFill="1" applyBorder="1" applyAlignment="1">
      <alignment horizontal="left" vertical="top" wrapText="1"/>
    </xf>
    <xf numFmtId="0" fontId="26" fillId="0" borderId="2" xfId="0" applyFont="1" applyBorder="1" applyAlignment="1">
      <alignment horizontal="center" vertical="top"/>
    </xf>
    <xf numFmtId="0" fontId="21" fillId="2" borderId="11" xfId="3" applyFont="1" applyBorder="1" applyAlignment="1">
      <alignment horizontal="center" vertical="top" wrapText="1"/>
    </xf>
    <xf numFmtId="0" fontId="13" fillId="0" borderId="2" xfId="2" applyFont="1" applyBorder="1" applyAlignment="1" applyProtection="1">
      <alignment horizontal="center" vertical="top" wrapText="1"/>
      <protection locked="0"/>
    </xf>
    <xf numFmtId="0" fontId="13" fillId="0" borderId="4" xfId="2" applyFont="1" applyBorder="1" applyProtection="1">
      <alignment vertical="top" wrapText="1"/>
      <protection locked="0"/>
    </xf>
    <xf numFmtId="0" fontId="28" fillId="8" borderId="2" xfId="0" applyFont="1" applyFill="1" applyBorder="1" applyAlignment="1">
      <alignment horizontal="left" vertical="top" wrapText="1"/>
    </xf>
    <xf numFmtId="0" fontId="28" fillId="10" borderId="2" xfId="0" applyFont="1" applyFill="1" applyBorder="1" applyAlignment="1">
      <alignment horizontal="left" vertical="top" wrapText="1"/>
    </xf>
    <xf numFmtId="0" fontId="9" fillId="2" borderId="18" xfId="3" applyFont="1" applyBorder="1" applyAlignment="1">
      <alignment horizontal="center" vertical="top" wrapText="1"/>
    </xf>
    <xf numFmtId="0" fontId="28" fillId="8" borderId="22" xfId="0" applyFont="1" applyFill="1" applyBorder="1" applyAlignment="1">
      <alignment horizontal="left" vertical="top" wrapText="1"/>
    </xf>
    <xf numFmtId="0" fontId="28" fillId="8" borderId="1" xfId="0" applyFont="1" applyFill="1" applyBorder="1" applyAlignment="1">
      <alignment horizontal="left" vertical="top" wrapText="1"/>
    </xf>
    <xf numFmtId="0" fontId="28" fillId="8" borderId="18" xfId="0" applyFont="1" applyFill="1" applyBorder="1" applyAlignment="1">
      <alignment horizontal="left" vertical="top" wrapText="1"/>
    </xf>
    <xf numFmtId="0" fontId="28" fillId="8" borderId="25" xfId="0" applyFont="1" applyFill="1" applyBorder="1" applyAlignment="1">
      <alignment horizontal="left" vertical="top" wrapText="1"/>
    </xf>
    <xf numFmtId="0" fontId="21" fillId="2" borderId="15" xfId="3" applyFont="1" applyBorder="1" applyAlignment="1">
      <alignment horizontal="center" vertical="top" wrapText="1"/>
    </xf>
    <xf numFmtId="0" fontId="28" fillId="8" borderId="2" xfId="0" applyFont="1" applyFill="1" applyBorder="1" applyAlignment="1">
      <alignment horizontal="left" vertical="top"/>
    </xf>
    <xf numFmtId="0" fontId="28" fillId="8" borderId="1" xfId="0" applyFont="1" applyFill="1" applyBorder="1" applyAlignment="1">
      <alignment vertical="top" wrapText="1"/>
    </xf>
    <xf numFmtId="0" fontId="28" fillId="8" borderId="16" xfId="0" applyFont="1" applyFill="1" applyBorder="1" applyAlignment="1">
      <alignment horizontal="left" vertical="top" wrapText="1"/>
    </xf>
    <xf numFmtId="0" fontId="25" fillId="5" borderId="1" xfId="0" applyFont="1" applyFill="1" applyBorder="1" applyAlignment="1">
      <alignment horizontal="center" vertical="top"/>
    </xf>
    <xf numFmtId="14" fontId="29" fillId="0" borderId="2" xfId="0" applyNumberFormat="1" applyFont="1" applyBorder="1" applyAlignment="1">
      <alignment horizontal="left" vertical="top"/>
    </xf>
    <xf numFmtId="0" fontId="29" fillId="0" borderId="2" xfId="0" applyFont="1" applyBorder="1" applyAlignment="1">
      <alignment horizontal="left" vertical="top"/>
    </xf>
    <xf numFmtId="0" fontId="29" fillId="0" borderId="2" xfId="0" applyFont="1" applyBorder="1" applyAlignment="1">
      <alignment wrapText="1"/>
    </xf>
    <xf numFmtId="0" fontId="3" fillId="0" borderId="1" xfId="1" applyFont="1" applyFill="1" applyBorder="1" applyAlignment="1">
      <alignment horizontal="left" vertical="top" wrapText="1"/>
    </xf>
    <xf numFmtId="0" fontId="26" fillId="0" borderId="1" xfId="0" applyFont="1" applyBorder="1" applyAlignment="1">
      <alignment horizontal="center" vertical="top"/>
    </xf>
    <xf numFmtId="0" fontId="13" fillId="5" borderId="18" xfId="2" applyFont="1" applyFill="1" applyBorder="1" applyAlignment="1" applyProtection="1">
      <alignment horizontal="center" vertical="top" wrapText="1"/>
      <protection locked="0"/>
    </xf>
    <xf numFmtId="0" fontId="13" fillId="4" borderId="7" xfId="2" applyFont="1" applyFill="1" applyBorder="1" applyAlignment="1" applyProtection="1">
      <alignment horizontal="center" vertical="top" wrapText="1"/>
      <protection locked="0"/>
    </xf>
    <xf numFmtId="0" fontId="13" fillId="4" borderId="23" xfId="2" applyFont="1" applyFill="1" applyBorder="1" applyAlignment="1" applyProtection="1">
      <alignment horizontal="center" vertical="top" wrapText="1"/>
      <protection locked="0"/>
    </xf>
    <xf numFmtId="3" fontId="13" fillId="4" borderId="2" xfId="2" applyNumberFormat="1" applyFont="1" applyFill="1" applyBorder="1" applyAlignment="1" applyProtection="1">
      <alignment horizontal="center" vertical="top" wrapText="1"/>
      <protection locked="0"/>
    </xf>
    <xf numFmtId="0" fontId="10" fillId="0" borderId="2" xfId="2" applyFont="1" applyBorder="1" applyAlignment="1" applyProtection="1">
      <alignment horizontal="center" vertical="top"/>
      <protection locked="0"/>
    </xf>
    <xf numFmtId="0" fontId="0" fillId="0" borderId="7" xfId="0" quotePrefix="1" applyBorder="1" applyAlignment="1">
      <alignment horizontal="center" vertical="top"/>
    </xf>
    <xf numFmtId="0" fontId="2" fillId="8" borderId="2" xfId="0" applyFont="1" applyFill="1" applyBorder="1" applyAlignment="1">
      <alignment horizontal="center" vertical="top"/>
    </xf>
    <xf numFmtId="0" fontId="2" fillId="8" borderId="2" xfId="0" applyFont="1" applyFill="1" applyBorder="1" applyAlignment="1">
      <alignment horizontal="left" vertical="top" wrapText="1"/>
    </xf>
    <xf numFmtId="0" fontId="2" fillId="8" borderId="4" xfId="0" applyFont="1" applyFill="1" applyBorder="1" applyAlignment="1">
      <alignment horizontal="center" vertical="top"/>
    </xf>
    <xf numFmtId="0" fontId="13" fillId="4" borderId="2" xfId="2" applyFont="1" applyFill="1" applyBorder="1" applyAlignment="1" applyProtection="1">
      <alignment horizontal="center" vertical="top" wrapText="1"/>
      <protection locked="0"/>
    </xf>
    <xf numFmtId="0" fontId="13" fillId="5" borderId="2" xfId="2" applyFont="1" applyFill="1" applyBorder="1" applyAlignment="1" applyProtection="1">
      <alignment horizontal="center" vertical="top" wrapText="1"/>
      <protection locked="0"/>
    </xf>
    <xf numFmtId="0" fontId="10" fillId="0" borderId="7" xfId="2" applyFont="1" applyBorder="1" applyAlignment="1" applyProtection="1">
      <alignment horizontal="center" vertical="top" wrapText="1"/>
      <protection locked="0"/>
    </xf>
    <xf numFmtId="0" fontId="13" fillId="0" borderId="2" xfId="2" applyFont="1" applyBorder="1" applyProtection="1">
      <alignment vertical="top" wrapText="1"/>
      <protection locked="0"/>
    </xf>
    <xf numFmtId="0" fontId="13" fillId="0" borderId="2" xfId="4" applyFont="1" applyBorder="1" applyAlignment="1" applyProtection="1">
      <alignment horizontal="center" vertical="top" wrapText="1"/>
      <protection locked="0"/>
    </xf>
    <xf numFmtId="0" fontId="13" fillId="5" borderId="7" xfId="2" applyFont="1" applyFill="1" applyBorder="1" applyAlignment="1" applyProtection="1">
      <alignment horizontal="center" vertical="top" wrapText="1"/>
      <protection locked="0"/>
    </xf>
    <xf numFmtId="0" fontId="13" fillId="5" borderId="6" xfId="2" applyFont="1" applyFill="1" applyBorder="1" applyAlignment="1" applyProtection="1">
      <alignment horizontal="center" vertical="top" wrapText="1"/>
      <protection locked="0"/>
    </xf>
    <xf numFmtId="0" fontId="0" fillId="0" borderId="2" xfId="0" applyBorder="1"/>
    <xf numFmtId="0" fontId="42" fillId="6" borderId="8" xfId="1" applyFont="1" applyFill="1" applyBorder="1" applyAlignment="1">
      <alignment horizontal="center" vertical="top" wrapText="1"/>
    </xf>
    <xf numFmtId="0" fontId="6" fillId="6" borderId="8" xfId="0" applyFont="1" applyFill="1" applyBorder="1" applyAlignment="1">
      <alignment vertical="top"/>
    </xf>
    <xf numFmtId="0" fontId="5" fillId="6" borderId="8" xfId="0" applyFont="1" applyFill="1" applyBorder="1"/>
    <xf numFmtId="0" fontId="4" fillId="6" borderId="8" xfId="1" applyFont="1" applyFill="1" applyBorder="1" applyAlignment="1">
      <alignment horizontal="left" vertical="top"/>
    </xf>
    <xf numFmtId="0" fontId="6" fillId="6" borderId="8" xfId="0" applyFont="1" applyFill="1" applyBorder="1" applyAlignment="1">
      <alignment vertical="top" wrapText="1"/>
    </xf>
    <xf numFmtId="0" fontId="5" fillId="6" borderId="8" xfId="0" applyFont="1" applyFill="1" applyBorder="1" applyAlignment="1">
      <alignment wrapText="1"/>
    </xf>
    <xf numFmtId="0" fontId="29" fillId="4" borderId="3" xfId="0" applyFont="1" applyFill="1" applyBorder="1" applyAlignment="1">
      <alignment horizontal="center" vertical="top" wrapText="1"/>
    </xf>
    <xf numFmtId="0" fontId="29" fillId="4" borderId="1" xfId="0" applyFont="1" applyFill="1" applyBorder="1" applyAlignment="1">
      <alignment horizontal="center" vertical="top" wrapText="1"/>
    </xf>
    <xf numFmtId="0" fontId="27" fillId="4" borderId="2" xfId="0" applyFont="1" applyFill="1" applyBorder="1" applyAlignment="1">
      <alignment horizontal="center" vertical="top"/>
    </xf>
    <xf numFmtId="0" fontId="29" fillId="0" borderId="2" xfId="0" applyFont="1" applyBorder="1" applyAlignment="1">
      <alignment horizontal="center" vertical="top" wrapText="1"/>
    </xf>
    <xf numFmtId="0" fontId="29" fillId="0" borderId="2" xfId="0" applyFont="1" applyBorder="1" applyAlignment="1">
      <alignment horizontal="right" vertical="top"/>
    </xf>
    <xf numFmtId="0" fontId="0" fillId="0" borderId="2" xfId="0" applyBorder="1" applyAlignment="1">
      <alignment wrapText="1"/>
    </xf>
    <xf numFmtId="0" fontId="29" fillId="0" borderId="2" xfId="0" applyFont="1" applyBorder="1" applyAlignment="1">
      <alignment vertical="top"/>
    </xf>
    <xf numFmtId="0" fontId="0" fillId="8" borderId="2" xfId="0" applyFill="1" applyBorder="1" applyAlignment="1">
      <alignment horizontal="left" vertical="top" wrapText="1"/>
    </xf>
    <xf numFmtId="0" fontId="0" fillId="0" borderId="7" xfId="0" applyBorder="1"/>
    <xf numFmtId="0" fontId="0" fillId="0" borderId="2" xfId="0" applyBorder="1" applyAlignment="1">
      <alignment horizontal="center"/>
    </xf>
    <xf numFmtId="0" fontId="0" fillId="0" borderId="3" xfId="0" applyBorder="1"/>
    <xf numFmtId="0" fontId="2" fillId="8" borderId="7" xfId="0" applyFont="1" applyFill="1" applyBorder="1" applyAlignment="1">
      <alignment horizontal="left" vertical="top" wrapText="1"/>
    </xf>
    <xf numFmtId="0" fontId="2" fillId="10" borderId="7" xfId="0" applyFont="1" applyFill="1" applyBorder="1" applyAlignment="1">
      <alignment horizontal="left" vertical="top"/>
    </xf>
    <xf numFmtId="0" fontId="2" fillId="10" borderId="2" xfId="0" applyFont="1" applyFill="1" applyBorder="1" applyAlignment="1">
      <alignment horizontal="left" vertical="top"/>
    </xf>
    <xf numFmtId="0" fontId="9" fillId="2" borderId="15" xfId="3" applyFont="1" applyBorder="1" applyAlignment="1">
      <alignment horizontal="center" vertical="top" wrapText="1"/>
    </xf>
    <xf numFmtId="0" fontId="2" fillId="8" borderId="22" xfId="0" applyFont="1" applyFill="1" applyBorder="1" applyAlignment="1">
      <alignment horizontal="left" vertical="top" wrapText="1"/>
    </xf>
    <xf numFmtId="0" fontId="1" fillId="0" borderId="2" xfId="1" applyBorder="1"/>
    <xf numFmtId="0" fontId="9" fillId="2" borderId="11" xfId="3" applyFont="1" applyBorder="1" applyAlignment="1">
      <alignment horizontal="center" vertical="top" wrapText="1"/>
    </xf>
    <xf numFmtId="0" fontId="2" fillId="10" borderId="22" xfId="0" applyFont="1" applyFill="1" applyBorder="1" applyAlignment="1">
      <alignment horizontal="left" vertical="top" wrapText="1"/>
    </xf>
    <xf numFmtId="0" fontId="2" fillId="10" borderId="22" xfId="0" applyFont="1" applyFill="1" applyBorder="1" applyAlignment="1">
      <alignment horizontal="left" vertical="top"/>
    </xf>
    <xf numFmtId="0" fontId="21" fillId="2" borderId="18" xfId="3" applyFont="1" applyBorder="1" applyAlignment="1">
      <alignment horizontal="left" vertical="top" wrapText="1"/>
    </xf>
    <xf numFmtId="0" fontId="2" fillId="10" borderId="22" xfId="0" applyFont="1" applyFill="1" applyBorder="1" applyAlignment="1">
      <alignment vertical="top" wrapText="1"/>
    </xf>
    <xf numFmtId="0" fontId="2" fillId="8" borderId="9" xfId="0" applyFont="1" applyFill="1" applyBorder="1" applyAlignment="1">
      <alignment vertical="top" wrapText="1"/>
    </xf>
    <xf numFmtId="0" fontId="2" fillId="8" borderId="15" xfId="0" applyFont="1" applyFill="1" applyBorder="1" applyAlignment="1">
      <alignment vertical="top" wrapText="1"/>
    </xf>
    <xf numFmtId="0" fontId="2" fillId="8" borderId="18" xfId="0" applyFont="1" applyFill="1" applyBorder="1" applyAlignment="1">
      <alignment vertical="top" wrapText="1"/>
    </xf>
    <xf numFmtId="0" fontId="21" fillId="2" borderId="1" xfId="3" applyFont="1" applyBorder="1" applyAlignment="1">
      <alignment horizontal="center" vertical="top" wrapText="1"/>
    </xf>
    <xf numFmtId="0" fontId="2" fillId="8" borderId="22" xfId="0" applyFont="1" applyFill="1" applyBorder="1" applyAlignment="1">
      <alignment vertical="top" wrapText="1"/>
    </xf>
    <xf numFmtId="0" fontId="2" fillId="8" borderId="0" xfId="0" applyFont="1" applyFill="1" applyAlignment="1">
      <alignment horizontal="left" vertical="top" wrapText="1"/>
    </xf>
    <xf numFmtId="0" fontId="10" fillId="5" borderId="3" xfId="4" applyFont="1" applyFill="1" applyBorder="1" applyAlignment="1" applyProtection="1">
      <alignment horizontal="center" vertical="top" wrapText="1"/>
      <protection locked="0"/>
    </xf>
    <xf numFmtId="0" fontId="10" fillId="5" borderId="3" xfId="2" applyFont="1" applyFill="1" applyBorder="1" applyAlignment="1" applyProtection="1">
      <alignment horizontal="left" vertical="top" wrapText="1"/>
      <protection locked="0"/>
    </xf>
    <xf numFmtId="0" fontId="2" fillId="8" borderId="3" xfId="0" applyFont="1" applyFill="1" applyBorder="1" applyAlignment="1">
      <alignment horizontal="center" vertical="top" wrapText="1"/>
    </xf>
    <xf numFmtId="0" fontId="1" fillId="8" borderId="2" xfId="1" applyFill="1" applyBorder="1" applyAlignment="1">
      <alignment horizontal="left" vertical="top" wrapText="1"/>
    </xf>
    <xf numFmtId="0" fontId="47" fillId="5" borderId="31" xfId="0" applyFont="1" applyFill="1" applyBorder="1" applyAlignment="1">
      <alignment horizontal="left" vertical="center" wrapText="1"/>
    </xf>
    <xf numFmtId="0" fontId="47" fillId="5" borderId="32" xfId="0" applyFont="1" applyFill="1" applyBorder="1" applyAlignment="1">
      <alignment horizontal="left" vertical="center" wrapText="1"/>
    </xf>
    <xf numFmtId="0" fontId="13" fillId="0" borderId="3" xfId="2" applyFont="1" applyBorder="1" applyAlignment="1" applyProtection="1">
      <alignment horizontal="center" vertical="top" wrapText="1"/>
      <protection locked="0"/>
    </xf>
    <xf numFmtId="0" fontId="48" fillId="15" borderId="33" xfId="0" applyFont="1" applyFill="1" applyBorder="1"/>
    <xf numFmtId="0" fontId="50" fillId="15" borderId="20" xfId="0" applyFont="1" applyFill="1" applyBorder="1"/>
    <xf numFmtId="0" fontId="52" fillId="0" borderId="2" xfId="0" applyFont="1" applyBorder="1" applyAlignment="1">
      <alignment horizontal="center" wrapText="1"/>
    </xf>
    <xf numFmtId="0" fontId="2" fillId="0" borderId="2" xfId="0" applyFont="1" applyBorder="1"/>
    <xf numFmtId="0" fontId="53" fillId="0" borderId="2" xfId="0" applyFont="1" applyBorder="1" applyAlignment="1">
      <alignment horizontal="center" wrapText="1"/>
    </xf>
    <xf numFmtId="0" fontId="51" fillId="8" borderId="2" xfId="0" applyFont="1" applyFill="1" applyBorder="1" applyAlignment="1">
      <alignment horizontal="center" wrapText="1"/>
    </xf>
    <xf numFmtId="0" fontId="54" fillId="0" borderId="0" xfId="0" applyFont="1"/>
    <xf numFmtId="174" fontId="29" fillId="0" borderId="2" xfId="0" applyNumberFormat="1" applyFont="1" applyBorder="1"/>
    <xf numFmtId="0" fontId="55" fillId="8" borderId="2" xfId="0" applyFont="1" applyFill="1" applyBorder="1" applyAlignment="1">
      <alignment horizontal="center" wrapText="1"/>
    </xf>
    <xf numFmtId="0" fontId="0" fillId="0" borderId="0" xfId="0" applyAlignment="1">
      <alignment horizontal="center" vertical="center"/>
    </xf>
    <xf numFmtId="0" fontId="0" fillId="0" borderId="2" xfId="0" applyBorder="1" applyAlignment="1">
      <alignment horizontal="center" vertical="center"/>
    </xf>
    <xf numFmtId="0" fontId="29" fillId="0" borderId="7" xfId="0" applyFont="1" applyBorder="1" applyAlignment="1">
      <alignment horizontal="center" vertical="top"/>
    </xf>
    <xf numFmtId="0" fontId="10" fillId="0" borderId="28" xfId="2" applyFont="1" applyBorder="1" applyAlignment="1" applyProtection="1">
      <alignment horizontal="center" vertical="top" wrapText="1"/>
      <protection locked="0"/>
    </xf>
    <xf numFmtId="0" fontId="0" fillId="0" borderId="25" xfId="0" applyBorder="1"/>
    <xf numFmtId="0" fontId="0" fillId="0" borderId="18" xfId="0" applyBorder="1"/>
    <xf numFmtId="0" fontId="0" fillId="0" borderId="15" xfId="0" applyBorder="1"/>
    <xf numFmtId="0" fontId="10" fillId="0" borderId="15" xfId="4" applyFont="1" applyBorder="1" applyAlignment="1" applyProtection="1">
      <alignment horizontal="center" vertical="top"/>
      <protection locked="0"/>
    </xf>
    <xf numFmtId="0" fontId="0" fillId="0" borderId="16" xfId="0" applyBorder="1"/>
    <xf numFmtId="0" fontId="0" fillId="0" borderId="23" xfId="0" applyBorder="1"/>
    <xf numFmtId="0" fontId="57" fillId="0" borderId="0" xfId="0" applyFont="1"/>
    <xf numFmtId="0" fontId="58" fillId="0" borderId="0" xfId="0" applyFont="1"/>
    <xf numFmtId="0" fontId="59" fillId="0" borderId="0" xfId="0" applyFont="1"/>
    <xf numFmtId="0" fontId="1" fillId="0" borderId="2" xfId="1" applyFill="1" applyBorder="1" applyAlignment="1">
      <alignment vertical="top"/>
    </xf>
    <xf numFmtId="0" fontId="1" fillId="0" borderId="2" xfId="1" applyBorder="1" applyAlignment="1">
      <alignment vertical="top"/>
    </xf>
    <xf numFmtId="0" fontId="59" fillId="0" borderId="0" xfId="0" applyFont="1" applyAlignment="1">
      <alignment horizontal="center" vertical="top" wrapText="1"/>
    </xf>
    <xf numFmtId="0" fontId="0" fillId="0" borderId="22" xfId="0" applyBorder="1" applyAlignment="1">
      <alignment horizontal="left" vertical="top" wrapText="1"/>
    </xf>
    <xf numFmtId="0" fontId="2" fillId="10" borderId="14" xfId="0" applyFont="1" applyFill="1" applyBorder="1" applyAlignment="1">
      <alignment vertical="top"/>
    </xf>
    <xf numFmtId="0" fontId="2" fillId="3" borderId="2" xfId="0" applyFont="1" applyFill="1" applyBorder="1" applyAlignment="1">
      <alignment vertical="top" wrapText="1"/>
    </xf>
    <xf numFmtId="0" fontId="2" fillId="3" borderId="2" xfId="0" applyFont="1" applyFill="1" applyBorder="1" applyAlignment="1">
      <alignment vertical="top"/>
    </xf>
    <xf numFmtId="0" fontId="1" fillId="0" borderId="2" xfId="1" applyBorder="1" applyAlignment="1">
      <alignment wrapText="1"/>
    </xf>
    <xf numFmtId="0" fontId="45" fillId="0" borderId="0" xfId="0" applyFont="1" applyAlignment="1">
      <alignment vertical="top"/>
    </xf>
    <xf numFmtId="0" fontId="3" fillId="0" borderId="0" xfId="0" applyFont="1" applyAlignment="1">
      <alignment vertical="top"/>
    </xf>
    <xf numFmtId="0" fontId="1" fillId="0" borderId="0" xfId="1"/>
    <xf numFmtId="0" fontId="1" fillId="8" borderId="2" xfId="1" applyFill="1" applyBorder="1" applyAlignment="1">
      <alignment wrapText="1"/>
    </xf>
    <xf numFmtId="0" fontId="1" fillId="0" borderId="0" xfId="1" applyFill="1"/>
    <xf numFmtId="0" fontId="1" fillId="0" borderId="2" xfId="1" applyFill="1" applyBorder="1"/>
    <xf numFmtId="0" fontId="0" fillId="5" borderId="7" xfId="0" applyFill="1" applyBorder="1" applyAlignment="1">
      <alignment horizontal="center" vertical="top"/>
    </xf>
    <xf numFmtId="0" fontId="10" fillId="5" borderId="3" xfId="4" applyFont="1" applyFill="1" applyBorder="1" applyAlignment="1" applyProtection="1">
      <alignment vertical="top" wrapText="1"/>
      <protection locked="0"/>
    </xf>
    <xf numFmtId="0" fontId="65" fillId="8" borderId="16" xfId="0" applyFont="1" applyFill="1" applyBorder="1" applyAlignment="1">
      <alignment horizontal="left" vertical="top" wrapText="1"/>
    </xf>
    <xf numFmtId="0" fontId="65" fillId="8" borderId="2" xfId="0" applyFont="1" applyFill="1" applyBorder="1" applyAlignment="1">
      <alignment horizontal="left" vertical="top" wrapText="1"/>
    </xf>
    <xf numFmtId="0" fontId="65" fillId="8" borderId="1" xfId="0" applyFont="1" applyFill="1" applyBorder="1" applyAlignment="1">
      <alignment horizontal="left" vertical="top" wrapText="1"/>
    </xf>
    <xf numFmtId="0" fontId="65" fillId="10" borderId="16" xfId="0" applyFont="1" applyFill="1" applyBorder="1" applyAlignment="1">
      <alignment horizontal="left" vertical="top" wrapText="1"/>
    </xf>
    <xf numFmtId="0" fontId="65" fillId="8" borderId="23" xfId="0" applyFont="1" applyFill="1" applyBorder="1" applyAlignment="1">
      <alignment horizontal="left" vertical="top" wrapText="1"/>
    </xf>
    <xf numFmtId="0" fontId="65" fillId="8" borderId="3" xfId="0" applyFont="1" applyFill="1" applyBorder="1" applyAlignment="1">
      <alignment horizontal="left" vertical="top" wrapText="1"/>
    </xf>
    <xf numFmtId="0" fontId="63" fillId="0" borderId="0" xfId="0" applyFont="1"/>
    <xf numFmtId="0" fontId="2" fillId="8" borderId="0" xfId="0" applyFont="1" applyFill="1" applyAlignment="1">
      <alignment horizontal="center" vertical="top"/>
    </xf>
    <xf numFmtId="0" fontId="66" fillId="0" borderId="1" xfId="2" applyFont="1" applyBorder="1" applyAlignment="1" applyProtection="1">
      <alignment horizontal="center" vertical="top" wrapText="1"/>
      <protection locked="0"/>
    </xf>
    <xf numFmtId="0" fontId="2" fillId="9" borderId="2" xfId="0" applyFont="1" applyFill="1" applyBorder="1"/>
    <xf numFmtId="0" fontId="2" fillId="19" borderId="2" xfId="0" applyFont="1" applyFill="1" applyBorder="1"/>
    <xf numFmtId="0" fontId="0" fillId="19" borderId="2" xfId="0" applyFill="1" applyBorder="1"/>
    <xf numFmtId="0" fontId="52" fillId="19" borderId="2" xfId="0" applyFont="1" applyFill="1" applyBorder="1" applyAlignment="1">
      <alignment horizontal="center" wrapText="1"/>
    </xf>
    <xf numFmtId="0" fontId="51" fillId="19" borderId="2" xfId="0" applyFont="1" applyFill="1" applyBorder="1" applyAlignment="1">
      <alignment horizontal="center" wrapText="1"/>
    </xf>
    <xf numFmtId="0" fontId="61" fillId="0" borderId="0" xfId="0" applyFont="1" applyAlignment="1">
      <alignment horizontal="center"/>
    </xf>
    <xf numFmtId="0" fontId="67" fillId="9" borderId="2" xfId="2" applyFont="1" applyFill="1" applyBorder="1" applyAlignment="1" applyProtection="1">
      <alignment horizontal="center" vertical="top" wrapText="1"/>
      <protection locked="0"/>
    </xf>
    <xf numFmtId="0" fontId="32" fillId="9" borderId="2" xfId="0" applyFont="1" applyFill="1" applyBorder="1" applyAlignment="1">
      <alignment horizontal="left" vertical="top" wrapText="1"/>
    </xf>
    <xf numFmtId="0" fontId="47" fillId="5" borderId="34" xfId="0" applyFont="1" applyFill="1" applyBorder="1" applyAlignment="1">
      <alignment horizontal="left" vertical="center" wrapText="1"/>
    </xf>
    <xf numFmtId="0" fontId="21" fillId="9" borderId="2" xfId="3" applyFont="1" applyFill="1" applyBorder="1" applyAlignment="1">
      <alignment horizontal="center" vertical="top" wrapText="1"/>
    </xf>
    <xf numFmtId="0" fontId="13" fillId="9" borderId="2" xfId="2" applyFont="1" applyFill="1" applyBorder="1" applyAlignment="1" applyProtection="1">
      <alignment horizontal="center" vertical="top" wrapText="1"/>
      <protection locked="0"/>
    </xf>
    <xf numFmtId="0" fontId="2" fillId="8" borderId="18" xfId="0" applyFont="1" applyFill="1" applyBorder="1" applyAlignment="1">
      <alignment horizontal="left" vertical="top" wrapText="1"/>
    </xf>
    <xf numFmtId="0" fontId="32" fillId="12" borderId="22" xfId="0" applyFont="1" applyFill="1" applyBorder="1" applyAlignment="1">
      <alignment horizontal="left" vertical="top" wrapText="1"/>
    </xf>
    <xf numFmtId="0" fontId="21" fillId="9" borderId="11" xfId="3" applyFont="1" applyFill="1" applyBorder="1" applyAlignment="1">
      <alignment horizontal="center" vertical="top" wrapText="1"/>
    </xf>
    <xf numFmtId="0" fontId="70" fillId="0" borderId="2" xfId="0" applyFont="1" applyBorder="1" applyAlignment="1">
      <alignment vertical="center" wrapText="1"/>
    </xf>
    <xf numFmtId="0" fontId="10" fillId="9" borderId="3" xfId="2" applyFont="1" applyFill="1" applyBorder="1" applyAlignment="1" applyProtection="1">
      <alignment horizontal="center" vertical="top" wrapText="1"/>
      <protection locked="0"/>
    </xf>
    <xf numFmtId="0" fontId="0" fillId="4" borderId="2" xfId="0" applyFill="1" applyBorder="1"/>
    <xf numFmtId="0" fontId="28" fillId="8" borderId="22" xfId="0" applyFont="1" applyFill="1" applyBorder="1" applyAlignment="1">
      <alignment horizontal="center" vertical="top" wrapText="1"/>
    </xf>
    <xf numFmtId="0" fontId="28" fillId="8" borderId="25" xfId="0" applyFont="1" applyFill="1" applyBorder="1" applyAlignment="1">
      <alignment horizontal="center" vertical="top" wrapText="1"/>
    </xf>
    <xf numFmtId="0" fontId="2" fillId="8" borderId="15" xfId="0" applyFont="1" applyFill="1" applyBorder="1" applyAlignment="1">
      <alignment horizontal="center" vertical="top" wrapText="1"/>
    </xf>
    <xf numFmtId="0" fontId="23" fillId="0" borderId="7" xfId="0" applyFont="1" applyBorder="1" applyAlignment="1">
      <alignment wrapText="1"/>
    </xf>
    <xf numFmtId="0" fontId="0" fillId="9" borderId="2" xfId="0" applyFill="1" applyBorder="1" applyAlignment="1">
      <alignment horizontal="center"/>
    </xf>
    <xf numFmtId="0" fontId="1" fillId="8" borderId="22" xfId="1" applyFill="1" applyBorder="1" applyAlignment="1">
      <alignment horizontal="left" vertical="top" wrapText="1"/>
    </xf>
    <xf numFmtId="0" fontId="10" fillId="9" borderId="4" xfId="2" applyFont="1" applyFill="1" applyBorder="1" applyAlignment="1" applyProtection="1">
      <alignment horizontal="center" vertical="top" wrapText="1"/>
      <protection locked="0"/>
    </xf>
    <xf numFmtId="0" fontId="10" fillId="9" borderId="11" xfId="2" applyFont="1" applyFill="1" applyBorder="1" applyAlignment="1" applyProtection="1">
      <alignment horizontal="center" vertical="top" wrapText="1"/>
      <protection locked="0"/>
    </xf>
    <xf numFmtId="0" fontId="9" fillId="9" borderId="2" xfId="3" applyFont="1" applyFill="1" applyBorder="1" applyAlignment="1">
      <alignment horizontal="center" vertical="top" wrapText="1"/>
    </xf>
    <xf numFmtId="0" fontId="2" fillId="8" borderId="9" xfId="0" applyFont="1" applyFill="1" applyBorder="1" applyAlignment="1">
      <alignment horizontal="left" vertical="top" wrapText="1"/>
    </xf>
    <xf numFmtId="0" fontId="2" fillId="10" borderId="22" xfId="0" applyFont="1" applyFill="1" applyBorder="1" applyAlignment="1">
      <alignment wrapText="1"/>
    </xf>
    <xf numFmtId="0" fontId="0" fillId="10" borderId="7" xfId="0" applyFill="1" applyBorder="1"/>
    <xf numFmtId="0" fontId="0" fillId="10" borderId="2" xfId="0" applyFill="1" applyBorder="1"/>
    <xf numFmtId="0" fontId="21" fillId="2" borderId="22" xfId="3" applyFont="1" applyBorder="1" applyAlignment="1">
      <alignment horizontal="center" vertical="top" wrapText="1"/>
    </xf>
    <xf numFmtId="0" fontId="0" fillId="0" borderId="22" xfId="0" applyBorder="1" applyAlignment="1">
      <alignment wrapText="1"/>
    </xf>
    <xf numFmtId="0" fontId="0" fillId="0" borderId="22" xfId="0" applyBorder="1"/>
    <xf numFmtId="0" fontId="0" fillId="0" borderId="2" xfId="0" applyBorder="1" applyAlignment="1">
      <alignment horizontal="left" vertical="center"/>
    </xf>
    <xf numFmtId="0" fontId="0" fillId="0" borderId="3" xfId="0" applyBorder="1" applyAlignment="1">
      <alignment horizontal="center"/>
    </xf>
    <xf numFmtId="0" fontId="1" fillId="8" borderId="18" xfId="1" applyFill="1" applyBorder="1" applyAlignment="1">
      <alignment horizontal="center" vertical="top" wrapText="1"/>
    </xf>
    <xf numFmtId="0" fontId="11" fillId="0" borderId="2" xfId="0" applyFont="1" applyBorder="1"/>
    <xf numFmtId="0" fontId="0" fillId="9" borderId="2" xfId="0" applyFill="1" applyBorder="1" applyAlignment="1">
      <alignment horizontal="center" vertical="top" wrapText="1"/>
    </xf>
    <xf numFmtId="0" fontId="0" fillId="9" borderId="2" xfId="0" applyFill="1" applyBorder="1"/>
    <xf numFmtId="0" fontId="2" fillId="0" borderId="2" xfId="0" applyFont="1" applyBorder="1" applyAlignment="1">
      <alignment horizontal="center" vertical="top"/>
    </xf>
    <xf numFmtId="0" fontId="10" fillId="4" borderId="22" xfId="2" applyFont="1" applyFill="1" applyBorder="1" applyAlignment="1" applyProtection="1">
      <alignment horizontal="center" vertical="top" wrapText="1"/>
      <protection locked="0"/>
    </xf>
    <xf numFmtId="0" fontId="0" fillId="0" borderId="0" xfId="0" applyAlignment="1">
      <alignment horizontal="center" vertical="center" wrapText="1"/>
    </xf>
    <xf numFmtId="0" fontId="9" fillId="2" borderId="2" xfId="3" applyFont="1" applyBorder="1" applyAlignment="1">
      <alignment horizontal="center" vertical="center" wrapText="1"/>
    </xf>
    <xf numFmtId="0" fontId="2" fillId="8" borderId="2" xfId="0" applyFont="1" applyFill="1" applyBorder="1" applyAlignment="1">
      <alignment horizontal="center" vertical="center" wrapText="1"/>
    </xf>
    <xf numFmtId="0" fontId="9" fillId="2" borderId="11" xfId="3" applyFont="1" applyBorder="1" applyAlignment="1">
      <alignment horizontal="center" vertical="center" wrapText="1"/>
    </xf>
    <xf numFmtId="0" fontId="21" fillId="2" borderId="11" xfId="3" applyFont="1" applyBorder="1" applyAlignment="1">
      <alignment horizontal="center" vertical="center" wrapText="1"/>
    </xf>
    <xf numFmtId="0" fontId="2" fillId="8" borderId="15" xfId="0" applyFont="1" applyFill="1" applyBorder="1" applyAlignment="1">
      <alignment horizontal="center" vertical="center" wrapText="1"/>
    </xf>
    <xf numFmtId="0" fontId="75" fillId="0" borderId="0" xfId="0" applyFont="1"/>
    <xf numFmtId="0" fontId="76" fillId="0" borderId="0" xfId="0" applyFont="1"/>
    <xf numFmtId="0" fontId="29" fillId="0" borderId="0" xfId="0" applyFont="1" applyAlignment="1">
      <alignment horizontal="center" vertical="top"/>
    </xf>
    <xf numFmtId="0" fontId="13" fillId="9" borderId="4" xfId="2" applyFont="1" applyFill="1" applyBorder="1" applyAlignment="1" applyProtection="1">
      <alignment horizontal="center" vertical="top" wrapText="1"/>
      <protection locked="0"/>
    </xf>
    <xf numFmtId="0" fontId="3" fillId="0" borderId="1" xfId="6" applyFont="1" applyBorder="1" applyAlignment="1">
      <alignment horizontal="left" vertical="center"/>
    </xf>
    <xf numFmtId="0" fontId="0" fillId="0" borderId="35" xfId="6" applyFont="1" applyBorder="1" applyAlignment="1">
      <alignment horizontal="left" vertical="center"/>
    </xf>
    <xf numFmtId="0" fontId="0" fillId="0" borderId="1" xfId="6" applyFont="1" applyBorder="1" applyAlignment="1">
      <alignment horizontal="left" vertical="center"/>
    </xf>
    <xf numFmtId="0" fontId="0" fillId="9" borderId="36" xfId="0" applyFill="1" applyBorder="1"/>
    <xf numFmtId="0" fontId="48" fillId="0" borderId="37" xfId="0" applyFont="1" applyBorder="1"/>
    <xf numFmtId="0" fontId="42" fillId="6" borderId="15" xfId="1" applyFont="1" applyFill="1" applyBorder="1" applyAlignment="1">
      <alignment horizontal="center" vertical="top" wrapText="1"/>
    </xf>
    <xf numFmtId="0" fontId="1" fillId="9" borderId="2" xfId="1" applyFill="1" applyBorder="1" applyAlignment="1">
      <alignment vertical="top"/>
    </xf>
    <xf numFmtId="0" fontId="0" fillId="9" borderId="1" xfId="0" applyFill="1" applyBorder="1"/>
    <xf numFmtId="0" fontId="0" fillId="9" borderId="35" xfId="6" applyFont="1" applyFill="1" applyBorder="1" applyAlignment="1">
      <alignment horizontal="left" vertical="center"/>
    </xf>
    <xf numFmtId="0" fontId="0" fillId="9" borderId="35" xfId="0" applyFill="1" applyBorder="1"/>
    <xf numFmtId="0" fontId="0" fillId="9" borderId="1" xfId="6" applyFont="1" applyFill="1" applyBorder="1" applyAlignment="1">
      <alignment horizontal="left" vertical="center"/>
    </xf>
    <xf numFmtId="0" fontId="77" fillId="9" borderId="35" xfId="0" applyFont="1" applyFill="1" applyBorder="1"/>
    <xf numFmtId="0" fontId="77" fillId="9" borderId="1" xfId="0" applyFont="1" applyFill="1" applyBorder="1"/>
    <xf numFmtId="0" fontId="48" fillId="9" borderId="37" xfId="0" applyFont="1" applyFill="1" applyBorder="1"/>
    <xf numFmtId="0" fontId="7" fillId="0" borderId="2" xfId="6" applyBorder="1" applyAlignment="1">
      <alignment horizontal="left" vertical="center"/>
    </xf>
    <xf numFmtId="0" fontId="7" fillId="0" borderId="2" xfId="6" applyBorder="1" applyAlignment="1">
      <alignment vertical="center"/>
    </xf>
    <xf numFmtId="0" fontId="7" fillId="0" borderId="2" xfId="6" applyBorder="1" applyAlignment="1">
      <alignment horizontal="center" vertical="center"/>
    </xf>
    <xf numFmtId="0" fontId="23" fillId="0" borderId="2" xfId="0" applyFont="1" applyBorder="1" applyAlignment="1">
      <alignment vertical="center"/>
    </xf>
    <xf numFmtId="0" fontId="78" fillId="0" borderId="2" xfId="0" applyFont="1" applyBorder="1" applyAlignment="1">
      <alignment vertical="center"/>
    </xf>
    <xf numFmtId="0" fontId="0" fillId="0" borderId="2" xfId="0" applyBorder="1" applyAlignment="1">
      <alignment vertical="center"/>
    </xf>
    <xf numFmtId="0" fontId="79" fillId="4" borderId="0" xfId="2" applyFont="1" applyFill="1" applyAlignment="1" applyProtection="1">
      <alignment horizontal="center" vertical="top" wrapText="1"/>
      <protection locked="0"/>
    </xf>
    <xf numFmtId="0" fontId="0" fillId="21" borderId="2" xfId="0" applyFill="1" applyBorder="1"/>
    <xf numFmtId="0" fontId="0" fillId="0" borderId="0" xfId="0" applyAlignment="1">
      <alignment horizontal="left" indent="1"/>
    </xf>
    <xf numFmtId="0" fontId="46" fillId="0" borderId="0" xfId="0" applyFont="1"/>
    <xf numFmtId="0" fontId="80" fillId="0" borderId="2" xfId="0" applyFont="1" applyBorder="1" applyAlignment="1">
      <alignment vertical="top"/>
    </xf>
    <xf numFmtId="0" fontId="10" fillId="0" borderId="0" xfId="4" applyFont="1" applyAlignment="1" applyProtection="1">
      <alignment horizontal="center" vertical="top" wrapText="1"/>
      <protection locked="0"/>
    </xf>
    <xf numFmtId="0" fontId="2" fillId="0" borderId="0" xfId="0" applyFont="1" applyAlignment="1">
      <alignment horizontal="center" vertical="top" wrapText="1"/>
    </xf>
    <xf numFmtId="0" fontId="2" fillId="0" borderId="0" xfId="0" applyFont="1" applyAlignment="1">
      <alignment horizontal="center" wrapText="1"/>
    </xf>
    <xf numFmtId="0" fontId="21" fillId="0" borderId="0" xfId="3" applyFont="1" applyFill="1" applyBorder="1" applyAlignment="1">
      <alignment horizontal="center" vertical="top" wrapText="1"/>
    </xf>
    <xf numFmtId="0" fontId="2" fillId="8" borderId="2" xfId="0" applyFont="1" applyFill="1" applyBorder="1" applyAlignment="1">
      <alignment horizontal="left" wrapText="1"/>
    </xf>
    <xf numFmtId="0" fontId="2" fillId="8" borderId="2" xfId="0" applyFont="1" applyFill="1" applyBorder="1" applyAlignment="1">
      <alignment horizontal="left"/>
    </xf>
    <xf numFmtId="0" fontId="0" fillId="8" borderId="2" xfId="0" applyFill="1" applyBorder="1" applyAlignment="1">
      <alignment horizontal="left"/>
    </xf>
    <xf numFmtId="0" fontId="0" fillId="8" borderId="2" xfId="0" applyFill="1" applyBorder="1" applyAlignment="1">
      <alignment wrapText="1"/>
    </xf>
    <xf numFmtId="0" fontId="10" fillId="22" borderId="2" xfId="2" applyFont="1" applyFill="1" applyBorder="1" applyAlignment="1" applyProtection="1">
      <alignment horizontal="center" vertical="top" wrapText="1"/>
      <protection locked="0"/>
    </xf>
    <xf numFmtId="0" fontId="81" fillId="0" borderId="0" xfId="0" applyFont="1" applyAlignment="1">
      <alignment vertical="top" wrapText="1"/>
    </xf>
    <xf numFmtId="0" fontId="9" fillId="4" borderId="11" xfId="3" applyFont="1" applyFill="1" applyBorder="1" applyAlignment="1">
      <alignment horizontal="center" vertical="top" wrapText="1"/>
    </xf>
    <xf numFmtId="0" fontId="2" fillId="4" borderId="0" xfId="0" applyFont="1" applyFill="1" applyAlignment="1">
      <alignment horizontal="left" vertical="top" wrapText="1"/>
    </xf>
    <xf numFmtId="0" fontId="9" fillId="2" borderId="28" xfId="3" applyFont="1" applyBorder="1" applyAlignment="1">
      <alignment horizontal="center" vertical="top" wrapText="1"/>
    </xf>
    <xf numFmtId="0" fontId="7" fillId="0" borderId="2" xfId="6" applyBorder="1" applyAlignment="1">
      <alignment horizontal="left" vertical="center" wrapText="1"/>
    </xf>
    <xf numFmtId="0" fontId="23" fillId="0" borderId="2" xfId="0" applyFont="1" applyBorder="1" applyAlignment="1">
      <alignment wrapText="1"/>
    </xf>
    <xf numFmtId="0" fontId="0" fillId="0" borderId="2" xfId="0" applyBorder="1" applyAlignment="1">
      <alignment vertical="center" wrapText="1"/>
    </xf>
    <xf numFmtId="0" fontId="7" fillId="0" borderId="15" xfId="6" applyBorder="1" applyAlignment="1">
      <alignment horizontal="center" vertical="center" wrapText="1"/>
    </xf>
    <xf numFmtId="0" fontId="7" fillId="0" borderId="2" xfId="6" applyBorder="1" applyAlignment="1">
      <alignment horizontal="center" vertical="center" wrapText="1"/>
    </xf>
    <xf numFmtId="0" fontId="21" fillId="24" borderId="2" xfId="3" applyFont="1" applyFill="1" applyBorder="1" applyAlignment="1">
      <alignment horizontal="center" vertical="top" wrapText="1"/>
    </xf>
    <xf numFmtId="0" fontId="21" fillId="24" borderId="11" xfId="3" applyFont="1" applyFill="1" applyBorder="1" applyAlignment="1">
      <alignment horizontal="center" vertical="top" wrapText="1"/>
    </xf>
    <xf numFmtId="0" fontId="0" fillId="0" borderId="38" xfId="0" applyBorder="1" applyAlignment="1">
      <alignment horizontal="left" vertical="center"/>
    </xf>
    <xf numFmtId="0" fontId="0" fillId="0" borderId="38" xfId="0" applyBorder="1" applyAlignment="1">
      <alignment vertical="center"/>
    </xf>
    <xf numFmtId="0" fontId="0" fillId="0" borderId="0" xfId="0" quotePrefix="1" applyAlignment="1">
      <alignment horizontal="center" vertical="top"/>
    </xf>
    <xf numFmtId="0" fontId="32" fillId="8" borderId="0" xfId="0" applyFont="1" applyFill="1" applyAlignment="1">
      <alignment horizontal="left" vertical="top" wrapText="1"/>
    </xf>
    <xf numFmtId="0" fontId="2" fillId="8" borderId="0" xfId="0" applyFont="1" applyFill="1" applyAlignment="1">
      <alignment horizontal="center" wrapText="1"/>
    </xf>
    <xf numFmtId="0" fontId="0" fillId="0" borderId="38" xfId="0" applyBorder="1" applyAlignment="1">
      <alignment vertical="center" wrapText="1"/>
    </xf>
    <xf numFmtId="0" fontId="48" fillId="0" borderId="2" xfId="0" applyFont="1" applyBorder="1" applyAlignment="1">
      <alignment horizontal="left" vertical="center"/>
    </xf>
    <xf numFmtId="0" fontId="48" fillId="0" borderId="2" xfId="0" applyFont="1" applyBorder="1" applyAlignment="1">
      <alignment vertical="center"/>
    </xf>
    <xf numFmtId="0" fontId="13" fillId="4" borderId="11" xfId="2" applyFont="1" applyFill="1" applyBorder="1" applyAlignment="1" applyProtection="1">
      <alignment horizontal="center" vertical="top" wrapText="1"/>
      <protection locked="0"/>
    </xf>
    <xf numFmtId="0" fontId="10" fillId="0" borderId="33" xfId="2" applyFont="1" applyBorder="1" applyAlignment="1" applyProtection="1">
      <alignment horizontal="center" vertical="top" wrapText="1"/>
      <protection locked="0"/>
    </xf>
    <xf numFmtId="0" fontId="10" fillId="0" borderId="11" xfId="2" applyFont="1" applyBorder="1" applyProtection="1">
      <alignment vertical="top" wrapText="1"/>
      <protection locked="0"/>
    </xf>
    <xf numFmtId="0" fontId="0" fillId="0" borderId="0" xfId="0" applyAlignment="1">
      <alignment horizontal="left" vertical="center" indent="1"/>
    </xf>
    <xf numFmtId="0" fontId="90" fillId="0" borderId="0" xfId="0" applyFont="1" applyAlignment="1">
      <alignment wrapText="1"/>
    </xf>
    <xf numFmtId="0" fontId="21" fillId="2" borderId="28" xfId="3" applyFont="1" applyBorder="1" applyAlignment="1">
      <alignment horizontal="center" vertical="top" wrapText="1"/>
    </xf>
    <xf numFmtId="0" fontId="0" fillId="0" borderId="0" xfId="0" applyAlignment="1">
      <alignment horizontal="left" vertical="center" indent="2"/>
    </xf>
    <xf numFmtId="0" fontId="8" fillId="0" borderId="2" xfId="2" applyFont="1" applyBorder="1" applyAlignment="1">
      <alignment horizontal="center" vertical="top" wrapText="1"/>
    </xf>
    <xf numFmtId="0" fontId="8" fillId="0" borderId="4" xfId="2" applyFont="1" applyBorder="1" applyAlignment="1">
      <alignment horizontal="center" vertical="top" wrapText="1"/>
    </xf>
    <xf numFmtId="0" fontId="87" fillId="0" borderId="0" xfId="0" applyFont="1"/>
    <xf numFmtId="0" fontId="91" fillId="0" borderId="0" xfId="2" applyFont="1" applyAlignment="1">
      <alignment horizontal="center" vertical="top" wrapText="1"/>
    </xf>
    <xf numFmtId="0" fontId="92" fillId="0" borderId="0" xfId="6" applyFont="1" applyAlignment="1">
      <alignment horizontal="left" vertical="center"/>
    </xf>
    <xf numFmtId="0" fontId="92" fillId="0" borderId="0" xfId="6" applyFont="1" applyAlignment="1">
      <alignment vertical="center"/>
    </xf>
    <xf numFmtId="0" fontId="92" fillId="0" borderId="0" xfId="6" applyFont="1" applyAlignment="1">
      <alignment horizontal="center" vertical="center"/>
    </xf>
    <xf numFmtId="0" fontId="92" fillId="0" borderId="0" xfId="6" applyFont="1" applyAlignment="1">
      <alignment horizontal="left" vertical="center" wrapText="1"/>
    </xf>
    <xf numFmtId="14" fontId="92" fillId="0" borderId="0" xfId="6" applyNumberFormat="1" applyFont="1" applyAlignment="1">
      <alignment horizontal="center" vertical="center"/>
    </xf>
    <xf numFmtId="0" fontId="93" fillId="0" borderId="0" xfId="1" applyFont="1" applyFill="1" applyBorder="1" applyAlignment="1">
      <alignment horizontal="left" vertical="center"/>
    </xf>
    <xf numFmtId="0" fontId="94" fillId="0" borderId="0" xfId="0" applyFont="1"/>
    <xf numFmtId="0" fontId="94" fillId="0" borderId="0" xfId="0" applyFont="1" applyAlignment="1">
      <alignment vertical="center"/>
    </xf>
    <xf numFmtId="0" fontId="94" fillId="0" borderId="0" xfId="0" applyFont="1" applyAlignment="1">
      <alignment vertical="center" wrapText="1"/>
    </xf>
    <xf numFmtId="0" fontId="95" fillId="0" borderId="0" xfId="0" applyFont="1" applyAlignment="1">
      <alignment vertical="center"/>
    </xf>
    <xf numFmtId="0" fontId="95" fillId="0" borderId="0" xfId="6" applyFont="1" applyAlignment="1">
      <alignment horizontal="center" vertical="center"/>
    </xf>
    <xf numFmtId="0" fontId="87" fillId="0" borderId="0" xfId="0" applyFont="1" applyAlignment="1">
      <alignment horizontal="left" vertical="center"/>
    </xf>
    <xf numFmtId="0" fontId="95" fillId="0" borderId="0" xfId="0" applyFont="1" applyAlignment="1">
      <alignment wrapText="1"/>
    </xf>
    <xf numFmtId="0" fontId="95" fillId="0" borderId="0" xfId="0" applyFont="1" applyAlignment="1">
      <alignment vertical="center" wrapText="1"/>
    </xf>
    <xf numFmtId="0" fontId="87" fillId="0" borderId="0" xfId="0" applyFont="1" applyAlignment="1">
      <alignment vertical="center"/>
    </xf>
    <xf numFmtId="0" fontId="96" fillId="0" borderId="0" xfId="0" applyFont="1"/>
    <xf numFmtId="0" fontId="7" fillId="0" borderId="4" xfId="6" applyBorder="1" applyAlignment="1">
      <alignment horizontal="left" vertical="center"/>
    </xf>
    <xf numFmtId="0" fontId="7" fillId="0" borderId="4" xfId="6" applyBorder="1" applyAlignment="1">
      <alignment vertical="center"/>
    </xf>
    <xf numFmtId="0" fontId="7" fillId="0" borderId="4" xfId="6" applyBorder="1" applyAlignment="1">
      <alignment horizontal="center" vertical="center"/>
    </xf>
    <xf numFmtId="0" fontId="3" fillId="8" borderId="22" xfId="0" applyFont="1" applyFill="1" applyBorder="1" applyAlignment="1">
      <alignment horizontal="center" vertical="top" wrapText="1"/>
    </xf>
    <xf numFmtId="0" fontId="8" fillId="7" borderId="1" xfId="2" applyFont="1" applyFill="1" applyBorder="1" applyAlignment="1">
      <alignment horizontal="left" vertical="top" wrapText="1"/>
    </xf>
    <xf numFmtId="0" fontId="21" fillId="9" borderId="1" xfId="3" applyFont="1" applyFill="1" applyBorder="1" applyAlignment="1">
      <alignment horizontal="center" vertical="top" wrapText="1"/>
    </xf>
    <xf numFmtId="0" fontId="2" fillId="8" borderId="1" xfId="0" applyFont="1" applyFill="1" applyBorder="1" applyAlignment="1">
      <alignment horizontal="center" vertical="top" wrapText="1"/>
    </xf>
    <xf numFmtId="0" fontId="0" fillId="0" borderId="1" xfId="0" applyBorder="1" applyAlignment="1">
      <alignment horizontal="center" wrapText="1"/>
    </xf>
    <xf numFmtId="165" fontId="10" fillId="0" borderId="1" xfId="2" applyNumberFormat="1" applyFont="1" applyBorder="1" applyAlignment="1" applyProtection="1">
      <alignment horizontal="center" vertical="top" wrapText="1"/>
      <protection locked="0"/>
    </xf>
    <xf numFmtId="0" fontId="0" fillId="0" borderId="1" xfId="0" applyBorder="1" applyAlignment="1">
      <alignment horizontal="center"/>
    </xf>
    <xf numFmtId="0" fontId="10" fillId="9" borderId="1" xfId="2" applyFont="1" applyFill="1" applyBorder="1" applyAlignment="1" applyProtection="1">
      <alignment horizontal="center" vertical="top" wrapText="1"/>
      <protection locked="0"/>
    </xf>
    <xf numFmtId="0" fontId="28" fillId="8" borderId="1" xfId="0" applyFont="1" applyFill="1" applyBorder="1" applyAlignment="1">
      <alignment horizontal="center" vertical="top" wrapText="1"/>
    </xf>
    <xf numFmtId="0" fontId="76" fillId="0" borderId="1" xfId="0" applyFont="1" applyBorder="1" applyAlignment="1">
      <alignment horizontal="center"/>
    </xf>
    <xf numFmtId="0" fontId="73" fillId="0" borderId="1" xfId="0" applyFont="1" applyBorder="1"/>
    <xf numFmtId="0" fontId="72" fillId="0" borderId="1" xfId="2" applyFont="1" applyBorder="1" applyAlignment="1" applyProtection="1">
      <alignment horizontal="center" vertical="top" wrapText="1"/>
      <protection locked="0"/>
    </xf>
    <xf numFmtId="0" fontId="72" fillId="4" borderId="1" xfId="2" applyFont="1" applyFill="1" applyBorder="1" applyAlignment="1" applyProtection="1">
      <alignment horizontal="left" vertical="top" wrapText="1"/>
      <protection locked="0"/>
    </xf>
    <xf numFmtId="0" fontId="74" fillId="8" borderId="1" xfId="0" applyFont="1" applyFill="1" applyBorder="1" applyAlignment="1">
      <alignment horizontal="center" vertical="top"/>
    </xf>
    <xf numFmtId="0" fontId="48" fillId="0" borderId="1" xfId="0" applyFont="1" applyBorder="1" applyAlignment="1">
      <alignment horizontal="left"/>
    </xf>
    <xf numFmtId="0" fontId="8" fillId="7" borderId="15" xfId="2" applyFont="1" applyFill="1" applyBorder="1" applyAlignment="1">
      <alignment horizontal="center" vertical="top" wrapText="1"/>
    </xf>
    <xf numFmtId="0" fontId="6" fillId="6" borderId="17" xfId="0" applyFont="1" applyFill="1" applyBorder="1" applyAlignment="1">
      <alignment vertical="top" wrapText="1"/>
    </xf>
    <xf numFmtId="0" fontId="21" fillId="2" borderId="1" xfId="3" applyFont="1" applyBorder="1" applyAlignment="1">
      <alignment horizontal="left" vertical="top" wrapText="1"/>
    </xf>
    <xf numFmtId="0" fontId="21" fillId="9" borderId="1" xfId="3" applyFont="1" applyFill="1" applyBorder="1" applyAlignment="1">
      <alignment horizontal="left" vertical="top" wrapText="1"/>
    </xf>
    <xf numFmtId="0" fontId="74" fillId="8" borderId="1" xfId="0" applyFont="1" applyFill="1" applyBorder="1" applyAlignment="1">
      <alignment horizontal="left" vertical="top" wrapText="1"/>
    </xf>
    <xf numFmtId="0" fontId="48" fillId="4" borderId="1" xfId="0" applyFont="1" applyFill="1" applyBorder="1" applyAlignment="1">
      <alignment horizontal="left" vertical="top" wrapText="1"/>
    </xf>
    <xf numFmtId="0" fontId="0" fillId="0" borderId="1" xfId="0" applyBorder="1" applyAlignment="1">
      <alignment wrapText="1"/>
    </xf>
    <xf numFmtId="0" fontId="75" fillId="0" borderId="1" xfId="0" applyFont="1" applyBorder="1" applyAlignment="1">
      <alignment wrapText="1"/>
    </xf>
    <xf numFmtId="0" fontId="0" fillId="0" borderId="1" xfId="0" applyBorder="1" applyAlignment="1">
      <alignment horizontal="center" vertical="center"/>
    </xf>
    <xf numFmtId="0" fontId="3" fillId="4" borderId="1" xfId="0" applyFont="1" applyFill="1" applyBorder="1" applyAlignment="1">
      <alignment horizontal="center" vertical="top" wrapText="1"/>
    </xf>
    <xf numFmtId="0" fontId="3" fillId="0" borderId="1" xfId="1" applyFont="1" applyFill="1" applyBorder="1" applyAlignment="1">
      <alignment horizontal="center" vertical="top" wrapText="1"/>
    </xf>
    <xf numFmtId="0" fontId="3" fillId="4" borderId="1" xfId="1" applyFont="1" applyFill="1" applyBorder="1" applyAlignment="1">
      <alignment horizontal="center" vertical="top" wrapText="1"/>
    </xf>
    <xf numFmtId="10" fontId="0" fillId="0" borderId="1" xfId="0" applyNumberFormat="1" applyBorder="1" applyAlignment="1">
      <alignment horizontal="center" vertical="top"/>
    </xf>
    <xf numFmtId="0" fontId="0" fillId="3" borderId="1" xfId="0" applyFill="1" applyBorder="1" applyAlignment="1">
      <alignment horizontal="center" vertical="top"/>
    </xf>
    <xf numFmtId="10" fontId="0" fillId="4" borderId="1" xfId="0" applyNumberFormat="1" applyFill="1" applyBorder="1" applyAlignment="1">
      <alignment vertical="top"/>
    </xf>
    <xf numFmtId="0" fontId="2" fillId="3" borderId="1" xfId="0" applyFont="1" applyFill="1" applyBorder="1" applyAlignment="1">
      <alignment horizontal="center" vertical="top" wrapText="1"/>
    </xf>
    <xf numFmtId="0" fontId="2" fillId="3" borderId="1" xfId="0" applyFont="1" applyFill="1" applyBorder="1" applyAlignment="1">
      <alignment vertical="top" wrapText="1"/>
    </xf>
    <xf numFmtId="0" fontId="1" fillId="0" borderId="1" xfId="1" applyFill="1" applyBorder="1" applyAlignment="1">
      <alignment horizontal="center" vertical="top"/>
    </xf>
    <xf numFmtId="10" fontId="0" fillId="9" borderId="1" xfId="0" applyNumberFormat="1" applyFill="1" applyBorder="1" applyAlignment="1">
      <alignment horizontal="center" vertical="top"/>
    </xf>
    <xf numFmtId="3" fontId="0" fillId="0" borderId="1" xfId="0" applyNumberFormat="1" applyBorder="1" applyAlignment="1">
      <alignment horizontal="center" vertical="top"/>
    </xf>
    <xf numFmtId="0" fontId="34" fillId="0" borderId="1" xfId="0" quotePrefix="1" applyFont="1" applyBorder="1" applyAlignment="1">
      <alignment horizontal="center" vertical="top"/>
    </xf>
    <xf numFmtId="0" fontId="0" fillId="4" borderId="1" xfId="0" applyFill="1" applyBorder="1" applyAlignment="1">
      <alignment horizontal="left" vertical="top" wrapText="1"/>
    </xf>
    <xf numFmtId="0" fontId="31" fillId="0" borderId="1" xfId="0" applyFont="1" applyBorder="1" applyAlignment="1">
      <alignment vertical="top"/>
    </xf>
    <xf numFmtId="0" fontId="61" fillId="3" borderId="1" xfId="0" applyFont="1" applyFill="1" applyBorder="1" applyAlignment="1">
      <alignment horizontal="center" vertical="top"/>
    </xf>
    <xf numFmtId="10" fontId="61" fillId="0" borderId="1" xfId="0" applyNumberFormat="1" applyFont="1" applyBorder="1" applyAlignment="1">
      <alignment horizontal="center" vertical="top"/>
    </xf>
    <xf numFmtId="0" fontId="42" fillId="6" borderId="1" xfId="1" applyFont="1" applyFill="1" applyBorder="1" applyAlignment="1">
      <alignment horizontal="center" vertical="top" wrapText="1"/>
    </xf>
    <xf numFmtId="0" fontId="2" fillId="3" borderId="6" xfId="0" applyFont="1" applyFill="1" applyBorder="1" applyAlignment="1">
      <alignment horizontal="left" vertical="top" wrapText="1"/>
    </xf>
    <xf numFmtId="0" fontId="2" fillId="3" borderId="6" xfId="0" applyFont="1" applyFill="1" applyBorder="1" applyAlignment="1">
      <alignment horizontal="center" vertical="top" wrapText="1"/>
    </xf>
    <xf numFmtId="0" fontId="9" fillId="2" borderId="1" xfId="3" applyFont="1" applyBorder="1" applyAlignment="1">
      <alignment horizontal="center" vertical="top" wrapText="1"/>
    </xf>
    <xf numFmtId="0" fontId="9" fillId="2" borderId="1" xfId="3" applyFont="1" applyBorder="1" applyAlignment="1">
      <alignment horizontal="left" vertical="top" wrapText="1"/>
    </xf>
    <xf numFmtId="0" fontId="9" fillId="9" borderId="1" xfId="3" applyFont="1" applyFill="1" applyBorder="1" applyAlignment="1">
      <alignment horizontal="left" vertical="top" wrapText="1"/>
    </xf>
    <xf numFmtId="0" fontId="18" fillId="0" borderId="1" xfId="0" applyFont="1" applyBorder="1" applyAlignment="1">
      <alignment horizontal="center" vertical="top"/>
    </xf>
    <xf numFmtId="0" fontId="13" fillId="0" borderId="1" xfId="2" applyFont="1" applyBorder="1" applyAlignment="1" applyProtection="1">
      <alignment horizontal="left" vertical="top" wrapText="1"/>
      <protection locked="0"/>
    </xf>
    <xf numFmtId="0" fontId="3" fillId="0" borderId="1" xfId="0" applyFont="1" applyBorder="1" applyAlignment="1">
      <alignment horizontal="center" vertical="top"/>
    </xf>
    <xf numFmtId="0" fontId="62" fillId="0" borderId="1" xfId="2" applyFont="1" applyBorder="1" applyAlignment="1" applyProtection="1">
      <alignment horizontal="center" vertical="top" wrapText="1"/>
      <protection locked="0"/>
    </xf>
    <xf numFmtId="0" fontId="62" fillId="0" borderId="1" xfId="2" applyFont="1" applyBorder="1" applyAlignment="1" applyProtection="1">
      <alignment horizontal="left" vertical="top" wrapText="1"/>
      <protection locked="0"/>
    </xf>
    <xf numFmtId="0" fontId="28" fillId="8" borderId="1" xfId="0" applyFont="1" applyFill="1" applyBorder="1" applyAlignment="1">
      <alignment horizontal="center" vertical="top"/>
    </xf>
    <xf numFmtId="0" fontId="63" fillId="0" borderId="1" xfId="0" applyFont="1" applyBorder="1" applyAlignment="1">
      <alignment horizontal="center" vertical="top"/>
    </xf>
    <xf numFmtId="0" fontId="22" fillId="11" borderId="1" xfId="0" applyFont="1" applyFill="1" applyBorder="1" applyAlignment="1">
      <alignment vertical="top" wrapText="1"/>
    </xf>
    <xf numFmtId="0" fontId="13" fillId="9" borderId="1" xfId="2" applyFont="1" applyFill="1" applyBorder="1" applyAlignment="1" applyProtection="1">
      <alignment horizontal="center" vertical="top" wrapText="1"/>
      <protection locked="0"/>
    </xf>
    <xf numFmtId="0" fontId="0" fillId="0" borderId="0" xfId="0" applyAlignment="1">
      <alignment horizontal="left" wrapText="1"/>
    </xf>
    <xf numFmtId="0" fontId="66" fillId="0" borderId="1" xfId="2" applyFont="1" applyBorder="1" applyProtection="1">
      <alignment vertical="top" wrapText="1"/>
      <protection locked="0"/>
    </xf>
    <xf numFmtId="0" fontId="10" fillId="4" borderId="1" xfId="2" applyFont="1" applyFill="1" applyBorder="1" applyProtection="1">
      <alignment vertical="top" wrapText="1"/>
      <protection locked="0"/>
    </xf>
    <xf numFmtId="0" fontId="14" fillId="8" borderId="1" xfId="2" applyFont="1" applyFill="1" applyBorder="1" applyAlignment="1" applyProtection="1">
      <alignment horizontal="center" vertical="top" wrapText="1"/>
      <protection locked="0"/>
    </xf>
    <xf numFmtId="0" fontId="65" fillId="8" borderId="1" xfId="0" applyFont="1" applyFill="1" applyBorder="1" applyAlignment="1">
      <alignment horizontal="center" vertical="top"/>
    </xf>
    <xf numFmtId="0" fontId="66" fillId="0" borderId="1" xfId="2" applyFont="1" applyBorder="1" applyAlignment="1" applyProtection="1">
      <alignment horizontal="left" vertical="top" wrapText="1"/>
      <protection locked="0"/>
    </xf>
    <xf numFmtId="0" fontId="5" fillId="6" borderId="17" xfId="0" applyFont="1" applyFill="1" applyBorder="1" applyAlignment="1">
      <alignment horizontal="center" vertical="top" wrapText="1"/>
    </xf>
    <xf numFmtId="0" fontId="6" fillId="6" borderId="17" xfId="0" applyFont="1" applyFill="1" applyBorder="1" applyAlignment="1">
      <alignment horizontal="center" vertical="top" wrapText="1"/>
    </xf>
    <xf numFmtId="0" fontId="69" fillId="0" borderId="1" xfId="0" applyFont="1" applyBorder="1" applyAlignment="1">
      <alignment horizontal="center" vertical="top"/>
    </xf>
    <xf numFmtId="0" fontId="0" fillId="0" borderId="0" xfId="0" applyAlignment="1">
      <alignment horizontal="center" vertical="top" wrapText="1"/>
    </xf>
    <xf numFmtId="0" fontId="0" fillId="9" borderId="1" xfId="0" applyFill="1" applyBorder="1" applyAlignment="1">
      <alignment vertical="top" wrapText="1"/>
    </xf>
    <xf numFmtId="0" fontId="2" fillId="4" borderId="1" xfId="0" applyFont="1" applyFill="1" applyBorder="1" applyAlignment="1">
      <alignment horizontal="left" vertical="top" wrapText="1"/>
    </xf>
    <xf numFmtId="0" fontId="28" fillId="4" borderId="1" xfId="0" applyFont="1" applyFill="1" applyBorder="1" applyAlignment="1">
      <alignment horizontal="left" vertical="top" wrapText="1"/>
    </xf>
    <xf numFmtId="0" fontId="74" fillId="4" borderId="1" xfId="0" applyFont="1" applyFill="1" applyBorder="1" applyAlignment="1">
      <alignment horizontal="left" vertical="top" wrapText="1"/>
    </xf>
    <xf numFmtId="0" fontId="28" fillId="10" borderId="1" xfId="0" applyFont="1" applyFill="1" applyBorder="1" applyAlignment="1">
      <alignment horizontal="left" vertical="top" wrapText="1"/>
    </xf>
    <xf numFmtId="0" fontId="66" fillId="0" borderId="1" xfId="4" applyFont="1" applyBorder="1" applyAlignment="1" applyProtection="1">
      <alignment horizontal="center" vertical="top" wrapText="1"/>
      <protection locked="0"/>
    </xf>
    <xf numFmtId="0" fontId="66" fillId="5" borderId="1" xfId="2" applyFont="1" applyFill="1" applyBorder="1" applyAlignment="1" applyProtection="1">
      <alignment horizontal="center" vertical="top" wrapText="1"/>
      <protection locked="0"/>
    </xf>
    <xf numFmtId="0" fontId="10" fillId="0" borderId="1" xfId="2" applyFont="1" applyBorder="1" applyAlignment="1" applyProtection="1">
      <alignment horizontal="center" vertical="top"/>
      <protection locked="0"/>
    </xf>
    <xf numFmtId="0" fontId="10" fillId="0" borderId="1" xfId="4" applyFont="1" applyBorder="1" applyAlignment="1" applyProtection="1">
      <alignment horizontal="center" vertical="top"/>
      <protection locked="0"/>
    </xf>
    <xf numFmtId="0" fontId="10" fillId="0" borderId="1" xfId="2" applyFont="1" applyBorder="1" applyAlignment="1" applyProtection="1">
      <alignment horizontal="left" vertical="top"/>
      <protection locked="0"/>
    </xf>
    <xf numFmtId="0" fontId="66" fillId="0" borderId="1" xfId="2" applyFont="1" applyBorder="1" applyAlignment="1" applyProtection="1">
      <alignment horizontal="center" vertical="top"/>
      <protection locked="0"/>
    </xf>
    <xf numFmtId="0" fontId="66" fillId="0" borderId="1" xfId="4" applyFont="1" applyBorder="1" applyAlignment="1" applyProtection="1">
      <alignment horizontal="center" vertical="top"/>
      <protection locked="0"/>
    </xf>
    <xf numFmtId="0" fontId="66" fillId="0" borderId="1" xfId="2" applyFont="1" applyBorder="1" applyAlignment="1" applyProtection="1">
      <alignment horizontal="left" vertical="top"/>
      <protection locked="0"/>
    </xf>
    <xf numFmtId="0" fontId="66" fillId="9" borderId="1" xfId="2" applyFont="1" applyFill="1" applyBorder="1" applyAlignment="1" applyProtection="1">
      <alignment horizontal="center" vertical="top" wrapText="1"/>
      <protection locked="0"/>
    </xf>
    <xf numFmtId="0" fontId="65" fillId="8" borderId="1" xfId="0" applyFont="1" applyFill="1" applyBorder="1" applyAlignment="1">
      <alignment horizontal="left" vertical="top"/>
    </xf>
    <xf numFmtId="0" fontId="63" fillId="0" borderId="1" xfId="0" applyFont="1" applyBorder="1"/>
    <xf numFmtId="0" fontId="0" fillId="0" borderId="0" xfId="0" applyAlignment="1">
      <alignment horizontal="center" wrapText="1"/>
    </xf>
    <xf numFmtId="0" fontId="65" fillId="8" borderId="1" xfId="0" applyFont="1" applyFill="1" applyBorder="1" applyAlignment="1">
      <alignment horizontal="center" vertical="top" wrapText="1"/>
    </xf>
    <xf numFmtId="0" fontId="29" fillId="0" borderId="1" xfId="0" applyFont="1" applyBorder="1" applyAlignment="1">
      <alignment horizontal="center" vertical="top" wrapText="1"/>
    </xf>
    <xf numFmtId="0" fontId="68" fillId="0" borderId="1" xfId="0" applyFont="1" applyBorder="1" applyAlignment="1">
      <alignment horizontal="center" vertical="top"/>
    </xf>
    <xf numFmtId="0" fontId="88" fillId="0" borderId="1" xfId="0" applyFont="1" applyBorder="1" applyAlignment="1">
      <alignment horizontal="center" vertical="top"/>
    </xf>
    <xf numFmtId="0" fontId="89" fillId="0" borderId="1" xfId="0" applyFont="1" applyBorder="1" applyAlignment="1">
      <alignment horizontal="center" vertical="top"/>
    </xf>
    <xf numFmtId="0" fontId="1" fillId="0" borderId="1" xfId="1" applyBorder="1" applyAlignment="1">
      <alignment horizontal="center" vertical="top" wrapText="1"/>
    </xf>
    <xf numFmtId="0" fontId="84" fillId="0" borderId="1" xfId="0" applyFont="1" applyBorder="1" applyAlignment="1">
      <alignment horizontal="left" vertical="top" wrapText="1"/>
    </xf>
    <xf numFmtId="0" fontId="2" fillId="4" borderId="1" xfId="0" applyFont="1" applyFill="1" applyBorder="1" applyAlignment="1">
      <alignment horizontal="center" vertical="top" wrapText="1"/>
    </xf>
    <xf numFmtId="0" fontId="1" fillId="0" borderId="1" xfId="1" applyBorder="1" applyAlignment="1">
      <alignment horizontal="left" vertical="top" wrapText="1"/>
    </xf>
    <xf numFmtId="0" fontId="84" fillId="0" borderId="1" xfId="0" applyFont="1" applyBorder="1" applyAlignment="1">
      <alignment horizontal="center" vertical="top" wrapText="1"/>
    </xf>
    <xf numFmtId="0" fontId="9" fillId="2" borderId="22" xfId="3" applyFont="1" applyBorder="1" applyAlignment="1">
      <alignment horizontal="left" vertical="top" wrapText="1"/>
    </xf>
    <xf numFmtId="0" fontId="2" fillId="4" borderId="22" xfId="0" applyFont="1" applyFill="1" applyBorder="1" applyAlignment="1">
      <alignment horizontal="left" vertical="top" wrapText="1"/>
    </xf>
    <xf numFmtId="0" fontId="63" fillId="0" borderId="22" xfId="0" applyFont="1" applyBorder="1" applyAlignment="1">
      <alignment horizontal="left" vertical="top" wrapText="1"/>
    </xf>
    <xf numFmtId="0" fontId="80" fillId="4" borderId="1" xfId="0" applyFont="1" applyFill="1" applyBorder="1" applyAlignment="1">
      <alignment horizontal="left" vertical="top" wrapText="1"/>
    </xf>
    <xf numFmtId="0" fontId="65" fillId="4" borderId="1" xfId="0" applyFont="1" applyFill="1" applyBorder="1" applyAlignment="1">
      <alignment horizontal="left" vertical="top" wrapText="1"/>
    </xf>
    <xf numFmtId="0" fontId="80" fillId="4" borderId="1" xfId="0" applyFont="1" applyFill="1" applyBorder="1" applyAlignment="1">
      <alignment vertical="top" wrapText="1"/>
    </xf>
    <xf numFmtId="0" fontId="0" fillId="4" borderId="1" xfId="0" applyFill="1" applyBorder="1" applyAlignment="1">
      <alignment horizontal="left" vertical="top"/>
    </xf>
    <xf numFmtId="0" fontId="0" fillId="0" borderId="6" xfId="0" applyBorder="1"/>
    <xf numFmtId="0" fontId="1" fillId="0" borderId="1" xfId="1" applyBorder="1" applyAlignment="1" applyProtection="1">
      <alignment horizontal="center" vertical="top" wrapText="1"/>
      <protection locked="0"/>
    </xf>
    <xf numFmtId="0" fontId="4" fillId="6" borderId="17" xfId="1" applyFont="1" applyFill="1" applyBorder="1" applyAlignment="1">
      <alignment horizontal="left" vertical="top" wrapText="1"/>
    </xf>
    <xf numFmtId="0" fontId="92" fillId="0" borderId="0" xfId="6" applyFont="1" applyAlignment="1">
      <alignment horizontal="center" vertical="center" wrapText="1"/>
    </xf>
    <xf numFmtId="0" fontId="92" fillId="0" borderId="0" xfId="0" applyFont="1" applyAlignment="1">
      <alignment horizontal="center" vertical="center" wrapText="1"/>
    </xf>
    <xf numFmtId="0" fontId="7" fillId="0" borderId="4" xfId="6" applyBorder="1" applyAlignment="1">
      <alignment horizontal="center" vertical="center" wrapText="1"/>
    </xf>
    <xf numFmtId="0" fontId="5" fillId="6" borderId="13" xfId="0" applyFont="1" applyFill="1" applyBorder="1" applyAlignment="1">
      <alignment vertical="top" wrapText="1"/>
    </xf>
    <xf numFmtId="0" fontId="48" fillId="0" borderId="1" xfId="0" applyFont="1" applyBorder="1" applyAlignment="1">
      <alignment horizontal="center" vertical="top" wrapText="1"/>
    </xf>
    <xf numFmtId="0" fontId="7" fillId="0" borderId="1" xfId="6" applyBorder="1" applyAlignment="1">
      <alignment horizontal="center" vertical="top" wrapText="1"/>
    </xf>
    <xf numFmtId="0" fontId="7" fillId="0" borderId="1" xfId="6" applyBorder="1" applyAlignment="1">
      <alignment horizontal="left" vertical="top" wrapText="1"/>
    </xf>
    <xf numFmtId="0" fontId="7" fillId="0" borderId="1" xfId="6" applyBorder="1" applyAlignment="1">
      <alignment horizontal="center" vertical="top"/>
    </xf>
    <xf numFmtId="0" fontId="23" fillId="0" borderId="1" xfId="0" applyFont="1" applyBorder="1" applyAlignment="1">
      <alignment vertical="top" wrapText="1"/>
    </xf>
    <xf numFmtId="0" fontId="78" fillId="0" borderId="1" xfId="0" applyFont="1" applyBorder="1" applyAlignment="1">
      <alignment horizontal="center" vertical="top" wrapText="1"/>
    </xf>
    <xf numFmtId="0" fontId="0" fillId="21" borderId="1" xfId="0" applyFill="1" applyBorder="1" applyAlignment="1">
      <alignment vertical="top" wrapText="1"/>
    </xf>
    <xf numFmtId="0" fontId="21" fillId="0" borderId="1" xfId="3" applyFont="1" applyFill="1" applyBorder="1" applyAlignment="1">
      <alignment horizontal="left" vertical="top" wrapText="1"/>
    </xf>
    <xf numFmtId="0" fontId="21" fillId="0" borderId="0" xfId="3" applyFont="1" applyFill="1" applyBorder="1" applyAlignment="1">
      <alignment horizontal="left" vertical="top" wrapText="1"/>
    </xf>
    <xf numFmtId="0" fontId="22" fillId="4" borderId="1" xfId="0" applyFont="1" applyFill="1" applyBorder="1" applyAlignment="1">
      <alignment vertical="top" wrapText="1"/>
    </xf>
    <xf numFmtId="0" fontId="7" fillId="4" borderId="1" xfId="6" applyFill="1" applyBorder="1" applyAlignment="1">
      <alignment horizontal="center" vertical="top"/>
    </xf>
    <xf numFmtId="0" fontId="7" fillId="4" borderId="1" xfId="6" applyFill="1" applyBorder="1" applyAlignment="1">
      <alignment horizontal="center" vertical="top" wrapText="1"/>
    </xf>
    <xf numFmtId="0" fontId="0" fillId="4" borderId="1" xfId="0" applyFill="1" applyBorder="1" applyAlignment="1">
      <alignment vertical="top"/>
    </xf>
    <xf numFmtId="0" fontId="21" fillId="0" borderId="1" xfId="0" applyFont="1" applyBorder="1" applyAlignment="1">
      <alignment horizontal="left" vertical="top"/>
    </xf>
    <xf numFmtId="0" fontId="98" fillId="24" borderId="1" xfId="3" applyFont="1" applyFill="1" applyBorder="1" applyAlignment="1">
      <alignment horizontal="center" vertical="top" wrapText="1"/>
    </xf>
    <xf numFmtId="0" fontId="13" fillId="5" borderId="1" xfId="2" applyFont="1" applyFill="1" applyBorder="1" applyProtection="1">
      <alignment vertical="top" wrapText="1"/>
      <protection locked="0"/>
    </xf>
    <xf numFmtId="0" fontId="13" fillId="0" borderId="1" xfId="2" applyFont="1" applyBorder="1" applyProtection="1">
      <alignment vertical="top" wrapText="1"/>
      <protection locked="0"/>
    </xf>
    <xf numFmtId="0" fontId="0" fillId="0" borderId="1" xfId="0" quotePrefix="1" applyBorder="1" applyAlignment="1">
      <alignment horizontal="center" vertical="top" wrapText="1"/>
    </xf>
    <xf numFmtId="0" fontId="25" fillId="0" borderId="1" xfId="0" applyFont="1" applyBorder="1" applyAlignment="1">
      <alignment horizontal="left" vertical="top" wrapText="1"/>
    </xf>
    <xf numFmtId="0" fontId="23" fillId="4" borderId="1" xfId="0" applyFont="1" applyFill="1" applyBorder="1" applyAlignment="1">
      <alignment horizontal="center" vertical="top" wrapText="1"/>
    </xf>
    <xf numFmtId="0" fontId="85" fillId="0" borderId="1" xfId="0" applyFont="1" applyBorder="1" applyAlignment="1">
      <alignment horizontal="center" vertical="top" wrapText="1"/>
    </xf>
    <xf numFmtId="0" fontId="86" fillId="0" borderId="1" xfId="0" applyFont="1" applyBorder="1" applyAlignment="1">
      <alignment horizontal="center" vertical="top" wrapText="1"/>
    </xf>
    <xf numFmtId="0" fontId="28" fillId="4" borderId="1" xfId="0" applyFont="1" applyFill="1" applyBorder="1" applyAlignment="1">
      <alignment vertical="top" wrapText="1"/>
    </xf>
    <xf numFmtId="0" fontId="25" fillId="4" borderId="1" xfId="0" applyFont="1" applyFill="1" applyBorder="1" applyAlignment="1">
      <alignment horizontal="left" vertical="top" wrapText="1"/>
    </xf>
    <xf numFmtId="0" fontId="2" fillId="4" borderId="1" xfId="0" applyFont="1" applyFill="1" applyBorder="1" applyAlignment="1">
      <alignment vertical="top" wrapText="1"/>
    </xf>
    <xf numFmtId="0" fontId="7" fillId="4" borderId="1" xfId="6" applyFill="1" applyBorder="1" applyAlignment="1">
      <alignment horizontal="left" vertical="top" wrapText="1"/>
    </xf>
    <xf numFmtId="0" fontId="48" fillId="15" borderId="33" xfId="0" applyFont="1" applyFill="1" applyBorder="1" applyAlignment="1">
      <alignment vertical="top"/>
    </xf>
    <xf numFmtId="0" fontId="60" fillId="18" borderId="33" xfId="0" applyFont="1" applyFill="1" applyBorder="1" applyAlignment="1">
      <alignment vertical="top"/>
    </xf>
    <xf numFmtId="0" fontId="1" fillId="18" borderId="33" xfId="1" applyFill="1" applyBorder="1" applyAlignment="1">
      <alignment vertical="top"/>
    </xf>
    <xf numFmtId="0" fontId="48" fillId="17" borderId="33" xfId="0" applyFont="1" applyFill="1" applyBorder="1" applyAlignment="1">
      <alignment vertical="top"/>
    </xf>
    <xf numFmtId="0" fontId="1" fillId="15" borderId="33" xfId="1" applyFill="1" applyBorder="1" applyAlignment="1">
      <alignment vertical="top"/>
    </xf>
    <xf numFmtId="0" fontId="48" fillId="16" borderId="33" xfId="0" applyFont="1" applyFill="1" applyBorder="1" applyAlignment="1">
      <alignment vertical="top"/>
    </xf>
    <xf numFmtId="0" fontId="2" fillId="4" borderId="2" xfId="0" applyFont="1" applyFill="1" applyBorder="1" applyAlignment="1">
      <alignment vertical="top" wrapText="1"/>
    </xf>
    <xf numFmtId="0" fontId="0" fillId="0" borderId="2" xfId="0" applyBorder="1" applyAlignment="1">
      <alignment horizontal="center" vertical="top" wrapText="1"/>
    </xf>
    <xf numFmtId="0" fontId="0" fillId="0" borderId="2" xfId="0" applyBorder="1" applyAlignment="1">
      <alignment horizontal="left" vertical="top" wrapText="1"/>
    </xf>
    <xf numFmtId="0" fontId="76" fillId="0" borderId="1" xfId="0" applyFont="1"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vertical="top"/>
    </xf>
    <xf numFmtId="0" fontId="0" fillId="0" borderId="4" xfId="0" applyBorder="1" applyAlignment="1">
      <alignment vertical="top"/>
    </xf>
    <xf numFmtId="0" fontId="0" fillId="0" borderId="11" xfId="0" applyBorder="1" applyAlignment="1">
      <alignment vertical="top"/>
    </xf>
    <xf numFmtId="0" fontId="0" fillId="0" borderId="4" xfId="0" applyBorder="1" applyAlignment="1">
      <alignment horizontal="left" vertical="top" wrapText="1"/>
    </xf>
    <xf numFmtId="0" fontId="2" fillId="10" borderId="2" xfId="0" applyFont="1" applyFill="1" applyBorder="1" applyAlignment="1">
      <alignment horizontal="center" vertical="top"/>
    </xf>
    <xf numFmtId="0" fontId="2" fillId="10" borderId="1" xfId="0" applyFont="1" applyFill="1" applyBorder="1" applyAlignment="1">
      <alignment horizontal="center" vertical="top"/>
    </xf>
    <xf numFmtId="0" fontId="2" fillId="10" borderId="14" xfId="0" applyFont="1" applyFill="1" applyBorder="1" applyAlignment="1">
      <alignment horizontal="center" vertical="top"/>
    </xf>
    <xf numFmtId="0" fontId="8" fillId="7" borderId="16" xfId="2" applyFont="1" applyFill="1" applyBorder="1" applyAlignment="1">
      <alignment horizontal="center" vertical="top" wrapText="1"/>
    </xf>
    <xf numFmtId="0" fontId="0" fillId="0" borderId="16" xfId="0" applyBorder="1" applyAlignment="1">
      <alignment horizontal="center" vertical="top"/>
    </xf>
    <xf numFmtId="0" fontId="0" fillId="0" borderId="23" xfId="0" applyBorder="1" applyAlignment="1">
      <alignment horizontal="center" vertical="top"/>
    </xf>
    <xf numFmtId="0" fontId="21" fillId="9" borderId="2" xfId="3" applyFont="1" applyFill="1" applyBorder="1" applyAlignment="1">
      <alignment horizontal="left" vertical="top" wrapText="1"/>
    </xf>
    <xf numFmtId="0" fontId="10" fillId="4" borderId="11" xfId="2" applyFont="1" applyFill="1" applyBorder="1" applyAlignment="1" applyProtection="1">
      <alignment horizontal="left" vertical="top" wrapText="1"/>
      <protection locked="0"/>
    </xf>
    <xf numFmtId="0" fontId="0" fillId="0" borderId="3" xfId="0" applyBorder="1" applyAlignment="1">
      <alignment horizontal="left" vertical="top"/>
    </xf>
    <xf numFmtId="0" fontId="1" fillId="0" borderId="2" xfId="1" applyBorder="1" applyAlignment="1">
      <alignment horizontal="center" vertical="top"/>
    </xf>
    <xf numFmtId="0" fontId="0" fillId="9" borderId="3" xfId="0" applyFill="1" applyBorder="1" applyAlignment="1">
      <alignment horizontal="center" vertical="top" wrapText="1"/>
    </xf>
    <xf numFmtId="0" fontId="0" fillId="0" borderId="7" xfId="0" applyBorder="1" applyAlignment="1">
      <alignment horizontal="left" vertical="top"/>
    </xf>
    <xf numFmtId="0" fontId="0" fillId="0" borderId="7" xfId="0" applyBorder="1" applyAlignment="1">
      <alignment horizontal="center" vertical="top" wrapText="1"/>
    </xf>
    <xf numFmtId="0" fontId="32" fillId="8" borderId="2" xfId="0" applyFont="1" applyFill="1" applyBorder="1" applyAlignment="1">
      <alignment horizontal="center" vertical="top" wrapText="1"/>
    </xf>
    <xf numFmtId="0" fontId="32" fillId="8" borderId="0" xfId="0" applyFont="1" applyFill="1" applyAlignment="1">
      <alignment horizontal="center" vertical="top" wrapText="1"/>
    </xf>
    <xf numFmtId="0" fontId="2" fillId="0" borderId="0" xfId="0" applyFont="1" applyAlignment="1">
      <alignment horizontal="center" vertical="top"/>
    </xf>
    <xf numFmtId="0" fontId="1" fillId="0" borderId="0" xfId="1" applyAlignment="1">
      <alignment horizontal="center" vertical="top"/>
    </xf>
    <xf numFmtId="0" fontId="48" fillId="0" borderId="0" xfId="0" applyFont="1" applyAlignment="1">
      <alignment horizontal="center" vertical="top"/>
    </xf>
    <xf numFmtId="0" fontId="99" fillId="0" borderId="0" xfId="0" applyFont="1"/>
    <xf numFmtId="0" fontId="100" fillId="0" borderId="0" xfId="0" applyFont="1" applyAlignment="1">
      <alignment horizontal="center" vertical="center" wrapText="1"/>
    </xf>
    <xf numFmtId="0" fontId="45" fillId="0" borderId="1" xfId="0" applyFont="1" applyBorder="1" applyAlignment="1">
      <alignment horizontal="center" vertical="top" wrapText="1"/>
    </xf>
    <xf numFmtId="0" fontId="2" fillId="8" borderId="16" xfId="0" applyFont="1" applyFill="1" applyBorder="1" applyAlignment="1">
      <alignment horizontal="center" vertical="top" wrapText="1"/>
    </xf>
    <xf numFmtId="0" fontId="1" fillId="0" borderId="2" xfId="1" applyBorder="1" applyAlignment="1">
      <alignment horizontal="center" vertical="top" wrapText="1"/>
    </xf>
    <xf numFmtId="0" fontId="28" fillId="4" borderId="0" xfId="0" applyFont="1" applyFill="1" applyAlignment="1">
      <alignment horizontal="center" vertical="top" wrapText="1"/>
    </xf>
    <xf numFmtId="0" fontId="28" fillId="4" borderId="0" xfId="0" applyFont="1" applyFill="1" applyAlignment="1">
      <alignment horizontal="left" vertical="top" wrapText="1"/>
    </xf>
    <xf numFmtId="0" fontId="0" fillId="0" borderId="6" xfId="0" applyBorder="1" applyAlignment="1">
      <alignment horizontal="left" vertical="top"/>
    </xf>
    <xf numFmtId="0" fontId="101" fillId="0" borderId="0" xfId="0" applyFont="1" applyAlignment="1">
      <alignment horizontal="center" vertical="center" wrapText="1"/>
    </xf>
    <xf numFmtId="0" fontId="103" fillId="0" borderId="1" xfId="2" applyFont="1" applyBorder="1" applyAlignment="1" applyProtection="1">
      <alignment horizontal="center" vertical="top" wrapText="1"/>
      <protection locked="0"/>
    </xf>
    <xf numFmtId="0" fontId="102" fillId="0" borderId="0" xfId="0" applyFont="1" applyAlignment="1">
      <alignment vertical="top"/>
    </xf>
    <xf numFmtId="0" fontId="105" fillId="0" borderId="0" xfId="0" applyFont="1"/>
    <xf numFmtId="0" fontId="10" fillId="4" borderId="0" xfId="2" applyFont="1" applyFill="1" applyAlignment="1" applyProtection="1">
      <alignment horizontal="center" vertical="top" wrapText="1"/>
      <protection locked="0"/>
    </xf>
    <xf numFmtId="0" fontId="66" fillId="4" borderId="2" xfId="2" applyFont="1" applyFill="1" applyBorder="1" applyAlignment="1" applyProtection="1">
      <alignment horizontal="center" vertical="top" wrapText="1"/>
      <protection locked="0"/>
    </xf>
    <xf numFmtId="0" fontId="66" fillId="5" borderId="2" xfId="2" applyFont="1" applyFill="1" applyBorder="1" applyAlignment="1" applyProtection="1">
      <alignment horizontal="center" vertical="top" wrapText="1"/>
      <protection locked="0"/>
    </xf>
    <xf numFmtId="0" fontId="104" fillId="4" borderId="2" xfId="3" applyFont="1" applyFill="1" applyBorder="1" applyAlignment="1" applyProtection="1">
      <alignment horizontal="center" vertical="top" wrapText="1"/>
      <protection locked="0"/>
    </xf>
    <xf numFmtId="0" fontId="63" fillId="0" borderId="2" xfId="0" applyFont="1" applyBorder="1" applyAlignment="1">
      <alignment horizontal="center"/>
    </xf>
    <xf numFmtId="0" fontId="66" fillId="0" borderId="2" xfId="2" applyFont="1" applyBorder="1" applyAlignment="1" applyProtection="1">
      <alignment horizontal="center" vertical="top" wrapText="1"/>
      <protection locked="0"/>
    </xf>
    <xf numFmtId="0" fontId="7" fillId="0" borderId="0" xfId="6" applyAlignment="1">
      <alignment horizontal="left" vertical="center"/>
    </xf>
    <xf numFmtId="0" fontId="64" fillId="0" borderId="2" xfId="2" applyFont="1" applyBorder="1" applyAlignment="1" applyProtection="1">
      <alignment horizontal="center" vertical="top" wrapText="1"/>
      <protection locked="0"/>
    </xf>
    <xf numFmtId="0" fontId="0" fillId="8" borderId="0" xfId="0" applyFill="1" applyAlignment="1">
      <alignment horizontal="center" vertical="top" wrapText="1"/>
    </xf>
    <xf numFmtId="14" fontId="0" fillId="0" borderId="0" xfId="0" applyNumberFormat="1"/>
    <xf numFmtId="0" fontId="0" fillId="0" borderId="2" xfId="0" applyBorder="1" applyAlignment="1">
      <alignment horizontal="center" vertical="center" wrapText="1"/>
    </xf>
    <xf numFmtId="0" fontId="0" fillId="4" borderId="0" xfId="0" applyFill="1" applyAlignment="1">
      <alignment horizontal="center" vertical="center" wrapText="1"/>
    </xf>
    <xf numFmtId="0" fontId="0" fillId="4" borderId="2" xfId="0" applyFill="1" applyBorder="1" applyAlignment="1">
      <alignment horizontal="center" vertical="center" wrapText="1"/>
    </xf>
    <xf numFmtId="0" fontId="0" fillId="0" borderId="3" xfId="0" applyBorder="1" applyAlignment="1">
      <alignment wrapText="1"/>
    </xf>
    <xf numFmtId="0" fontId="7" fillId="21" borderId="1" xfId="6" applyFill="1" applyBorder="1" applyAlignment="1">
      <alignment horizontal="center" vertical="top" wrapText="1"/>
    </xf>
    <xf numFmtId="0" fontId="0" fillId="0" borderId="1" xfId="0" applyBorder="1" applyAlignment="1">
      <alignment horizontal="center" vertical="center" wrapText="1"/>
    </xf>
    <xf numFmtId="0" fontId="0" fillId="21" borderId="0" xfId="0" applyFill="1"/>
    <xf numFmtId="0" fontId="0" fillId="25" borderId="1" xfId="0" quotePrefix="1" applyFill="1" applyBorder="1" applyAlignment="1">
      <alignment horizontal="center" vertical="top"/>
    </xf>
    <xf numFmtId="0" fontId="0" fillId="26" borderId="1" xfId="0" quotePrefix="1" applyFill="1" applyBorder="1" applyAlignment="1">
      <alignment horizontal="center" vertical="top"/>
    </xf>
    <xf numFmtId="0" fontId="0" fillId="0" borderId="3" xfId="0" applyBorder="1" applyAlignment="1">
      <alignment horizontal="center" vertical="center"/>
    </xf>
    <xf numFmtId="0" fontId="0" fillId="0" borderId="3" xfId="0" applyBorder="1" applyAlignment="1">
      <alignment vertical="center" wrapText="1"/>
    </xf>
    <xf numFmtId="0" fontId="10" fillId="0" borderId="7" xfId="4" applyFont="1" applyBorder="1" applyAlignment="1" applyProtection="1">
      <alignment horizontal="center" vertical="top" wrapText="1"/>
      <protection locked="0"/>
    </xf>
    <xf numFmtId="0" fontId="10" fillId="0" borderId="7" xfId="2" applyFont="1" applyBorder="1" applyProtection="1">
      <alignment vertical="top" wrapText="1"/>
      <protection locked="0"/>
    </xf>
    <xf numFmtId="0" fontId="0" fillId="0" borderId="7" xfId="0" applyBorder="1" applyAlignment="1">
      <alignment vertical="top" wrapText="1"/>
    </xf>
    <xf numFmtId="0" fontId="28" fillId="8" borderId="7" xfId="0" applyFont="1" applyFill="1" applyBorder="1" applyAlignment="1">
      <alignment horizontal="center" vertical="top" wrapText="1"/>
    </xf>
    <xf numFmtId="0" fontId="0" fillId="4" borderId="7" xfId="0" applyFill="1" applyBorder="1" applyAlignment="1">
      <alignment vertical="top"/>
    </xf>
    <xf numFmtId="0" fontId="21" fillId="0" borderId="7" xfId="3" applyFont="1" applyFill="1" applyBorder="1" applyAlignment="1">
      <alignment horizontal="left" vertical="top" wrapText="1"/>
    </xf>
    <xf numFmtId="0" fontId="62" fillId="0" borderId="2" xfId="6" applyFont="1" applyBorder="1" applyAlignment="1">
      <alignment horizontal="center" vertical="center" wrapText="1"/>
    </xf>
    <xf numFmtId="0" fontId="62" fillId="0" borderId="2" xfId="6" applyFont="1" applyBorder="1" applyAlignment="1">
      <alignment horizontal="center" vertical="center"/>
    </xf>
    <xf numFmtId="0" fontId="28" fillId="0" borderId="2" xfId="2" applyFont="1" applyBorder="1" applyAlignment="1">
      <alignment horizontal="center" vertical="top" wrapText="1"/>
    </xf>
    <xf numFmtId="0" fontId="56" fillId="0" borderId="2" xfId="3" applyFont="1" applyFill="1" applyBorder="1" applyAlignment="1">
      <alignment horizontal="center" vertical="top" wrapText="1"/>
    </xf>
    <xf numFmtId="0" fontId="0" fillId="0" borderId="2" xfId="0" applyBorder="1" applyAlignment="1">
      <alignment horizontal="center" wrapText="1"/>
    </xf>
    <xf numFmtId="0" fontId="21" fillId="0" borderId="2" xfId="3" applyFont="1" applyFill="1" applyBorder="1" applyAlignment="1">
      <alignment horizontal="center" vertical="top" wrapText="1"/>
    </xf>
    <xf numFmtId="0" fontId="27" fillId="0" borderId="2" xfId="0" applyFont="1" applyBorder="1" applyAlignment="1">
      <alignment wrapText="1"/>
    </xf>
    <xf numFmtId="0" fontId="29" fillId="0" borderId="2" xfId="0" applyFont="1" applyBorder="1" applyAlignment="1">
      <alignment horizontal="center" vertical="center" wrapText="1"/>
    </xf>
    <xf numFmtId="0" fontId="32" fillId="8" borderId="15" xfId="0" applyFont="1" applyFill="1" applyBorder="1" applyAlignment="1">
      <alignment horizontal="center" vertical="top" wrapText="1"/>
    </xf>
    <xf numFmtId="0" fontId="32" fillId="8" borderId="3" xfId="0" applyFont="1" applyFill="1" applyBorder="1" applyAlignment="1">
      <alignment horizontal="center" vertical="top" wrapText="1"/>
    </xf>
    <xf numFmtId="0" fontId="0" fillId="26" borderId="2" xfId="0" applyFill="1" applyBorder="1" applyAlignment="1">
      <alignment horizontal="center" vertical="top"/>
    </xf>
    <xf numFmtId="0" fontId="13" fillId="4" borderId="3" xfId="2" applyFont="1" applyFill="1" applyBorder="1" applyAlignment="1" applyProtection="1">
      <alignment horizontal="center" vertical="top" wrapText="1"/>
      <protection locked="0"/>
    </xf>
    <xf numFmtId="0" fontId="10" fillId="4" borderId="3" xfId="2" applyFont="1" applyFill="1" applyBorder="1" applyAlignment="1" applyProtection="1">
      <alignment horizontal="left" vertical="top" wrapText="1"/>
      <protection locked="0"/>
    </xf>
    <xf numFmtId="0" fontId="32" fillId="8" borderId="3" xfId="0" applyFont="1" applyFill="1" applyBorder="1" applyAlignment="1">
      <alignment horizontal="left" vertical="top"/>
    </xf>
    <xf numFmtId="0" fontId="32" fillId="8" borderId="3" xfId="0" applyFont="1" applyFill="1" applyBorder="1" applyAlignment="1">
      <alignment horizontal="left" vertical="top" wrapText="1"/>
    </xf>
    <xf numFmtId="0" fontId="1" fillId="8" borderId="3" xfId="1" applyFill="1" applyBorder="1" applyAlignment="1">
      <alignment horizontal="center" vertical="top" wrapText="1"/>
    </xf>
    <xf numFmtId="0" fontId="27" fillId="0" borderId="0" xfId="0" applyFont="1" applyAlignment="1">
      <alignment wrapText="1"/>
    </xf>
    <xf numFmtId="0" fontId="29" fillId="0" borderId="2" xfId="0" applyFont="1" applyBorder="1" applyAlignment="1">
      <alignment horizontal="center" vertical="center"/>
    </xf>
    <xf numFmtId="0" fontId="29" fillId="26" borderId="2" xfId="0" applyFont="1" applyFill="1" applyBorder="1" applyAlignment="1">
      <alignment horizontal="center" vertical="center"/>
    </xf>
    <xf numFmtId="0" fontId="8" fillId="7" borderId="2" xfId="2" applyFont="1" applyFill="1" applyBorder="1" applyAlignment="1">
      <alignment horizontal="center" vertical="center" wrapText="1"/>
    </xf>
    <xf numFmtId="0" fontId="21" fillId="2" borderId="2" xfId="3" applyFont="1" applyBorder="1" applyAlignment="1">
      <alignment horizontal="center" vertical="center" wrapText="1"/>
    </xf>
    <xf numFmtId="0" fontId="21" fillId="9" borderId="2" xfId="3" applyFont="1" applyFill="1" applyBorder="1" applyAlignment="1">
      <alignment horizontal="center" vertical="center" wrapText="1"/>
    </xf>
    <xf numFmtId="0" fontId="0" fillId="0" borderId="2" xfId="0" quotePrefix="1" applyBorder="1" applyAlignment="1">
      <alignment horizontal="center" vertical="center"/>
    </xf>
    <xf numFmtId="0" fontId="10" fillId="0" borderId="2" xfId="2" applyFont="1" applyBorder="1" applyAlignment="1" applyProtection="1">
      <alignment horizontal="center" vertical="center" wrapText="1"/>
      <protection locked="0"/>
    </xf>
    <xf numFmtId="0" fontId="10" fillId="9" borderId="4" xfId="2" applyFont="1" applyFill="1" applyBorder="1" applyAlignment="1" applyProtection="1">
      <alignment horizontal="center" vertical="center" wrapText="1"/>
      <protection locked="0"/>
    </xf>
    <xf numFmtId="0" fontId="10" fillId="4" borderId="2" xfId="2" applyFont="1" applyFill="1" applyBorder="1" applyAlignment="1" applyProtection="1">
      <alignment horizontal="center" vertical="center" wrapText="1"/>
      <protection locked="0"/>
    </xf>
    <xf numFmtId="0" fontId="13" fillId="0" borderId="11" xfId="2" applyFont="1" applyBorder="1" applyAlignment="1" applyProtection="1">
      <alignment horizontal="center" vertical="center" wrapText="1"/>
      <protection locked="0"/>
    </xf>
    <xf numFmtId="0" fontId="13" fillId="0" borderId="3" xfId="4" applyFont="1" applyBorder="1" applyAlignment="1" applyProtection="1">
      <alignment horizontal="center" vertical="center" wrapText="1"/>
      <protection locked="0"/>
    </xf>
    <xf numFmtId="0" fontId="13" fillId="0" borderId="2" xfId="2" applyFont="1" applyBorder="1" applyAlignment="1" applyProtection="1">
      <alignment horizontal="center" vertical="center" wrapText="1"/>
      <protection locked="0"/>
    </xf>
    <xf numFmtId="0" fontId="1" fillId="4" borderId="2" xfId="1" applyFill="1" applyBorder="1" applyAlignment="1" applyProtection="1">
      <alignment horizontal="center" vertical="center" wrapText="1"/>
      <protection locked="0"/>
    </xf>
    <xf numFmtId="0" fontId="13" fillId="4" borderId="2" xfId="2" applyFont="1" applyFill="1" applyBorder="1" applyAlignment="1" applyProtection="1">
      <alignment horizontal="center" vertical="center" wrapText="1"/>
      <protection locked="0"/>
    </xf>
    <xf numFmtId="0" fontId="10" fillId="4" borderId="2" xfId="4" applyFont="1" applyFill="1" applyBorder="1" applyAlignment="1" applyProtection="1">
      <alignment horizontal="center" vertical="center" wrapText="1"/>
      <protection locked="0"/>
    </xf>
    <xf numFmtId="0" fontId="10" fillId="5" borderId="2" xfId="2" applyFont="1" applyFill="1" applyBorder="1" applyAlignment="1" applyProtection="1">
      <alignment horizontal="center" vertical="center" wrapText="1"/>
      <protection locked="0"/>
    </xf>
    <xf numFmtId="0" fontId="0" fillId="4" borderId="2" xfId="0" applyFill="1" applyBorder="1" applyAlignment="1">
      <alignment horizontal="center" vertical="center"/>
    </xf>
    <xf numFmtId="3" fontId="10" fillId="4" borderId="2" xfId="2" applyNumberFormat="1" applyFont="1" applyFill="1" applyBorder="1" applyAlignment="1" applyProtection="1">
      <alignment horizontal="center" vertical="center" wrapText="1"/>
      <protection locked="0"/>
    </xf>
    <xf numFmtId="0" fontId="13" fillId="5" borderId="2" xfId="2" applyFont="1" applyFill="1" applyBorder="1" applyAlignment="1" applyProtection="1">
      <alignment horizontal="center" vertical="center" wrapText="1"/>
      <protection locked="0"/>
    </xf>
    <xf numFmtId="14" fontId="10" fillId="4" borderId="2" xfId="2" applyNumberFormat="1" applyFont="1" applyFill="1" applyBorder="1" applyAlignment="1" applyProtection="1">
      <alignment horizontal="center" vertical="center" wrapText="1"/>
      <protection locked="0"/>
    </xf>
    <xf numFmtId="0" fontId="10" fillId="4" borderId="3" xfId="2" applyFont="1" applyFill="1" applyBorder="1" applyAlignment="1" applyProtection="1">
      <alignment horizontal="center" vertical="center" wrapText="1"/>
      <protection locked="0"/>
    </xf>
    <xf numFmtId="0" fontId="10" fillId="4" borderId="3" xfId="4" applyFont="1" applyFill="1" applyBorder="1" applyAlignment="1" applyProtection="1">
      <alignment horizontal="center" vertical="center" wrapText="1"/>
      <protection locked="0"/>
    </xf>
    <xf numFmtId="0" fontId="10" fillId="0" borderId="3" xfId="2" applyFont="1" applyBorder="1" applyAlignment="1" applyProtection="1">
      <alignment horizontal="center" vertical="center" wrapText="1"/>
      <protection locked="0"/>
    </xf>
    <xf numFmtId="0" fontId="10" fillId="9" borderId="11" xfId="2" applyFont="1" applyFill="1" applyBorder="1" applyAlignment="1" applyProtection="1">
      <alignment horizontal="center" vertical="center" wrapText="1"/>
      <protection locked="0"/>
    </xf>
    <xf numFmtId="0" fontId="4" fillId="6" borderId="8" xfId="1" applyFont="1" applyFill="1" applyBorder="1" applyAlignment="1">
      <alignment horizontal="center" vertical="center" wrapText="1"/>
    </xf>
    <xf numFmtId="0" fontId="5" fillId="6" borderId="8" xfId="0" applyFont="1" applyFill="1" applyBorder="1" applyAlignment="1">
      <alignment horizontal="center" vertical="center" wrapText="1"/>
    </xf>
    <xf numFmtId="0" fontId="2" fillId="0" borderId="0" xfId="0" applyFont="1" applyAlignment="1">
      <alignment horizontal="center" vertical="center"/>
    </xf>
    <xf numFmtId="0" fontId="28" fillId="8" borderId="2" xfId="0" applyFont="1" applyFill="1" applyBorder="1" applyAlignment="1">
      <alignment horizontal="center" vertical="center"/>
    </xf>
    <xf numFmtId="0" fontId="28" fillId="8" borderId="2" xfId="0" applyFont="1" applyFill="1" applyBorder="1" applyAlignment="1">
      <alignment horizontal="center" vertical="center" wrapText="1"/>
    </xf>
    <xf numFmtId="0" fontId="2" fillId="8" borderId="2" xfId="0" applyFont="1" applyFill="1" applyBorder="1" applyAlignment="1">
      <alignment horizontal="center" vertical="center"/>
    </xf>
    <xf numFmtId="0" fontId="13" fillId="0" borderId="3" xfId="2" applyFont="1" applyBorder="1" applyAlignment="1" applyProtection="1">
      <alignment horizontal="center" vertical="center" wrapText="1"/>
      <protection locked="0"/>
    </xf>
    <xf numFmtId="0" fontId="0" fillId="4" borderId="0" xfId="0" applyFill="1" applyAlignment="1">
      <alignment horizontal="center" vertical="center"/>
    </xf>
    <xf numFmtId="0" fontId="3" fillId="8" borderId="2" xfId="0" applyFont="1" applyFill="1" applyBorder="1" applyAlignment="1">
      <alignment horizontal="center" vertical="center"/>
    </xf>
    <xf numFmtId="0" fontId="14" fillId="8" borderId="2" xfId="2" applyFont="1" applyFill="1" applyBorder="1" applyAlignment="1" applyProtection="1">
      <alignment horizontal="center" vertical="center" wrapText="1"/>
      <protection locked="0"/>
    </xf>
    <xf numFmtId="0" fontId="24" fillId="4" borderId="2" xfId="4" applyFont="1" applyFill="1" applyBorder="1" applyAlignment="1" applyProtection="1">
      <alignment horizontal="center" vertical="center" wrapText="1"/>
      <protection locked="0"/>
    </xf>
    <xf numFmtId="0" fontId="29" fillId="0" borderId="3" xfId="0" applyFont="1" applyBorder="1" applyAlignment="1">
      <alignment horizontal="center" vertical="center" wrapText="1"/>
    </xf>
    <xf numFmtId="0" fontId="28" fillId="8" borderId="3" xfId="0" applyFont="1" applyFill="1" applyBorder="1" applyAlignment="1">
      <alignment horizontal="center" vertical="center"/>
    </xf>
    <xf numFmtId="0" fontId="28" fillId="8" borderId="3" xfId="0" applyFont="1" applyFill="1" applyBorder="1" applyAlignment="1">
      <alignment horizontal="center" vertical="center" wrapText="1"/>
    </xf>
    <xf numFmtId="0" fontId="2" fillId="8" borderId="3" xfId="0" applyFont="1" applyFill="1" applyBorder="1" applyAlignment="1">
      <alignment horizontal="center" vertical="center"/>
    </xf>
    <xf numFmtId="0" fontId="27" fillId="0" borderId="2" xfId="0" applyFont="1" applyBorder="1" applyAlignment="1">
      <alignment horizontal="center" vertical="center"/>
    </xf>
    <xf numFmtId="0" fontId="27" fillId="0" borderId="2" xfId="0" applyFont="1" applyBorder="1" applyAlignment="1">
      <alignment horizontal="center" vertical="center" wrapText="1"/>
    </xf>
    <xf numFmtId="0" fontId="28" fillId="8" borderId="23" xfId="0" applyFont="1" applyFill="1" applyBorder="1" applyAlignment="1">
      <alignment horizontal="left" vertical="top" wrapText="1"/>
    </xf>
    <xf numFmtId="0" fontId="13" fillId="0" borderId="16" xfId="2" applyFont="1" applyBorder="1" applyAlignment="1" applyProtection="1">
      <alignment horizontal="center" vertical="center" wrapText="1"/>
      <protection locked="0"/>
    </xf>
    <xf numFmtId="0" fontId="29" fillId="0" borderId="16" xfId="0" applyFont="1" applyBorder="1" applyAlignment="1">
      <alignment horizontal="center" vertical="center"/>
    </xf>
    <xf numFmtId="0" fontId="0" fillId="0" borderId="16" xfId="0" applyBorder="1" applyAlignment="1">
      <alignment horizontal="center" vertical="center"/>
    </xf>
    <xf numFmtId="0" fontId="29" fillId="0" borderId="3" xfId="0" applyFont="1" applyBorder="1" applyAlignment="1">
      <alignment horizontal="center" vertical="center"/>
    </xf>
    <xf numFmtId="1" fontId="4" fillId="6" borderId="8" xfId="1" applyNumberFormat="1" applyFont="1" applyFill="1" applyBorder="1" applyAlignment="1">
      <alignment horizontal="center" vertical="top" wrapText="1"/>
    </xf>
    <xf numFmtId="1" fontId="28" fillId="7" borderId="2" xfId="2" applyNumberFormat="1" applyFont="1" applyFill="1" applyBorder="1" applyAlignment="1">
      <alignment horizontal="center" vertical="top" wrapText="1"/>
    </xf>
    <xf numFmtId="1" fontId="13" fillId="0" borderId="15" xfId="2" applyNumberFormat="1" applyFont="1" applyBorder="1" applyAlignment="1" applyProtection="1">
      <alignment horizontal="center" vertical="top" wrapText="1"/>
      <protection locked="0"/>
    </xf>
    <xf numFmtId="1" fontId="13" fillId="0" borderId="18" xfId="2" applyNumberFormat="1" applyFont="1" applyBorder="1" applyAlignment="1" applyProtection="1">
      <alignment horizontal="center" vertical="top" wrapText="1"/>
      <protection locked="0"/>
    </xf>
    <xf numFmtId="1" fontId="13" fillId="0" borderId="2" xfId="2" applyNumberFormat="1" applyFont="1" applyBorder="1" applyAlignment="1" applyProtection="1">
      <alignment horizontal="center" vertical="top" wrapText="1"/>
      <protection locked="0"/>
    </xf>
    <xf numFmtId="1" fontId="13" fillId="26" borderId="2" xfId="2" applyNumberFormat="1" applyFont="1" applyFill="1" applyBorder="1" applyAlignment="1" applyProtection="1">
      <alignment horizontal="center" vertical="center" wrapText="1"/>
      <protection locked="0"/>
    </xf>
    <xf numFmtId="1" fontId="13" fillId="0" borderId="2" xfId="2" applyNumberFormat="1" applyFont="1" applyBorder="1" applyAlignment="1" applyProtection="1">
      <alignment horizontal="center" vertical="center" wrapText="1"/>
      <protection locked="0"/>
    </xf>
    <xf numFmtId="1" fontId="29" fillId="0" borderId="2" xfId="0" applyNumberFormat="1" applyFont="1" applyBorder="1" applyAlignment="1">
      <alignment horizontal="center" vertical="center"/>
    </xf>
    <xf numFmtId="1" fontId="0" fillId="0" borderId="0" xfId="0" applyNumberFormat="1"/>
    <xf numFmtId="0" fontId="0" fillId="0" borderId="11" xfId="0" applyBorder="1" applyAlignment="1">
      <alignment horizontal="center" vertical="top"/>
    </xf>
    <xf numFmtId="0" fontId="0" fillId="0" borderId="7" xfId="0" applyBorder="1" applyAlignment="1">
      <alignment horizontal="center" vertical="top"/>
    </xf>
    <xf numFmtId="0" fontId="0" fillId="0" borderId="7" xfId="0" applyBorder="1" applyAlignment="1">
      <alignment vertical="top"/>
    </xf>
    <xf numFmtId="0" fontId="0" fillId="0" borderId="2" xfId="0" applyBorder="1" applyAlignment="1">
      <alignment horizontal="left"/>
    </xf>
    <xf numFmtId="0" fontId="7" fillId="0" borderId="0" xfId="6" applyAlignment="1">
      <alignment horizontal="center" vertical="top" wrapText="1"/>
    </xf>
    <xf numFmtId="0" fontId="0" fillId="9" borderId="0" xfId="0" applyFill="1"/>
    <xf numFmtId="0" fontId="0" fillId="9" borderId="2" xfId="0" applyFill="1" applyBorder="1" applyAlignment="1">
      <alignment horizontal="center" vertical="center"/>
    </xf>
    <xf numFmtId="0" fontId="2" fillId="20" borderId="1" xfId="0" applyFont="1" applyFill="1" applyBorder="1" applyAlignment="1">
      <alignment horizontal="center" vertical="top" wrapText="1"/>
    </xf>
    <xf numFmtId="0" fontId="0" fillId="24" borderId="0" xfId="0" applyFill="1"/>
    <xf numFmtId="0" fontId="0" fillId="0" borderId="0" xfId="0" applyAlignment="1">
      <alignment horizontal="left" vertical="center"/>
    </xf>
    <xf numFmtId="0" fontId="3" fillId="0" borderId="2" xfId="6" applyFont="1" applyBorder="1" applyAlignment="1">
      <alignment horizontal="left" vertical="center"/>
    </xf>
    <xf numFmtId="0" fontId="7" fillId="4" borderId="2" xfId="6" applyFill="1" applyBorder="1" applyAlignment="1">
      <alignment horizontal="left" vertical="center" wrapText="1"/>
    </xf>
    <xf numFmtId="0" fontId="0" fillId="20" borderId="2" xfId="0" applyFill="1" applyBorder="1"/>
    <xf numFmtId="0" fontId="28" fillId="8" borderId="19" xfId="0" applyFont="1" applyFill="1" applyBorder="1" applyAlignment="1">
      <alignment horizontal="left" vertical="top" wrapText="1"/>
    </xf>
    <xf numFmtId="0" fontId="28" fillId="8" borderId="7" xfId="0" applyFont="1" applyFill="1" applyBorder="1" applyAlignment="1">
      <alignment horizontal="left" vertical="top" wrapText="1"/>
    </xf>
    <xf numFmtId="0" fontId="29" fillId="0" borderId="2" xfId="0" applyFont="1" applyBorder="1" applyAlignment="1">
      <alignment vertical="center"/>
    </xf>
    <xf numFmtId="0" fontId="0" fillId="0" borderId="25" xfId="0" applyBorder="1" applyAlignment="1">
      <alignment horizontal="center" vertical="top"/>
    </xf>
    <xf numFmtId="0" fontId="0" fillId="8" borderId="23" xfId="0" applyFill="1" applyBorder="1"/>
    <xf numFmtId="0" fontId="0" fillId="8" borderId="3" xfId="0" applyFill="1" applyBorder="1"/>
    <xf numFmtId="0" fontId="2" fillId="8" borderId="3" xfId="0" applyFont="1" applyFill="1" applyBorder="1" applyAlignment="1">
      <alignment horizontal="center" wrapText="1"/>
    </xf>
    <xf numFmtId="0" fontId="29" fillId="0" borderId="2" xfId="0" applyFont="1" applyBorder="1" applyAlignment="1">
      <alignment vertical="center" wrapText="1"/>
    </xf>
    <xf numFmtId="0" fontId="10" fillId="0" borderId="3" xfId="4" applyFont="1" applyBorder="1" applyAlignment="1" applyProtection="1">
      <alignment horizontal="center" vertical="center" wrapText="1"/>
      <protection locked="0"/>
    </xf>
    <xf numFmtId="0" fontId="2" fillId="8" borderId="7" xfId="0" applyFont="1" applyFill="1" applyBorder="1" applyAlignment="1">
      <alignment vertical="top"/>
    </xf>
    <xf numFmtId="0" fontId="2" fillId="8" borderId="7" xfId="0" applyFont="1" applyFill="1" applyBorder="1" applyAlignment="1">
      <alignment vertical="top" wrapText="1"/>
    </xf>
    <xf numFmtId="0" fontId="2" fillId="8" borderId="25" xfId="0" applyFont="1" applyFill="1" applyBorder="1" applyAlignment="1">
      <alignment vertical="top" wrapText="1"/>
    </xf>
    <xf numFmtId="0" fontId="109" fillId="23" borderId="2" xfId="6" applyFont="1" applyFill="1" applyBorder="1" applyAlignment="1">
      <alignment vertical="center"/>
    </xf>
    <xf numFmtId="0" fontId="13" fillId="0" borderId="11" xfId="2" applyFont="1" applyBorder="1" applyAlignment="1" applyProtection="1">
      <alignment horizontal="center" vertical="top" wrapText="1"/>
      <protection locked="0"/>
    </xf>
    <xf numFmtId="0" fontId="100" fillId="0" borderId="2" xfId="0" applyFont="1" applyBorder="1" applyAlignment="1">
      <alignment horizontal="center"/>
    </xf>
    <xf numFmtId="0" fontId="106" fillId="0" borderId="2" xfId="1" applyFont="1" applyFill="1" applyBorder="1" applyAlignment="1">
      <alignment horizontal="left" vertical="center"/>
    </xf>
    <xf numFmtId="0" fontId="2" fillId="10" borderId="19" xfId="0" applyFont="1" applyFill="1" applyBorder="1" applyAlignment="1">
      <alignment vertical="top"/>
    </xf>
    <xf numFmtId="0" fontId="2" fillId="10" borderId="7" xfId="0" applyFont="1" applyFill="1" applyBorder="1" applyAlignment="1">
      <alignment vertical="top"/>
    </xf>
    <xf numFmtId="0" fontId="29" fillId="0" borderId="3" xfId="0" applyFont="1" applyBorder="1" applyAlignment="1">
      <alignment horizontal="left" vertical="center"/>
    </xf>
    <xf numFmtId="0" fontId="29" fillId="0" borderId="3" xfId="0" applyFont="1" applyBorder="1" applyAlignment="1">
      <alignment vertical="center"/>
    </xf>
    <xf numFmtId="0" fontId="29" fillId="0" borderId="3" xfId="0" applyFont="1" applyBorder="1" applyAlignment="1">
      <alignment horizontal="left" vertical="center" wrapText="1"/>
    </xf>
    <xf numFmtId="0" fontId="110" fillId="6" borderId="8" xfId="0" applyFont="1" applyFill="1" applyBorder="1" applyAlignment="1">
      <alignment horizontal="center" vertical="top" wrapText="1"/>
    </xf>
    <xf numFmtId="0" fontId="66" fillId="0" borderId="2" xfId="4" applyFont="1" applyBorder="1" applyAlignment="1" applyProtection="1">
      <alignment horizontal="center" vertical="top" wrapText="1"/>
      <protection locked="0"/>
    </xf>
    <xf numFmtId="0" fontId="66" fillId="0" borderId="2" xfId="2" applyFont="1" applyBorder="1" applyAlignment="1" applyProtection="1">
      <alignment horizontal="left" vertical="top" wrapText="1"/>
      <protection locked="0"/>
    </xf>
    <xf numFmtId="0" fontId="63" fillId="0" borderId="1" xfId="0" quotePrefix="1" applyFont="1" applyBorder="1" applyAlignment="1">
      <alignment horizontal="center" vertical="top"/>
    </xf>
    <xf numFmtId="0" fontId="0" fillId="0" borderId="4" xfId="0" quotePrefix="1" applyBorder="1" applyAlignment="1">
      <alignment horizontal="center" vertical="center"/>
    </xf>
    <xf numFmtId="0" fontId="10" fillId="0" borderId="6" xfId="2" applyFont="1" applyBorder="1" applyAlignment="1" applyProtection="1">
      <alignment horizontal="center" vertical="center" wrapText="1"/>
      <protection locked="0"/>
    </xf>
    <xf numFmtId="0" fontId="0" fillId="0" borderId="6" xfId="0" applyBorder="1" applyAlignment="1">
      <alignment horizontal="center" vertical="center"/>
    </xf>
    <xf numFmtId="0" fontId="0" fillId="0" borderId="6" xfId="0" applyBorder="1" applyAlignment="1">
      <alignment horizontal="center" vertical="center" wrapText="1"/>
    </xf>
    <xf numFmtId="0" fontId="10" fillId="0" borderId="1" xfId="2" applyFont="1" applyBorder="1" applyAlignment="1" applyProtection="1">
      <alignment horizontal="center" vertical="center" wrapText="1"/>
      <protection locked="0"/>
    </xf>
    <xf numFmtId="0" fontId="10" fillId="9" borderId="1" xfId="2" applyFont="1" applyFill="1" applyBorder="1" applyAlignment="1" applyProtection="1">
      <alignment horizontal="center" vertical="center" wrapText="1"/>
      <protection locked="0"/>
    </xf>
    <xf numFmtId="0" fontId="10" fillId="0" borderId="1" xfId="4" applyFont="1" applyBorder="1" applyAlignment="1" applyProtection="1">
      <alignment horizontal="center" vertical="center" wrapText="1"/>
      <protection locked="0"/>
    </xf>
    <xf numFmtId="0" fontId="0" fillId="0" borderId="3" xfId="0" quotePrefix="1" applyBorder="1" applyAlignment="1">
      <alignment horizontal="center" vertical="center"/>
    </xf>
    <xf numFmtId="0" fontId="7" fillId="4" borderId="2" xfId="6" applyFill="1" applyBorder="1" applyAlignment="1">
      <alignment horizontal="center" vertical="center"/>
    </xf>
    <xf numFmtId="0" fontId="27" fillId="0" borderId="4" xfId="0" applyFont="1" applyBorder="1" applyAlignment="1">
      <alignment vertical="center" wrapText="1"/>
    </xf>
    <xf numFmtId="0" fontId="0" fillId="0" borderId="6" xfId="0" applyBorder="1" applyAlignment="1">
      <alignment vertical="top"/>
    </xf>
    <xf numFmtId="0" fontId="0" fillId="0" borderId="6" xfId="0" applyBorder="1" applyAlignment="1">
      <alignment vertical="top" wrapText="1"/>
    </xf>
    <xf numFmtId="0" fontId="3" fillId="4" borderId="15" xfId="3" applyFont="1" applyFill="1" applyBorder="1" applyAlignment="1" applyProtection="1">
      <alignment horizontal="center" vertical="top" wrapText="1"/>
      <protection locked="0"/>
    </xf>
    <xf numFmtId="0" fontId="27" fillId="0" borderId="3" xfId="0" applyFont="1" applyBorder="1" applyAlignment="1">
      <alignment vertical="center" wrapText="1"/>
    </xf>
    <xf numFmtId="0" fontId="0" fillId="0" borderId="2" xfId="0" applyBorder="1" applyAlignment="1">
      <alignment vertical="top" wrapText="1"/>
    </xf>
    <xf numFmtId="0" fontId="35" fillId="8" borderId="1" xfId="0" applyFont="1" applyFill="1" applyBorder="1" applyAlignment="1">
      <alignment horizontal="center" vertical="top"/>
    </xf>
    <xf numFmtId="0" fontId="35" fillId="8" borderId="1" xfId="0" applyFont="1" applyFill="1" applyBorder="1" applyAlignment="1">
      <alignment horizontal="left" vertical="top" wrapText="1"/>
    </xf>
    <xf numFmtId="0" fontId="62" fillId="4" borderId="1" xfId="0" applyFont="1" applyFill="1" applyBorder="1" applyAlignment="1">
      <alignment horizontal="left" vertical="top" wrapText="1"/>
    </xf>
    <xf numFmtId="0" fontId="35" fillId="8" borderId="1" xfId="0" applyFont="1" applyFill="1" applyBorder="1" applyAlignment="1">
      <alignment horizontal="center" vertical="top" wrapText="1"/>
    </xf>
    <xf numFmtId="0" fontId="29" fillId="0" borderId="1" xfId="0" applyFont="1" applyBorder="1" applyAlignment="1">
      <alignment vertical="top" wrapText="1"/>
    </xf>
    <xf numFmtId="0" fontId="112" fillId="8" borderId="1" xfId="0" applyFont="1" applyFill="1" applyBorder="1" applyAlignment="1">
      <alignment horizontal="center" vertical="top"/>
    </xf>
    <xf numFmtId="0" fontId="113" fillId="8" borderId="1" xfId="0" applyFont="1" applyFill="1" applyBorder="1" applyAlignment="1">
      <alignment horizontal="left" vertical="top" wrapText="1"/>
    </xf>
    <xf numFmtId="0" fontId="115" fillId="0" borderId="1" xfId="0" applyFont="1" applyBorder="1" applyAlignment="1">
      <alignment vertical="top" wrapText="1"/>
    </xf>
    <xf numFmtId="0" fontId="116" fillId="8" borderId="1" xfId="0" applyFont="1" applyFill="1" applyBorder="1" applyAlignment="1">
      <alignment horizontal="center" vertical="top" wrapText="1"/>
    </xf>
    <xf numFmtId="0" fontId="117" fillId="8" borderId="1" xfId="0" applyFont="1" applyFill="1" applyBorder="1" applyAlignment="1">
      <alignment horizontal="center" vertical="top"/>
    </xf>
    <xf numFmtId="0" fontId="118" fillId="8" borderId="1" xfId="0" applyFont="1" applyFill="1" applyBorder="1" applyAlignment="1">
      <alignment horizontal="left" vertical="top" wrapText="1"/>
    </xf>
    <xf numFmtId="0" fontId="119" fillId="8" borderId="1" xfId="1" applyFont="1" applyFill="1" applyBorder="1" applyAlignment="1">
      <alignment horizontal="center" vertical="top" wrapText="1"/>
    </xf>
    <xf numFmtId="0" fontId="120" fillId="0" borderId="1" xfId="0" applyFont="1" applyBorder="1" applyAlignment="1">
      <alignment vertical="top" wrapText="1"/>
    </xf>
    <xf numFmtId="0" fontId="116" fillId="8" borderId="1" xfId="0" applyFont="1" applyFill="1" applyBorder="1" applyAlignment="1">
      <alignment horizontal="center" vertical="top"/>
    </xf>
    <xf numFmtId="0" fontId="121" fillId="8" borderId="1" xfId="0" applyFont="1" applyFill="1" applyBorder="1" applyAlignment="1">
      <alignment horizontal="left" vertical="top" wrapText="1"/>
    </xf>
    <xf numFmtId="0" fontId="122" fillId="0" borderId="1" xfId="0" applyFont="1" applyBorder="1" applyAlignment="1">
      <alignment vertical="top" wrapText="1"/>
    </xf>
    <xf numFmtId="0" fontId="116" fillId="8" borderId="1" xfId="0" applyFont="1" applyFill="1" applyBorder="1" applyAlignment="1">
      <alignment horizontal="left" vertical="top" wrapText="1"/>
    </xf>
    <xf numFmtId="0" fontId="62" fillId="0" borderId="1" xfId="0" applyFont="1" applyBorder="1" applyAlignment="1">
      <alignment vertical="top" wrapText="1"/>
    </xf>
    <xf numFmtId="0" fontId="123" fillId="8" borderId="1" xfId="0" applyFont="1" applyFill="1" applyBorder="1" applyAlignment="1">
      <alignment horizontal="left" vertical="top" wrapText="1"/>
    </xf>
    <xf numFmtId="0" fontId="116" fillId="8" borderId="1" xfId="1" applyFont="1" applyFill="1" applyBorder="1" applyAlignment="1">
      <alignment horizontal="left" vertical="top" wrapText="1"/>
    </xf>
    <xf numFmtId="0" fontId="62" fillId="0" borderId="1" xfId="0" applyFont="1" applyBorder="1" applyAlignment="1">
      <alignment vertical="top"/>
    </xf>
    <xf numFmtId="0" fontId="122" fillId="0" borderId="1" xfId="0" applyFont="1" applyBorder="1" applyAlignment="1">
      <alignment horizontal="left" vertical="top" wrapText="1"/>
    </xf>
    <xf numFmtId="0" fontId="29" fillId="0" borderId="1" xfId="0" applyFont="1" applyBorder="1" applyAlignment="1">
      <alignment vertical="top"/>
    </xf>
    <xf numFmtId="0" fontId="29" fillId="0" borderId="6" xfId="0" applyFont="1" applyBorder="1" applyAlignment="1">
      <alignment vertical="top"/>
    </xf>
    <xf numFmtId="0" fontId="29" fillId="0" borderId="6" xfId="0" applyFont="1" applyBorder="1" applyAlignment="1">
      <alignment horizontal="left" vertical="top" wrapText="1"/>
    </xf>
    <xf numFmtId="0" fontId="29" fillId="0" borderId="6" xfId="0" applyFont="1" applyBorder="1" applyAlignment="1">
      <alignment horizontal="center" vertical="top" wrapText="1"/>
    </xf>
    <xf numFmtId="0" fontId="29" fillId="0" borderId="0" xfId="0" applyFont="1" applyAlignment="1">
      <alignment vertical="top" wrapText="1"/>
    </xf>
    <xf numFmtId="0" fontId="29" fillId="0" borderId="6" xfId="0" applyFont="1" applyBorder="1" applyAlignment="1">
      <alignment vertical="top" wrapText="1"/>
    </xf>
    <xf numFmtId="0" fontId="29" fillId="0" borderId="7" xfId="0" applyFont="1" applyBorder="1" applyAlignment="1">
      <alignment vertical="top"/>
    </xf>
    <xf numFmtId="0" fontId="29" fillId="0" borderId="7" xfId="0" applyFont="1" applyBorder="1" applyAlignment="1">
      <alignment horizontal="left" vertical="top" wrapText="1"/>
    </xf>
    <xf numFmtId="0" fontId="29" fillId="0" borderId="7" xfId="0" applyFont="1" applyBorder="1" applyAlignment="1">
      <alignment horizontal="center" vertical="top" wrapText="1"/>
    </xf>
    <xf numFmtId="0" fontId="29" fillId="0" borderId="7" xfId="0" applyFont="1" applyBorder="1" applyAlignment="1">
      <alignment vertical="top" wrapText="1"/>
    </xf>
    <xf numFmtId="0" fontId="29" fillId="0" borderId="3" xfId="0" applyFont="1" applyBorder="1" applyAlignment="1">
      <alignment vertical="top"/>
    </xf>
    <xf numFmtId="0" fontId="29" fillId="0" borderId="3" xfId="0" applyFont="1" applyBorder="1" applyAlignment="1">
      <alignment horizontal="left" vertical="top" wrapText="1"/>
    </xf>
    <xf numFmtId="0" fontId="29" fillId="0" borderId="3" xfId="0" applyFont="1" applyBorder="1" applyAlignment="1">
      <alignment horizontal="center" vertical="top" wrapText="1"/>
    </xf>
    <xf numFmtId="0" fontId="29" fillId="0" borderId="3" xfId="0" applyFont="1" applyBorder="1" applyAlignment="1">
      <alignment vertical="top" wrapText="1"/>
    </xf>
    <xf numFmtId="0" fontId="62" fillId="4" borderId="2" xfId="0" applyFont="1" applyFill="1" applyBorder="1" applyAlignment="1">
      <alignment horizontal="center" vertical="center" wrapText="1"/>
    </xf>
    <xf numFmtId="0" fontId="13" fillId="8" borderId="1" xfId="2" applyFont="1" applyFill="1" applyBorder="1" applyProtection="1">
      <alignment vertical="top" wrapText="1"/>
      <protection locked="0"/>
    </xf>
    <xf numFmtId="0" fontId="62" fillId="11" borderId="1" xfId="0" applyFont="1" applyFill="1" applyBorder="1" applyAlignment="1">
      <alignment vertical="top" wrapText="1"/>
    </xf>
    <xf numFmtId="0" fontId="62" fillId="0" borderId="0" xfId="0" applyFont="1" applyAlignment="1">
      <alignment horizontal="center" vertical="center"/>
    </xf>
    <xf numFmtId="0" fontId="125" fillId="0" borderId="1" xfId="0" applyFont="1" applyBorder="1" applyAlignment="1">
      <alignment horizontal="center" vertical="top"/>
    </xf>
    <xf numFmtId="0" fontId="29" fillId="0" borderId="6" xfId="0" applyFont="1" applyBorder="1" applyAlignment="1">
      <alignment horizontal="center" vertical="top"/>
    </xf>
    <xf numFmtId="0" fontId="27" fillId="0" borderId="19" xfId="0" applyFont="1" applyBorder="1" applyAlignment="1">
      <alignment horizontal="center" vertical="center" wrapText="1"/>
    </xf>
    <xf numFmtId="0" fontId="126" fillId="0" borderId="2" xfId="0" applyFont="1" applyBorder="1" applyAlignment="1">
      <alignment vertical="center" wrapText="1"/>
    </xf>
    <xf numFmtId="0" fontId="29" fillId="0" borderId="14" xfId="0" applyFont="1" applyBorder="1" applyAlignment="1">
      <alignment vertical="top"/>
    </xf>
    <xf numFmtId="0" fontId="29" fillId="0" borderId="19" xfId="0" applyFont="1" applyBorder="1" applyAlignment="1">
      <alignment vertical="top"/>
    </xf>
    <xf numFmtId="0" fontId="29" fillId="0" borderId="3" xfId="0" applyFont="1" applyBorder="1" applyAlignment="1">
      <alignment horizontal="center" vertical="top"/>
    </xf>
    <xf numFmtId="0" fontId="29" fillId="0" borderId="23" xfId="0" applyFont="1" applyBorder="1" applyAlignment="1">
      <alignment vertical="top"/>
    </xf>
    <xf numFmtId="0" fontId="29" fillId="9" borderId="2" xfId="0" applyFont="1" applyFill="1" applyBorder="1" applyAlignment="1">
      <alignment horizontal="center" vertical="center" wrapText="1"/>
    </xf>
    <xf numFmtId="0" fontId="0" fillId="0" borderId="3" xfId="0" applyBorder="1" applyAlignment="1">
      <alignment horizontal="center" vertical="top" wrapText="1"/>
    </xf>
    <xf numFmtId="0" fontId="25" fillId="0" borderId="2" xfId="2" applyFont="1" applyBorder="1" applyAlignment="1" applyProtection="1">
      <alignment horizontal="center" vertical="center" wrapText="1"/>
      <protection locked="0"/>
    </xf>
    <xf numFmtId="0" fontId="2" fillId="8" borderId="14" xfId="0" applyFont="1" applyFill="1" applyBorder="1" applyAlignment="1">
      <alignment horizontal="center" vertical="top" wrapText="1"/>
    </xf>
    <xf numFmtId="0" fontId="44" fillId="8" borderId="22" xfId="0" applyFont="1" applyFill="1" applyBorder="1" applyAlignment="1">
      <alignment horizontal="center" vertical="top" wrapText="1"/>
    </xf>
    <xf numFmtId="0" fontId="1" fillId="8" borderId="15" xfId="1" applyFill="1" applyBorder="1" applyAlignment="1">
      <alignment horizontal="center" vertical="top"/>
    </xf>
    <xf numFmtId="0" fontId="1" fillId="8" borderId="15" xfId="1" applyFill="1" applyBorder="1" applyAlignment="1">
      <alignment horizontal="center" vertical="top" wrapText="1"/>
    </xf>
    <xf numFmtId="0" fontId="0" fillId="0" borderId="19" xfId="0" applyBorder="1" applyAlignment="1">
      <alignment horizontal="center"/>
    </xf>
    <xf numFmtId="0" fontId="0" fillId="0" borderId="25" xfId="0" applyBorder="1" applyAlignment="1">
      <alignment horizontal="center"/>
    </xf>
    <xf numFmtId="0" fontId="2" fillId="10" borderId="1" xfId="0" applyFont="1" applyFill="1" applyBorder="1" applyAlignment="1">
      <alignment horizontal="center" vertical="top" wrapText="1"/>
    </xf>
    <xf numFmtId="0" fontId="63" fillId="0" borderId="23" xfId="0" applyFont="1" applyBorder="1" applyAlignment="1">
      <alignment horizontal="center"/>
    </xf>
    <xf numFmtId="0" fontId="63" fillId="0" borderId="18" xfId="0" applyFont="1" applyBorder="1" applyAlignment="1">
      <alignment horizontal="center"/>
    </xf>
    <xf numFmtId="0" fontId="65" fillId="8" borderId="19" xfId="0" applyFont="1" applyFill="1" applyBorder="1" applyAlignment="1">
      <alignment horizontal="center" vertical="top" wrapText="1"/>
    </xf>
    <xf numFmtId="0" fontId="65" fillId="8" borderId="7" xfId="0" applyFont="1" applyFill="1" applyBorder="1" applyAlignment="1">
      <alignment horizontal="center" vertical="top" wrapText="1"/>
    </xf>
    <xf numFmtId="0" fontId="65" fillId="10" borderId="7" xfId="0" applyFont="1" applyFill="1" applyBorder="1" applyAlignment="1">
      <alignment horizontal="center" vertical="top"/>
    </xf>
    <xf numFmtId="0" fontId="43" fillId="8" borderId="25" xfId="0" applyFont="1" applyFill="1" applyBorder="1" applyAlignment="1">
      <alignment horizontal="center" vertical="top" wrapText="1"/>
    </xf>
    <xf numFmtId="0" fontId="65" fillId="8" borderId="15" xfId="0" applyFont="1" applyFill="1" applyBorder="1" applyAlignment="1">
      <alignment horizontal="center" vertical="top" wrapText="1"/>
    </xf>
    <xf numFmtId="0" fontId="0" fillId="0" borderId="16" xfId="0" applyBorder="1" applyAlignment="1">
      <alignment horizontal="center"/>
    </xf>
    <xf numFmtId="0" fontId="0" fillId="0" borderId="15" xfId="0" applyBorder="1" applyAlignment="1">
      <alignment horizontal="center"/>
    </xf>
    <xf numFmtId="0" fontId="28" fillId="8" borderId="2" xfId="0" applyFont="1" applyFill="1" applyBorder="1" applyAlignment="1">
      <alignment horizontal="center" vertical="top" wrapText="1"/>
    </xf>
    <xf numFmtId="0" fontId="0" fillId="0" borderId="18" xfId="0" applyBorder="1" applyAlignment="1">
      <alignment horizontal="center"/>
    </xf>
    <xf numFmtId="0" fontId="2" fillId="8" borderId="23" xfId="0" applyFont="1" applyFill="1" applyBorder="1" applyAlignment="1">
      <alignment horizontal="center" vertical="top" wrapText="1"/>
    </xf>
    <xf numFmtId="0" fontId="1" fillId="0" borderId="2" xfId="1" applyFill="1" applyBorder="1" applyAlignment="1">
      <alignment horizontal="center" wrapText="1"/>
    </xf>
    <xf numFmtId="0" fontId="10" fillId="5" borderId="7" xfId="2" applyFont="1" applyFill="1" applyBorder="1" applyAlignment="1" applyProtection="1">
      <alignment horizontal="center" vertical="top" wrapText="1"/>
      <protection locked="0"/>
    </xf>
    <xf numFmtId="0" fontId="3" fillId="4" borderId="7" xfId="3" applyFont="1" applyFill="1" applyBorder="1" applyAlignment="1" applyProtection="1">
      <alignment horizontal="center" vertical="top" wrapText="1"/>
      <protection locked="0"/>
    </xf>
    <xf numFmtId="0" fontId="10" fillId="5" borderId="7" xfId="2" applyFont="1" applyFill="1" applyBorder="1" applyProtection="1">
      <alignment vertical="top" wrapText="1"/>
      <protection locked="0"/>
    </xf>
    <xf numFmtId="0" fontId="3" fillId="4" borderId="7" xfId="3" quotePrefix="1" applyFont="1" applyFill="1" applyBorder="1" applyAlignment="1" applyProtection="1">
      <alignment horizontal="center" vertical="top" wrapText="1"/>
      <protection locked="0"/>
    </xf>
    <xf numFmtId="0" fontId="2" fillId="10" borderId="25" xfId="0" applyFont="1" applyFill="1" applyBorder="1" applyAlignment="1">
      <alignment horizontal="left" vertical="top"/>
    </xf>
    <xf numFmtId="0" fontId="80" fillId="0" borderId="1" xfId="0" applyFont="1" applyBorder="1" applyAlignment="1">
      <alignment horizontal="left" vertical="top" wrapText="1"/>
    </xf>
    <xf numFmtId="0" fontId="65" fillId="0" borderId="1" xfId="0" applyFont="1" applyBorder="1" applyAlignment="1">
      <alignment horizontal="center" vertical="top" wrapText="1"/>
    </xf>
    <xf numFmtId="0" fontId="63" fillId="0" borderId="1" xfId="0" applyFont="1" applyBorder="1" applyAlignment="1">
      <alignment horizontal="left" vertical="top" wrapText="1"/>
    </xf>
    <xf numFmtId="0" fontId="2" fillId="0" borderId="15" xfId="0" applyFont="1" applyBorder="1" applyAlignment="1">
      <alignment horizontal="left" vertical="top" wrapText="1"/>
    </xf>
    <xf numFmtId="0" fontId="1" fillId="0" borderId="1" xfId="1" applyFill="1" applyBorder="1" applyAlignment="1">
      <alignment horizontal="center" vertical="top" wrapText="1"/>
    </xf>
    <xf numFmtId="0" fontId="10" fillId="0" borderId="28" xfId="2" applyFont="1" applyBorder="1" applyAlignment="1" applyProtection="1">
      <alignment horizontal="left" vertical="top" wrapText="1"/>
      <protection locked="0"/>
    </xf>
    <xf numFmtId="0" fontId="10" fillId="0" borderId="23" xfId="2" applyFont="1" applyBorder="1" applyAlignment="1" applyProtection="1">
      <alignment horizontal="center" vertical="top" wrapText="1"/>
      <protection locked="0"/>
    </xf>
    <xf numFmtId="0" fontId="25" fillId="5" borderId="7" xfId="0" applyFont="1" applyFill="1" applyBorder="1" applyAlignment="1">
      <alignment horizontal="center" vertical="top"/>
    </xf>
    <xf numFmtId="0" fontId="2" fillId="10" borderId="7" xfId="0" applyFont="1" applyFill="1" applyBorder="1" applyAlignment="1">
      <alignment horizontal="left" vertical="top" wrapText="1"/>
    </xf>
    <xf numFmtId="0" fontId="2" fillId="10" borderId="2" xfId="0" applyFont="1" applyFill="1" applyBorder="1" applyAlignment="1">
      <alignment horizontal="left" vertical="top" wrapText="1"/>
    </xf>
    <xf numFmtId="0" fontId="2" fillId="10" borderId="19" xfId="0" applyFont="1" applyFill="1" applyBorder="1" applyAlignment="1">
      <alignment horizontal="left" vertical="top" wrapText="1"/>
    </xf>
    <xf numFmtId="0" fontId="0" fillId="0" borderId="2" xfId="0" quotePrefix="1" applyBorder="1" applyAlignment="1">
      <alignment horizontal="center" vertical="top" wrapText="1"/>
    </xf>
    <xf numFmtId="0" fontId="105" fillId="0" borderId="2" xfId="0" applyFont="1" applyBorder="1" applyAlignment="1">
      <alignment horizontal="center" vertical="center" wrapText="1"/>
    </xf>
    <xf numFmtId="0" fontId="10" fillId="9" borderId="2" xfId="2" applyFont="1" applyFill="1" applyBorder="1" applyAlignment="1" applyProtection="1">
      <alignment horizontal="center" vertical="center" wrapText="1"/>
      <protection locked="0"/>
    </xf>
    <xf numFmtId="0" fontId="0" fillId="0" borderId="1" xfId="0" quotePrefix="1" applyBorder="1" applyAlignment="1">
      <alignment horizontal="left" vertical="top" wrapText="1"/>
    </xf>
    <xf numFmtId="0" fontId="0" fillId="0" borderId="7" xfId="0" quotePrefix="1" applyBorder="1" applyAlignment="1">
      <alignment horizontal="center" vertical="top" wrapText="1"/>
    </xf>
    <xf numFmtId="0" fontId="7" fillId="0" borderId="7" xfId="6" applyBorder="1" applyAlignment="1">
      <alignment horizontal="center" vertical="top" wrapText="1"/>
    </xf>
    <xf numFmtId="0" fontId="7" fillId="0" borderId="7" xfId="6" applyBorder="1" applyAlignment="1">
      <alignment horizontal="left" vertical="top" wrapText="1"/>
    </xf>
    <xf numFmtId="0" fontId="0" fillId="0" borderId="7" xfId="0" applyBorder="1" applyAlignment="1">
      <alignment horizontal="left" vertical="top" wrapText="1"/>
    </xf>
    <xf numFmtId="0" fontId="7" fillId="0" borderId="2" xfId="6" applyBorder="1" applyAlignment="1">
      <alignment horizontal="left" vertical="top" wrapText="1"/>
    </xf>
    <xf numFmtId="0" fontId="7" fillId="4" borderId="2" xfId="6" applyFill="1" applyBorder="1" applyAlignment="1">
      <alignment horizontal="left" vertical="top" wrapText="1"/>
    </xf>
    <xf numFmtId="0" fontId="0" fillId="26" borderId="22" xfId="0" quotePrefix="1" applyFill="1" applyBorder="1" applyAlignment="1">
      <alignment horizontal="center" vertical="top"/>
    </xf>
    <xf numFmtId="0" fontId="0" fillId="0" borderId="22" xfId="0" quotePrefix="1" applyBorder="1" applyAlignment="1">
      <alignment horizontal="center" vertical="top"/>
    </xf>
    <xf numFmtId="0" fontId="28" fillId="8" borderId="14" xfId="0" applyFont="1" applyFill="1" applyBorder="1" applyAlignment="1">
      <alignment horizontal="center" vertical="top" wrapText="1"/>
    </xf>
    <xf numFmtId="0" fontId="10" fillId="9" borderId="7" xfId="2" applyFont="1" applyFill="1" applyBorder="1" applyAlignment="1" applyProtection="1">
      <alignment horizontal="center" vertical="top" wrapText="1"/>
      <protection locked="0"/>
    </xf>
    <xf numFmtId="0" fontId="10" fillId="0" borderId="6" xfId="2" applyFont="1" applyBorder="1" applyAlignment="1" applyProtection="1">
      <alignment horizontal="center" vertical="top" wrapText="1"/>
      <protection locked="0"/>
    </xf>
    <xf numFmtId="0" fontId="10" fillId="0" borderId="6" xfId="4" applyFont="1" applyBorder="1" applyAlignment="1" applyProtection="1">
      <alignment horizontal="center" vertical="top" wrapText="1"/>
      <protection locked="0"/>
    </xf>
    <xf numFmtId="0" fontId="10" fillId="0" borderId="6" xfId="2" applyFont="1" applyBorder="1" applyProtection="1">
      <alignment vertical="top" wrapText="1"/>
      <protection locked="0"/>
    </xf>
    <xf numFmtId="0" fontId="106" fillId="0" borderId="3" xfId="1" applyFont="1" applyFill="1" applyBorder="1" applyAlignment="1">
      <alignment horizontal="left" vertical="center"/>
    </xf>
    <xf numFmtId="0" fontId="7" fillId="0" borderId="3" xfId="6" applyBorder="1" applyAlignment="1">
      <alignment horizontal="center" vertical="center"/>
    </xf>
    <xf numFmtId="0" fontId="7" fillId="0" borderId="3" xfId="6" applyBorder="1" applyAlignment="1">
      <alignment horizontal="left" vertical="center"/>
    </xf>
    <xf numFmtId="0" fontId="8" fillId="0" borderId="3" xfId="2" applyFont="1" applyBorder="1" applyAlignment="1">
      <alignment horizontal="center" vertical="top" wrapText="1"/>
    </xf>
    <xf numFmtId="0" fontId="56" fillId="0" borderId="3" xfId="3" applyFont="1" applyFill="1" applyBorder="1" applyAlignment="1">
      <alignment horizontal="center" vertical="top" wrapText="1"/>
    </xf>
    <xf numFmtId="0" fontId="28" fillId="8" borderId="14" xfId="0" applyFont="1" applyFill="1" applyBorder="1" applyAlignment="1">
      <alignment horizontal="left" vertical="top" wrapText="1"/>
    </xf>
    <xf numFmtId="0" fontId="10" fillId="0" borderId="25" xfId="2" applyFont="1" applyBorder="1" applyAlignment="1" applyProtection="1">
      <alignment horizontal="center" vertical="top" wrapText="1"/>
      <protection locked="0"/>
    </xf>
    <xf numFmtId="0" fontId="70" fillId="0" borderId="2" xfId="0" applyFont="1" applyBorder="1" applyAlignment="1">
      <alignment horizontal="center" vertical="center" wrapText="1"/>
    </xf>
    <xf numFmtId="0" fontId="10" fillId="0" borderId="3" xfId="2" applyFont="1" applyBorder="1" applyAlignment="1" applyProtection="1">
      <alignment horizontal="center" vertical="top"/>
      <protection locked="0"/>
    </xf>
    <xf numFmtId="0" fontId="1" fillId="0" borderId="2" xfId="1" applyBorder="1" applyAlignment="1">
      <alignment vertical="top" wrapText="1"/>
    </xf>
    <xf numFmtId="0" fontId="64" fillId="0" borderId="11" xfId="2" applyFont="1" applyBorder="1" applyAlignment="1" applyProtection="1">
      <alignment horizontal="center" vertical="top" wrapText="1"/>
      <protection locked="0"/>
    </xf>
    <xf numFmtId="0" fontId="22" fillId="11" borderId="2" xfId="0" applyFont="1" applyFill="1" applyBorder="1" applyAlignment="1">
      <alignment vertical="top" wrapText="1"/>
    </xf>
    <xf numFmtId="0" fontId="28" fillId="4" borderId="2" xfId="0" applyFont="1" applyFill="1" applyBorder="1" applyAlignment="1">
      <alignment horizontal="center" vertical="top" wrapText="1"/>
    </xf>
    <xf numFmtId="0" fontId="44" fillId="8" borderId="1" xfId="0" applyFont="1" applyFill="1" applyBorder="1" applyAlignment="1">
      <alignment horizontal="left" vertical="top" wrapText="1"/>
    </xf>
    <xf numFmtId="0" fontId="29" fillId="0" borderId="3" xfId="0" applyFont="1" applyBorder="1" applyAlignment="1">
      <alignment vertical="center" wrapText="1"/>
    </xf>
    <xf numFmtId="0" fontId="2" fillId="4" borderId="3" xfId="0" applyFont="1" applyFill="1" applyBorder="1" applyAlignment="1">
      <alignment vertical="top" wrapText="1"/>
    </xf>
    <xf numFmtId="0" fontId="0" fillId="0" borderId="2" xfId="0" applyBorder="1" applyAlignment="1">
      <alignment horizontal="left" wrapText="1"/>
    </xf>
    <xf numFmtId="0" fontId="0" fillId="9" borderId="2" xfId="0" applyFill="1" applyBorder="1" applyAlignment="1">
      <alignment wrapText="1"/>
    </xf>
    <xf numFmtId="0" fontId="114" fillId="0" borderId="2" xfId="6" applyFont="1" applyBorder="1" applyAlignment="1">
      <alignment horizontal="center" vertical="center"/>
    </xf>
    <xf numFmtId="0" fontId="128" fillId="0" borderId="2" xfId="0" applyFont="1" applyBorder="1" applyAlignment="1">
      <alignment wrapText="1"/>
    </xf>
    <xf numFmtId="0" fontId="129" fillId="8" borderId="2" xfId="0" applyFont="1" applyFill="1" applyBorder="1" applyAlignment="1">
      <alignment horizontal="center" vertical="top" wrapText="1"/>
    </xf>
    <xf numFmtId="0" fontId="129" fillId="8" borderId="0" xfId="0" applyFont="1" applyFill="1" applyAlignment="1">
      <alignment horizontal="center" vertical="top" wrapText="1"/>
    </xf>
    <xf numFmtId="0" fontId="130" fillId="0" borderId="15" xfId="6" applyFont="1" applyBorder="1" applyAlignment="1">
      <alignment horizontal="center" vertical="center" wrapText="1"/>
    </xf>
    <xf numFmtId="0" fontId="65" fillId="8" borderId="2" xfId="0" applyFont="1" applyFill="1" applyBorder="1" applyAlignment="1">
      <alignment horizontal="center" vertical="top"/>
    </xf>
    <xf numFmtId="0" fontId="29" fillId="21" borderId="1" xfId="0" applyFont="1" applyFill="1" applyBorder="1" applyAlignment="1">
      <alignment vertical="top" wrapText="1"/>
    </xf>
    <xf numFmtId="0" fontId="48" fillId="0" borderId="41" xfId="0" applyFont="1" applyBorder="1"/>
    <xf numFmtId="0" fontId="48" fillId="0" borderId="42" xfId="0" applyFont="1" applyBorder="1"/>
    <xf numFmtId="0" fontId="48" fillId="0" borderId="2" xfId="0" applyFont="1" applyBorder="1"/>
    <xf numFmtId="0" fontId="0" fillId="9" borderId="2" xfId="0" applyFill="1" applyBorder="1" applyAlignment="1">
      <alignment horizontal="center" wrapText="1"/>
    </xf>
    <xf numFmtId="0" fontId="90" fillId="0" borderId="3" xfId="0" applyFont="1" applyBorder="1"/>
    <xf numFmtId="0" fontId="0" fillId="9" borderId="3" xfId="0" applyFill="1" applyBorder="1" applyAlignment="1">
      <alignment horizontal="center" vertical="center" wrapText="1"/>
    </xf>
    <xf numFmtId="0" fontId="29" fillId="0" borderId="0" xfId="0" applyFont="1" applyAlignment="1">
      <alignment horizontal="center" vertical="center" wrapText="1"/>
    </xf>
    <xf numFmtId="0" fontId="48" fillId="0" borderId="1" xfId="0" applyFont="1" applyBorder="1" applyAlignment="1">
      <alignment horizontal="center" vertical="center" wrapText="1"/>
    </xf>
    <xf numFmtId="0" fontId="131" fillId="0" borderId="0" xfId="0" applyFont="1" applyAlignment="1">
      <alignment horizontal="center" vertical="center"/>
    </xf>
    <xf numFmtId="0" fontId="0" fillId="0" borderId="3" xfId="0" applyBorder="1" applyAlignment="1">
      <alignment horizontal="center" vertical="center" wrapText="1"/>
    </xf>
    <xf numFmtId="0" fontId="25" fillId="0" borderId="3" xfId="2" applyFont="1" applyBorder="1" applyAlignment="1" applyProtection="1">
      <alignment horizontal="center" vertical="center" wrapText="1"/>
      <protection locked="0"/>
    </xf>
    <xf numFmtId="0" fontId="1" fillId="0" borderId="0" xfId="1" applyFill="1" applyAlignment="1">
      <alignment horizontal="center" vertical="center" wrapText="1"/>
    </xf>
    <xf numFmtId="0" fontId="0" fillId="8" borderId="11" xfId="0" applyFill="1" applyBorder="1" applyAlignment="1">
      <alignment horizontal="center" vertical="center" wrapText="1"/>
    </xf>
    <xf numFmtId="0" fontId="0" fillId="0" borderId="0" xfId="0" applyAlignment="1">
      <alignment vertical="center"/>
    </xf>
    <xf numFmtId="0" fontId="0" fillId="0" borderId="15" xfId="0" applyBorder="1" applyAlignment="1">
      <alignment horizontal="center" vertical="top"/>
    </xf>
    <xf numFmtId="0" fontId="1" fillId="0" borderId="2" xfId="1" applyBorder="1" applyAlignment="1">
      <alignment horizontal="center"/>
    </xf>
    <xf numFmtId="0" fontId="29" fillId="9" borderId="2" xfId="0" applyFont="1" applyFill="1" applyBorder="1" applyAlignment="1">
      <alignment horizontal="center" vertical="top" wrapText="1"/>
    </xf>
    <xf numFmtId="0" fontId="80" fillId="4" borderId="0" xfId="0" applyFont="1" applyFill="1" applyAlignment="1">
      <alignment horizontal="center" vertical="center" wrapText="1"/>
    </xf>
    <xf numFmtId="0" fontId="0" fillId="4" borderId="0" xfId="0" applyFill="1" applyAlignment="1">
      <alignment horizontal="center" vertical="top"/>
    </xf>
    <xf numFmtId="0" fontId="0" fillId="4" borderId="0" xfId="0" applyFill="1" applyAlignment="1">
      <alignment vertical="top"/>
    </xf>
    <xf numFmtId="0" fontId="29" fillId="4" borderId="0" xfId="0" applyFont="1" applyFill="1" applyAlignment="1">
      <alignment horizontal="center" vertical="center" wrapText="1"/>
    </xf>
    <xf numFmtId="14" fontId="0" fillId="0" borderId="2" xfId="0" applyNumberFormat="1" applyBorder="1"/>
    <xf numFmtId="0" fontId="84" fillId="0" borderId="0" xfId="0" applyFont="1" applyAlignment="1">
      <alignment horizontal="center" vertical="center"/>
    </xf>
    <xf numFmtId="0" fontId="0" fillId="0" borderId="2" xfId="0" quotePrefix="1" applyBorder="1" applyAlignment="1">
      <alignment horizontal="center" vertical="center" wrapText="1"/>
    </xf>
    <xf numFmtId="0" fontId="2" fillId="8" borderId="2" xfId="0" applyFont="1" applyFill="1" applyBorder="1" applyAlignment="1">
      <alignment vertical="center"/>
    </xf>
    <xf numFmtId="0" fontId="2" fillId="8" borderId="2" xfId="0" applyFont="1" applyFill="1" applyBorder="1" applyAlignment="1">
      <alignment vertical="center" wrapText="1"/>
    </xf>
    <xf numFmtId="0" fontId="44" fillId="0" borderId="0" xfId="0" applyFont="1"/>
    <xf numFmtId="0" fontId="28" fillId="8" borderId="1" xfId="0" applyFont="1" applyFill="1" applyBorder="1" applyAlignment="1">
      <alignment horizontal="center" vertical="center" wrapText="1"/>
    </xf>
    <xf numFmtId="0" fontId="13" fillId="0" borderId="22" xfId="2" applyFont="1" applyBorder="1" applyAlignment="1" applyProtection="1">
      <alignment horizontal="center" vertical="top" wrapText="1"/>
      <protection locked="0"/>
    </xf>
    <xf numFmtId="0" fontId="13" fillId="0" borderId="14" xfId="2" applyFont="1" applyBorder="1" applyProtection="1">
      <alignment vertical="top" wrapText="1"/>
      <protection locked="0"/>
    </xf>
    <xf numFmtId="0" fontId="10" fillId="4" borderId="7" xfId="2" applyFont="1" applyFill="1" applyBorder="1" applyAlignment="1" applyProtection="1">
      <alignment horizontal="center" vertical="top" wrapText="1"/>
      <protection locked="0"/>
    </xf>
    <xf numFmtId="0" fontId="69" fillId="0" borderId="0" xfId="0" applyFont="1" applyAlignment="1">
      <alignment horizontal="center" vertical="center" wrapText="1"/>
    </xf>
    <xf numFmtId="0" fontId="7" fillId="4" borderId="0" xfId="6" applyFill="1" applyAlignment="1">
      <alignment horizontal="left" vertical="top" wrapText="1"/>
    </xf>
    <xf numFmtId="0" fontId="7" fillId="4" borderId="0" xfId="6" applyFill="1" applyAlignment="1">
      <alignment horizontal="center" vertical="top" wrapText="1"/>
    </xf>
    <xf numFmtId="0" fontId="0" fillId="4" borderId="0" xfId="0" applyFill="1" applyAlignment="1">
      <alignment vertical="top" wrapText="1"/>
    </xf>
    <xf numFmtId="0" fontId="0" fillId="4" borderId="0" xfId="0" applyFill="1" applyAlignment="1">
      <alignment horizontal="left" vertical="top" wrapText="1"/>
    </xf>
    <xf numFmtId="0" fontId="0" fillId="4" borderId="0" xfId="0" applyFill="1" applyAlignment="1">
      <alignment horizontal="center" vertical="top" wrapText="1"/>
    </xf>
    <xf numFmtId="0" fontId="0" fillId="4" borderId="0" xfId="0" applyFill="1" applyAlignment="1">
      <alignment horizontal="center"/>
    </xf>
    <xf numFmtId="0" fontId="0" fillId="4" borderId="0" xfId="0" applyFill="1" applyAlignment="1">
      <alignment horizontal="left" wrapText="1"/>
    </xf>
    <xf numFmtId="0" fontId="0" fillId="4" borderId="0" xfId="0" applyFill="1" applyAlignment="1">
      <alignment horizontal="left"/>
    </xf>
    <xf numFmtId="0" fontId="0" fillId="4" borderId="0" xfId="0" applyFill="1" applyAlignment="1">
      <alignment horizontal="left" vertical="top"/>
    </xf>
    <xf numFmtId="0" fontId="100" fillId="0" borderId="0" xfId="0" applyFont="1" applyAlignment="1">
      <alignment vertical="center"/>
    </xf>
    <xf numFmtId="0" fontId="100" fillId="0" borderId="0" xfId="0" applyFont="1" applyAlignment="1">
      <alignment horizontal="center"/>
    </xf>
    <xf numFmtId="0" fontId="105" fillId="0" borderId="0" xfId="0" applyFont="1" applyAlignment="1">
      <alignment vertical="center"/>
    </xf>
    <xf numFmtId="0" fontId="47" fillId="5" borderId="0" xfId="0" applyFont="1" applyFill="1" applyAlignment="1">
      <alignment horizontal="left" vertical="center" wrapText="1"/>
    </xf>
    <xf numFmtId="0" fontId="47" fillId="5" borderId="2" xfId="0" applyFont="1" applyFill="1" applyBorder="1" applyAlignment="1">
      <alignment horizontal="left" vertical="center" wrapText="1"/>
    </xf>
    <xf numFmtId="0" fontId="62" fillId="0" borderId="1" xfId="0" applyFont="1" applyBorder="1" applyAlignment="1">
      <alignment horizontal="left" vertical="top" wrapText="1"/>
    </xf>
    <xf numFmtId="0" fontId="35" fillId="0" borderId="1" xfId="0" applyFont="1" applyBorder="1" applyAlignment="1">
      <alignment horizontal="center" vertical="top" wrapText="1"/>
    </xf>
    <xf numFmtId="0" fontId="114" fillId="0" borderId="1" xfId="0" applyFont="1" applyBorder="1" applyAlignment="1">
      <alignment horizontal="left" vertical="top" wrapText="1"/>
    </xf>
    <xf numFmtId="0" fontId="112" fillId="0" borderId="1" xfId="0" applyFont="1" applyBorder="1" applyAlignment="1">
      <alignment horizontal="center" vertical="top" wrapText="1"/>
    </xf>
    <xf numFmtId="0" fontId="119" fillId="0" borderId="1" xfId="1" applyFont="1" applyFill="1" applyBorder="1" applyAlignment="1">
      <alignment horizontal="center" vertical="top" wrapText="1"/>
    </xf>
    <xf numFmtId="0" fontId="116" fillId="0" borderId="1" xfId="0" applyFont="1" applyBorder="1" applyAlignment="1">
      <alignment horizontal="center" vertical="top" wrapText="1"/>
    </xf>
    <xf numFmtId="0" fontId="35" fillId="0" borderId="1" xfId="0" applyFont="1" applyBorder="1" applyAlignment="1">
      <alignment horizontal="center" vertical="center" wrapText="1"/>
    </xf>
    <xf numFmtId="0" fontId="62" fillId="0" borderId="1" xfId="0" applyFont="1" applyBorder="1" applyAlignment="1">
      <alignment horizontal="center" vertical="center" wrapText="1"/>
    </xf>
    <xf numFmtId="0" fontId="7" fillId="0" borderId="3" xfId="6" applyBorder="1" applyAlignment="1">
      <alignment vertical="center"/>
    </xf>
    <xf numFmtId="0" fontId="28" fillId="8" borderId="3" xfId="0" applyFont="1" applyFill="1" applyBorder="1" applyAlignment="1">
      <alignment horizontal="center" vertical="top" wrapText="1"/>
    </xf>
    <xf numFmtId="0" fontId="100" fillId="0" borderId="3" xfId="0" applyFont="1" applyBorder="1" applyAlignment="1">
      <alignment horizontal="center"/>
    </xf>
    <xf numFmtId="0" fontId="21" fillId="0" borderId="3" xfId="3" applyFont="1" applyFill="1" applyBorder="1" applyAlignment="1">
      <alignment horizontal="center" vertical="top" wrapText="1"/>
    </xf>
    <xf numFmtId="0" fontId="92" fillId="0" borderId="2" xfId="6" applyFont="1" applyBorder="1" applyAlignment="1">
      <alignment vertical="center"/>
    </xf>
    <xf numFmtId="0" fontId="92" fillId="0" borderId="2" xfId="6" applyFont="1" applyBorder="1" applyAlignment="1">
      <alignment horizontal="left" vertical="center"/>
    </xf>
    <xf numFmtId="0" fontId="93" fillId="0" borderId="2" xfId="1" applyFont="1" applyFill="1" applyBorder="1" applyAlignment="1">
      <alignment horizontal="left" vertical="center"/>
    </xf>
    <xf numFmtId="0" fontId="92" fillId="0" borderId="2" xfId="6" applyFont="1" applyBorder="1" applyAlignment="1">
      <alignment horizontal="center" vertical="center"/>
    </xf>
    <xf numFmtId="0" fontId="91" fillId="0" borderId="2" xfId="2" applyFont="1" applyBorder="1" applyAlignment="1">
      <alignment horizontal="center" vertical="top" wrapText="1"/>
    </xf>
    <xf numFmtId="0" fontId="21" fillId="0" borderId="2" xfId="3" applyFont="1" applyFill="1" applyBorder="1" applyAlignment="1">
      <alignment horizontal="left" vertical="top" wrapText="1"/>
    </xf>
    <xf numFmtId="0" fontId="109" fillId="0" borderId="2" xfId="6" applyFont="1" applyBorder="1" applyAlignment="1">
      <alignment horizontal="center" vertical="center"/>
    </xf>
    <xf numFmtId="0" fontId="133" fillId="0" borderId="2" xfId="0" applyFont="1" applyBorder="1"/>
    <xf numFmtId="0" fontId="133" fillId="0" borderId="2" xfId="0" applyFont="1" applyBorder="1" applyAlignment="1">
      <alignment vertical="center"/>
    </xf>
    <xf numFmtId="0" fontId="94" fillId="0" borderId="2" xfId="0" applyFont="1" applyBorder="1" applyAlignment="1">
      <alignment horizontal="center" vertical="center"/>
    </xf>
    <xf numFmtId="0" fontId="91" fillId="0" borderId="2" xfId="2" applyFont="1" applyBorder="1" applyAlignment="1">
      <alignment horizontal="center" vertical="center" wrapText="1"/>
    </xf>
    <xf numFmtId="0" fontId="21" fillId="0" borderId="2" xfId="3" applyFont="1" applyFill="1" applyBorder="1" applyAlignment="1">
      <alignment horizontal="center" vertical="center" wrapText="1"/>
    </xf>
    <xf numFmtId="0" fontId="3" fillId="0" borderId="2" xfId="3" applyFont="1" applyFill="1" applyBorder="1" applyAlignment="1">
      <alignment horizontal="center" vertical="center" wrapText="1"/>
    </xf>
    <xf numFmtId="0" fontId="8" fillId="0" borderId="2" xfId="2" applyFont="1" applyBorder="1" applyAlignment="1">
      <alignment horizontal="center" vertical="center" wrapText="1"/>
    </xf>
    <xf numFmtId="0" fontId="109" fillId="0" borderId="3" xfId="6" applyFont="1" applyBorder="1" applyAlignment="1">
      <alignment horizontal="center" vertical="center"/>
    </xf>
    <xf numFmtId="0" fontId="109" fillId="0" borderId="15" xfId="6" applyFont="1" applyBorder="1" applyAlignment="1">
      <alignment horizontal="center" vertical="center"/>
    </xf>
    <xf numFmtId="0" fontId="21" fillId="0" borderId="15" xfId="3" applyFont="1" applyFill="1" applyBorder="1" applyAlignment="1">
      <alignment horizontal="center" vertical="center" wrapText="1"/>
    </xf>
    <xf numFmtId="0" fontId="3" fillId="0" borderId="3" xfId="3" applyFont="1" applyFill="1" applyBorder="1" applyAlignment="1">
      <alignment horizontal="center" vertical="top" wrapText="1"/>
    </xf>
    <xf numFmtId="0" fontId="3" fillId="0" borderId="3" xfId="0" applyFont="1" applyBorder="1" applyAlignment="1">
      <alignment horizontal="center" wrapText="1"/>
    </xf>
    <xf numFmtId="0" fontId="21" fillId="0" borderId="3" xfId="3" applyFont="1" applyFill="1" applyBorder="1" applyAlignment="1">
      <alignment horizontal="left" vertical="top" wrapText="1"/>
    </xf>
    <xf numFmtId="0" fontId="29" fillId="0" borderId="1" xfId="0" applyFont="1" applyBorder="1" applyAlignment="1">
      <alignment horizontal="center" vertical="center" wrapText="1"/>
    </xf>
    <xf numFmtId="0" fontId="0" fillId="0" borderId="3" xfId="0" applyBorder="1" applyAlignment="1">
      <alignment horizontal="center" wrapText="1"/>
    </xf>
    <xf numFmtId="0" fontId="107" fillId="11" borderId="2" xfId="0" applyFont="1" applyFill="1" applyBorder="1" applyAlignment="1">
      <alignment horizontal="center" vertical="center" wrapText="1"/>
    </xf>
    <xf numFmtId="0" fontId="2" fillId="0" borderId="2" xfId="0" applyFont="1" applyBorder="1" applyAlignment="1">
      <alignment horizontal="center"/>
    </xf>
    <xf numFmtId="0" fontId="127" fillId="4" borderId="2" xfId="2" applyFont="1" applyFill="1" applyBorder="1" applyAlignment="1" applyProtection="1">
      <alignment horizontal="center" vertical="top" wrapText="1"/>
      <protection locked="0"/>
    </xf>
    <xf numFmtId="0" fontId="29" fillId="4" borderId="2" xfId="2" applyFont="1" applyFill="1" applyBorder="1" applyAlignment="1" applyProtection="1">
      <alignment horizontal="center" vertical="top" wrapText="1"/>
      <protection locked="0"/>
    </xf>
    <xf numFmtId="0" fontId="48" fillId="0" borderId="6" xfId="0" applyFont="1" applyBorder="1" applyAlignment="1">
      <alignment horizontal="center" vertical="top" wrapText="1"/>
    </xf>
    <xf numFmtId="0" fontId="132" fillId="0" borderId="2" xfId="0" applyFont="1" applyBorder="1" applyAlignment="1">
      <alignment horizontal="center" vertical="center"/>
    </xf>
    <xf numFmtId="0" fontId="125" fillId="0" borderId="1" xfId="0" applyFont="1" applyBorder="1" applyAlignment="1">
      <alignment horizontal="center" vertical="center"/>
    </xf>
    <xf numFmtId="0" fontId="125" fillId="0" borderId="1" xfId="0" applyFont="1" applyBorder="1" applyAlignment="1">
      <alignment horizontal="center" vertical="top" wrapText="1"/>
    </xf>
    <xf numFmtId="0" fontId="66" fillId="9" borderId="1" xfId="2" applyFont="1" applyFill="1" applyBorder="1" applyAlignment="1" applyProtection="1">
      <alignment horizontal="center" vertical="center" wrapText="1"/>
      <protection locked="0"/>
    </xf>
    <xf numFmtId="0" fontId="124" fillId="8" borderId="1" xfId="0" applyFont="1" applyFill="1" applyBorder="1" applyAlignment="1">
      <alignment horizontal="center" vertical="center"/>
    </xf>
    <xf numFmtId="0" fontId="124" fillId="8" borderId="1" xfId="0" applyFont="1" applyFill="1" applyBorder="1" applyAlignment="1">
      <alignment horizontal="center" vertical="center" wrapText="1"/>
    </xf>
    <xf numFmtId="0" fontId="114" fillId="4" borderId="1" xfId="0" applyFont="1" applyFill="1" applyBorder="1" applyAlignment="1">
      <alignment horizontal="center" vertical="center" wrapText="1"/>
    </xf>
    <xf numFmtId="0" fontId="114" fillId="0" borderId="1" xfId="0" applyFont="1" applyBorder="1" applyAlignment="1">
      <alignment horizontal="center" vertical="center"/>
    </xf>
    <xf numFmtId="0" fontId="0" fillId="9" borderId="2" xfId="0" applyFill="1" applyBorder="1" applyAlignment="1">
      <alignment vertical="top" wrapText="1"/>
    </xf>
    <xf numFmtId="0" fontId="0" fillId="8" borderId="3" xfId="0" applyFill="1" applyBorder="1" applyAlignment="1">
      <alignment vertical="top"/>
    </xf>
    <xf numFmtId="0" fontId="13" fillId="9" borderId="3" xfId="2" applyFont="1" applyFill="1" applyBorder="1" applyAlignment="1" applyProtection="1">
      <alignment horizontal="center" vertical="top" wrapText="1"/>
      <protection locked="0"/>
    </xf>
    <xf numFmtId="0" fontId="0" fillId="8" borderId="23" xfId="0" applyFill="1" applyBorder="1" applyAlignment="1">
      <alignment horizontal="center"/>
    </xf>
    <xf numFmtId="0" fontId="0" fillId="8" borderId="2" xfId="0" applyFill="1" applyBorder="1" applyAlignment="1">
      <alignment horizontal="center"/>
    </xf>
    <xf numFmtId="0" fontId="0" fillId="0" borderId="28" xfId="0" applyBorder="1" applyAlignment="1">
      <alignment horizontal="center" vertical="top"/>
    </xf>
    <xf numFmtId="0" fontId="0" fillId="0" borderId="20" xfId="0" applyBorder="1"/>
    <xf numFmtId="0" fontId="0" fillId="0" borderId="4" xfId="0" applyBorder="1"/>
    <xf numFmtId="0" fontId="90" fillId="0" borderId="4" xfId="0" applyFont="1" applyBorder="1" applyAlignment="1">
      <alignment wrapText="1"/>
    </xf>
    <xf numFmtId="0" fontId="0" fillId="0" borderId="4" xfId="0" applyBorder="1" applyAlignment="1">
      <alignment horizontal="center"/>
    </xf>
    <xf numFmtId="0" fontId="10" fillId="0" borderId="18" xfId="2" applyFont="1" applyBorder="1" applyProtection="1">
      <alignment vertical="top" wrapText="1"/>
      <protection locked="0"/>
    </xf>
    <xf numFmtId="0" fontId="0" fillId="0" borderId="18" xfId="0" applyBorder="1" applyAlignment="1">
      <alignment vertical="top"/>
    </xf>
    <xf numFmtId="0" fontId="2" fillId="8" borderId="23" xfId="0" applyFont="1" applyFill="1" applyBorder="1" applyAlignment="1">
      <alignment vertical="top"/>
    </xf>
    <xf numFmtId="1" fontId="10" fillId="0" borderId="3" xfId="2" applyNumberFormat="1" applyFont="1" applyBorder="1" applyAlignment="1" applyProtection="1">
      <alignment horizontal="center" vertical="top" wrapText="1"/>
      <protection locked="0"/>
    </xf>
    <xf numFmtId="0" fontId="0" fillId="8" borderId="3" xfId="0" applyFill="1" applyBorder="1" applyAlignment="1">
      <alignment horizontal="left"/>
    </xf>
    <xf numFmtId="9" fontId="10" fillId="4" borderId="3" xfId="2" applyNumberFormat="1" applyFont="1" applyFill="1" applyBorder="1" applyAlignment="1" applyProtection="1">
      <alignment horizontal="center" vertical="top" wrapText="1"/>
      <protection locked="0"/>
    </xf>
    <xf numFmtId="0" fontId="2" fillId="8" borderId="3" xfId="0" applyFont="1" applyFill="1" applyBorder="1" applyAlignment="1">
      <alignment horizontal="center"/>
    </xf>
    <xf numFmtId="0" fontId="10" fillId="5" borderId="3" xfId="4" applyFont="1" applyFill="1" applyBorder="1" applyAlignment="1" applyProtection="1">
      <alignment horizontal="center" vertical="center" wrapText="1"/>
      <protection locked="0"/>
    </xf>
    <xf numFmtId="0" fontId="0" fillId="5" borderId="3" xfId="0" applyFill="1" applyBorder="1" applyAlignment="1">
      <alignment vertical="top" wrapText="1"/>
    </xf>
    <xf numFmtId="0" fontId="0" fillId="5" borderId="43" xfId="0" applyFill="1" applyBorder="1" applyAlignment="1">
      <alignment horizontal="center" vertical="top" wrapText="1"/>
    </xf>
    <xf numFmtId="0" fontId="0" fillId="5" borderId="7" xfId="0" applyFill="1" applyBorder="1" applyAlignment="1">
      <alignment horizontal="center" vertical="top" wrapText="1"/>
    </xf>
    <xf numFmtId="0" fontId="21" fillId="2" borderId="3" xfId="3" applyFont="1" applyBorder="1" applyAlignment="1">
      <alignment horizontal="left" vertical="top" wrapText="1"/>
    </xf>
    <xf numFmtId="0" fontId="0" fillId="9" borderId="2" xfId="0" applyFill="1" applyBorder="1" applyAlignment="1">
      <alignment horizontal="center" vertical="top"/>
    </xf>
    <xf numFmtId="0" fontId="71" fillId="9" borderId="2" xfId="3" applyFont="1" applyFill="1" applyBorder="1" applyAlignment="1">
      <alignment horizontal="center" vertical="top" wrapText="1"/>
    </xf>
    <xf numFmtId="0" fontId="45" fillId="9" borderId="2" xfId="0" applyFont="1" applyFill="1" applyBorder="1" applyAlignment="1">
      <alignment wrapText="1"/>
    </xf>
    <xf numFmtId="0" fontId="0" fillId="0" borderId="18" xfId="0" applyBorder="1" applyAlignment="1">
      <alignment horizontal="center" vertical="top"/>
    </xf>
    <xf numFmtId="0" fontId="0" fillId="10" borderId="1" xfId="0" applyFill="1" applyBorder="1" applyAlignment="1">
      <alignment wrapText="1"/>
    </xf>
    <xf numFmtId="0" fontId="63" fillId="0" borderId="2" xfId="0" quotePrefix="1" applyFont="1" applyBorder="1" applyAlignment="1">
      <alignment horizontal="center" vertical="top" wrapText="1"/>
    </xf>
    <xf numFmtId="0" fontId="63" fillId="0" borderId="2" xfId="0" applyFont="1" applyBorder="1" applyAlignment="1">
      <alignment horizontal="center" wrapText="1"/>
    </xf>
    <xf numFmtId="0" fontId="63" fillId="0" borderId="2" xfId="0" applyFont="1" applyBorder="1" applyAlignment="1">
      <alignment wrapText="1"/>
    </xf>
    <xf numFmtId="0" fontId="63" fillId="0" borderId="2" xfId="0" applyFont="1" applyBorder="1" applyAlignment="1">
      <alignment horizontal="left" wrapText="1"/>
    </xf>
    <xf numFmtId="0" fontId="63" fillId="0" borderId="2" xfId="0" applyFont="1" applyBorder="1" applyAlignment="1">
      <alignment horizontal="center" vertical="top" wrapText="1"/>
    </xf>
    <xf numFmtId="0" fontId="26" fillId="0" borderId="0" xfId="0" applyFont="1"/>
    <xf numFmtId="0" fontId="134" fillId="0" borderId="0" xfId="0" applyFont="1"/>
    <xf numFmtId="0" fontId="29" fillId="4" borderId="2" xfId="0" applyFont="1" applyFill="1" applyBorder="1" applyAlignment="1">
      <alignment horizontal="center" vertical="top" wrapText="1"/>
    </xf>
    <xf numFmtId="0" fontId="90" fillId="0" borderId="0" xfId="0" applyFont="1"/>
    <xf numFmtId="0" fontId="63" fillId="0" borderId="2" xfId="0" applyFont="1" applyBorder="1" applyAlignment="1">
      <alignment horizontal="center" vertical="top"/>
    </xf>
    <xf numFmtId="0" fontId="0" fillId="9" borderId="11" xfId="0" applyFill="1" applyBorder="1"/>
    <xf numFmtId="0" fontId="0" fillId="0" borderId="11" xfId="0" applyBorder="1" applyAlignment="1">
      <alignment horizontal="left" vertical="center"/>
    </xf>
    <xf numFmtId="0" fontId="0" fillId="0" borderId="0" xfId="0" applyAlignment="1">
      <alignment vertical="center" wrapText="1"/>
    </xf>
    <xf numFmtId="0" fontId="63" fillId="0" borderId="0" xfId="0" applyFont="1" applyAlignment="1">
      <alignment vertical="center"/>
    </xf>
    <xf numFmtId="0" fontId="63" fillId="0" borderId="0" xfId="0" applyFont="1" applyAlignment="1">
      <alignment horizontal="center"/>
    </xf>
    <xf numFmtId="0" fontId="130" fillId="0" borderId="0" xfId="6" applyFont="1" applyAlignment="1">
      <alignment horizontal="left" vertical="center"/>
    </xf>
    <xf numFmtId="0" fontId="63" fillId="0" borderId="0" xfId="0" applyFont="1" applyAlignment="1">
      <alignment horizontal="center" vertical="center"/>
    </xf>
    <xf numFmtId="0" fontId="63" fillId="0" borderId="0" xfId="0" applyFont="1" applyAlignment="1">
      <alignment vertical="center" wrapText="1"/>
    </xf>
    <xf numFmtId="0" fontId="1" fillId="0" borderId="0" xfId="1" applyBorder="1" applyAlignment="1">
      <alignment horizontal="left" vertical="center"/>
    </xf>
    <xf numFmtId="0" fontId="0" fillId="9" borderId="3" xfId="0" applyFill="1" applyBorder="1" applyAlignment="1">
      <alignment wrapText="1"/>
    </xf>
    <xf numFmtId="0" fontId="137" fillId="0" borderId="3" xfId="0" applyFont="1" applyBorder="1" applyAlignment="1">
      <alignment horizontal="center"/>
    </xf>
    <xf numFmtId="0" fontId="136" fillId="0" borderId="3" xfId="0" applyFont="1" applyBorder="1" applyAlignment="1">
      <alignment horizontal="center"/>
    </xf>
    <xf numFmtId="0" fontId="138" fillId="0" borderId="0" xfId="0" applyFont="1" applyAlignment="1">
      <alignment horizontal="center" wrapText="1"/>
    </xf>
    <xf numFmtId="0" fontId="0" fillId="9" borderId="3" xfId="0" applyFill="1" applyBorder="1" applyAlignment="1">
      <alignment horizontal="center"/>
    </xf>
    <xf numFmtId="0" fontId="136" fillId="0" borderId="2" xfId="0" applyFont="1" applyBorder="1" applyAlignment="1">
      <alignment horizontal="center" wrapText="1"/>
    </xf>
    <xf numFmtId="0" fontId="29" fillId="0" borderId="2" xfId="0" applyFont="1" applyBorder="1" applyAlignment="1">
      <alignment horizontal="center"/>
    </xf>
    <xf numFmtId="0" fontId="136" fillId="0" borderId="2" xfId="0" applyFont="1" applyBorder="1" applyAlignment="1">
      <alignment horizontal="center" vertical="center" wrapText="1"/>
    </xf>
    <xf numFmtId="0" fontId="139" fillId="0" borderId="2" xfId="0" applyFont="1" applyBorder="1" applyAlignment="1">
      <alignment horizontal="center" vertical="center" wrapText="1"/>
    </xf>
    <xf numFmtId="0" fontId="0" fillId="9" borderId="2" xfId="0" applyFill="1" applyBorder="1" applyAlignment="1">
      <alignment horizontal="center" vertical="center" wrapText="1"/>
    </xf>
    <xf numFmtId="0" fontId="75" fillId="0" borderId="0" xfId="0" applyFont="1" applyAlignment="1">
      <alignment vertical="center"/>
    </xf>
    <xf numFmtId="0" fontId="2" fillId="8" borderId="7" xfId="0" applyFont="1" applyFill="1" applyBorder="1" applyAlignment="1">
      <alignment horizontal="center" vertical="top"/>
    </xf>
    <xf numFmtId="0" fontId="142" fillId="0" borderId="2" xfId="0" applyFont="1" applyBorder="1" applyAlignment="1">
      <alignment vertical="center"/>
    </xf>
    <xf numFmtId="0" fontId="75" fillId="0" borderId="2" xfId="0" applyFont="1" applyBorder="1" applyAlignment="1">
      <alignment vertical="center"/>
    </xf>
    <xf numFmtId="0" fontId="142" fillId="0" borderId="2" xfId="0" applyFont="1" applyBorder="1" applyAlignment="1">
      <alignment vertical="center" wrapText="1"/>
    </xf>
    <xf numFmtId="0" fontId="75" fillId="0" borderId="2" xfId="0" applyFont="1" applyBorder="1" applyAlignment="1">
      <alignment horizontal="left" vertical="center"/>
    </xf>
    <xf numFmtId="0" fontId="75" fillId="0" borderId="2" xfId="0" applyFont="1" applyBorder="1" applyAlignment="1">
      <alignment vertical="center" wrapText="1"/>
    </xf>
    <xf numFmtId="0" fontId="2" fillId="8" borderId="25" xfId="0" applyFont="1" applyFill="1" applyBorder="1" applyAlignment="1">
      <alignment horizontal="center" vertical="top"/>
    </xf>
    <xf numFmtId="0" fontId="0" fillId="0" borderId="7" xfId="0" applyBorder="1" applyAlignment="1">
      <alignment wrapText="1"/>
    </xf>
    <xf numFmtId="0" fontId="0" fillId="0" borderId="3" xfId="0" applyBorder="1" applyAlignment="1">
      <alignment horizontal="left"/>
    </xf>
    <xf numFmtId="0" fontId="13" fillId="0" borderId="7" xfId="2" applyFont="1" applyBorder="1" applyAlignment="1" applyProtection="1">
      <alignment horizontal="center" vertical="top" wrapText="1"/>
      <protection locked="0"/>
    </xf>
    <xf numFmtId="0" fontId="29" fillId="0" borderId="15" xfId="0" applyFont="1" applyBorder="1" applyAlignment="1">
      <alignment horizontal="center" vertical="top"/>
    </xf>
    <xf numFmtId="0" fontId="138" fillId="0" borderId="2" xfId="0" applyFont="1" applyBorder="1" applyAlignment="1">
      <alignment horizontal="center" vertical="center" wrapText="1"/>
    </xf>
    <xf numFmtId="0" fontId="143" fillId="0" borderId="15" xfId="0" applyFont="1" applyBorder="1" applyAlignment="1">
      <alignment horizontal="center" vertical="center"/>
    </xf>
    <xf numFmtId="0" fontId="140" fillId="4" borderId="2" xfId="2" applyFont="1" applyFill="1" applyBorder="1" applyAlignment="1" applyProtection="1">
      <alignment horizontal="center" vertical="center" wrapText="1"/>
      <protection locked="0"/>
    </xf>
    <xf numFmtId="0" fontId="13" fillId="4" borderId="3" xfId="2" applyFont="1" applyFill="1" applyBorder="1" applyAlignment="1" applyProtection="1">
      <alignment horizontal="center" vertical="center" wrapText="1"/>
      <protection locked="0"/>
    </xf>
    <xf numFmtId="0" fontId="75" fillId="0" borderId="2" xfId="0" applyFont="1" applyBorder="1" applyAlignment="1">
      <alignment horizontal="center" vertical="center"/>
    </xf>
    <xf numFmtId="0" fontId="72" fillId="4" borderId="2" xfId="2" applyFont="1" applyFill="1" applyBorder="1" applyAlignment="1" applyProtection="1">
      <alignment horizontal="center" vertical="center" wrapText="1"/>
      <protection locked="0"/>
    </xf>
    <xf numFmtId="0" fontId="141" fillId="4" borderId="2" xfId="2" applyFont="1" applyFill="1" applyBorder="1" applyAlignment="1" applyProtection="1">
      <alignment horizontal="center" vertical="center" wrapText="1"/>
      <protection locked="0"/>
    </xf>
    <xf numFmtId="0" fontId="143" fillId="0" borderId="2" xfId="0" applyFont="1" applyBorder="1" applyAlignment="1">
      <alignment vertical="center"/>
    </xf>
    <xf numFmtId="0" fontId="144" fillId="0" borderId="0" xfId="0" applyFont="1" applyAlignment="1">
      <alignment vertical="center"/>
    </xf>
    <xf numFmtId="0" fontId="23" fillId="0" borderId="39" xfId="0" applyFont="1" applyBorder="1" applyAlignment="1">
      <alignment wrapText="1"/>
    </xf>
    <xf numFmtId="0" fontId="23" fillId="0" borderId="40" xfId="0" applyFont="1" applyBorder="1" applyAlignment="1">
      <alignment vertical="center" wrapText="1"/>
    </xf>
    <xf numFmtId="0" fontId="23" fillId="0" borderId="2" xfId="0" applyFont="1" applyBorder="1" applyAlignment="1">
      <alignment vertical="center" wrapText="1"/>
    </xf>
    <xf numFmtId="0" fontId="48" fillId="0" borderId="2" xfId="0" applyFont="1" applyBorder="1" applyAlignment="1">
      <alignment wrapText="1"/>
    </xf>
    <xf numFmtId="0" fontId="145" fillId="0" borderId="2" xfId="0" applyFont="1" applyBorder="1"/>
    <xf numFmtId="0" fontId="29" fillId="0" borderId="11" xfId="0" applyFont="1" applyBorder="1" applyAlignment="1">
      <alignment horizontal="center" vertical="center"/>
    </xf>
    <xf numFmtId="0" fontId="0" fillId="9" borderId="28" xfId="0" applyFill="1" applyBorder="1" applyAlignment="1">
      <alignment horizontal="center" vertical="center"/>
    </xf>
    <xf numFmtId="0" fontId="0" fillId="0" borderId="11" xfId="0" applyBorder="1" applyAlignment="1">
      <alignment horizontal="center" vertical="center"/>
    </xf>
    <xf numFmtId="0" fontId="2" fillId="8" borderId="28" xfId="0" applyFont="1" applyFill="1" applyBorder="1" applyAlignment="1">
      <alignment horizontal="center" vertical="top"/>
    </xf>
    <xf numFmtId="0" fontId="146" fillId="0" borderId="0" xfId="0" applyFont="1"/>
    <xf numFmtId="0" fontId="18" fillId="0" borderId="22" xfId="0" applyFont="1" applyBorder="1" applyAlignment="1">
      <alignment horizontal="center" vertical="top"/>
    </xf>
    <xf numFmtId="0" fontId="27" fillId="0" borderId="15" xfId="0" applyFont="1" applyBorder="1" applyAlignment="1">
      <alignment horizontal="center" vertical="center" wrapText="1"/>
    </xf>
    <xf numFmtId="0" fontId="35" fillId="8" borderId="44" xfId="0" applyFont="1" applyFill="1" applyBorder="1" applyAlignment="1">
      <alignment horizontal="center" vertical="top"/>
    </xf>
    <xf numFmtId="0" fontId="116" fillId="8" borderId="44" xfId="0" applyFont="1" applyFill="1" applyBorder="1" applyAlignment="1">
      <alignment horizontal="center" vertical="top"/>
    </xf>
    <xf numFmtId="0" fontId="35" fillId="0" borderId="14" xfId="0" applyFont="1" applyBorder="1" applyAlignment="1">
      <alignment horizontal="center" vertical="top" wrapText="1"/>
    </xf>
    <xf numFmtId="0" fontId="119" fillId="0" borderId="14" xfId="1" applyFont="1" applyFill="1" applyBorder="1" applyAlignment="1">
      <alignment horizontal="center" vertical="top" wrapText="1"/>
    </xf>
    <xf numFmtId="0" fontId="29" fillId="0" borderId="26" xfId="0" applyFont="1" applyBorder="1" applyAlignment="1">
      <alignment horizontal="center" vertical="center" wrapText="1"/>
    </xf>
    <xf numFmtId="0" fontId="62" fillId="0" borderId="16" xfId="0" applyFont="1" applyBorder="1" applyAlignment="1">
      <alignment horizontal="center"/>
    </xf>
    <xf numFmtId="0" fontId="35" fillId="8" borderId="7" xfId="0" applyFont="1" applyFill="1" applyBorder="1" applyAlignment="1">
      <alignment horizontal="center" vertical="top"/>
    </xf>
    <xf numFmtId="0" fontId="62" fillId="0" borderId="7" xfId="0" applyFont="1" applyBorder="1" applyAlignment="1">
      <alignment horizontal="left" vertical="top" wrapText="1"/>
    </xf>
    <xf numFmtId="0" fontId="116" fillId="8" borderId="7" xfId="0" applyFont="1" applyFill="1" applyBorder="1" applyAlignment="1">
      <alignment horizontal="center" vertical="top"/>
    </xf>
    <xf numFmtId="0" fontId="116" fillId="8" borderId="7" xfId="0" applyFont="1" applyFill="1" applyBorder="1" applyAlignment="1">
      <alignment horizontal="left" vertical="top" wrapText="1"/>
    </xf>
    <xf numFmtId="0" fontId="69" fillId="0" borderId="7" xfId="0" applyFont="1" applyBorder="1" applyAlignment="1">
      <alignment horizontal="center" vertical="top"/>
    </xf>
    <xf numFmtId="0" fontId="121" fillId="8" borderId="7" xfId="0" quotePrefix="1" applyFont="1" applyFill="1" applyBorder="1" applyAlignment="1">
      <alignment horizontal="center" vertical="top" wrapText="1"/>
    </xf>
    <xf numFmtId="0" fontId="122" fillId="0" borderId="7" xfId="2" applyFont="1" applyBorder="1" applyAlignment="1" applyProtection="1">
      <alignment horizontal="center" vertical="center" wrapText="1"/>
      <protection locked="0"/>
    </xf>
    <xf numFmtId="0" fontId="62" fillId="0" borderId="7" xfId="0" applyFont="1" applyBorder="1" applyAlignment="1">
      <alignment vertical="top" wrapText="1"/>
    </xf>
    <xf numFmtId="0" fontId="29" fillId="4" borderId="3" xfId="0" applyFont="1" applyFill="1" applyBorder="1" applyAlignment="1">
      <alignment horizontal="center" vertical="center" wrapText="1"/>
    </xf>
    <xf numFmtId="0" fontId="2" fillId="8" borderId="6" xfId="0" applyFont="1" applyFill="1" applyBorder="1" applyAlignment="1">
      <alignment horizontal="center" vertical="top"/>
    </xf>
    <xf numFmtId="0" fontId="35" fillId="8" borderId="6" xfId="0" applyFont="1" applyFill="1" applyBorder="1" applyAlignment="1">
      <alignment horizontal="center" vertical="top"/>
    </xf>
    <xf numFmtId="0" fontId="35" fillId="8" borderId="6" xfId="0" applyFont="1" applyFill="1" applyBorder="1" applyAlignment="1">
      <alignment horizontal="left" vertical="top" wrapText="1"/>
    </xf>
    <xf numFmtId="0" fontId="62" fillId="0" borderId="6" xfId="0" applyFont="1" applyBorder="1" applyAlignment="1">
      <alignment horizontal="left" vertical="top" wrapText="1"/>
    </xf>
    <xf numFmtId="0" fontId="0" fillId="0" borderId="6" xfId="0" applyBorder="1" applyAlignment="1">
      <alignment horizontal="center" vertical="top"/>
    </xf>
    <xf numFmtId="0" fontId="69" fillId="0" borderId="6" xfId="0" applyFont="1" applyBorder="1" applyAlignment="1">
      <alignment horizontal="center" vertical="top"/>
    </xf>
    <xf numFmtId="0" fontId="10" fillId="9" borderId="6" xfId="2" applyFont="1" applyFill="1" applyBorder="1" applyAlignment="1" applyProtection="1">
      <alignment horizontal="center" vertical="top" wrapText="1"/>
      <protection locked="0"/>
    </xf>
    <xf numFmtId="0" fontId="121" fillId="8" borderId="6" xfId="0" quotePrefix="1" applyFont="1" applyFill="1" applyBorder="1" applyAlignment="1">
      <alignment horizontal="center" vertical="top" wrapText="1"/>
    </xf>
    <xf numFmtId="0" fontId="62" fillId="0" borderId="6" xfId="0" applyFont="1" applyBorder="1" applyAlignment="1">
      <alignment vertical="top" wrapText="1"/>
    </xf>
    <xf numFmtId="0" fontId="0" fillId="0" borderId="6" xfId="0" applyBorder="1" applyAlignment="1">
      <alignment horizontal="center" vertical="top" wrapText="1"/>
    </xf>
    <xf numFmtId="0" fontId="63" fillId="0" borderId="6" xfId="0" applyFont="1" applyBorder="1" applyAlignment="1">
      <alignment horizontal="center" vertical="top"/>
    </xf>
    <xf numFmtId="0" fontId="116" fillId="8" borderId="6" xfId="0" applyFont="1" applyFill="1" applyBorder="1" applyAlignment="1">
      <alignment horizontal="left" vertical="top" wrapText="1"/>
    </xf>
    <xf numFmtId="0" fontId="0" fillId="0" borderId="4" xfId="0" applyBorder="1" applyAlignment="1">
      <alignment horizontal="left" vertical="center"/>
    </xf>
    <xf numFmtId="0" fontId="0" fillId="0" borderId="4" xfId="0" applyBorder="1" applyAlignment="1">
      <alignment horizontal="center" vertical="center"/>
    </xf>
    <xf numFmtId="0" fontId="0" fillId="0" borderId="4" xfId="0" applyBorder="1" applyAlignment="1">
      <alignment vertical="center"/>
    </xf>
    <xf numFmtId="0" fontId="29" fillId="4" borderId="4" xfId="0" applyFont="1" applyFill="1" applyBorder="1" applyAlignment="1">
      <alignment horizontal="center" vertical="center" wrapText="1"/>
    </xf>
    <xf numFmtId="0" fontId="80" fillId="4" borderId="4" xfId="0" applyFont="1" applyFill="1" applyBorder="1" applyAlignment="1">
      <alignment horizontal="center" vertical="center" wrapText="1"/>
    </xf>
    <xf numFmtId="0" fontId="0" fillId="0" borderId="4" xfId="0" applyBorder="1" applyAlignment="1">
      <alignment horizontal="left" vertical="center" wrapText="1"/>
    </xf>
    <xf numFmtId="0" fontId="13" fillId="0" borderId="2" xfId="2" applyFont="1" applyBorder="1" applyAlignment="1" applyProtection="1">
      <alignment horizontal="left" vertical="top" wrapText="1"/>
      <protection locked="0"/>
    </xf>
    <xf numFmtId="0" fontId="35" fillId="8" borderId="2" xfId="0" applyFont="1" applyFill="1" applyBorder="1" applyAlignment="1">
      <alignment horizontal="center" vertical="top"/>
    </xf>
    <xf numFmtId="0" fontId="116" fillId="8" borderId="2" xfId="0" applyFont="1" applyFill="1" applyBorder="1" applyAlignment="1">
      <alignment horizontal="center" vertical="top" wrapText="1"/>
    </xf>
    <xf numFmtId="0" fontId="3" fillId="0" borderId="2" xfId="0" applyFont="1" applyBorder="1" applyAlignment="1">
      <alignment horizontal="center" vertical="top"/>
    </xf>
    <xf numFmtId="0" fontId="62" fillId="0" borderId="2" xfId="2" applyFont="1" applyBorder="1" applyAlignment="1" applyProtection="1">
      <alignment horizontal="center" vertical="top" wrapText="1"/>
      <protection locked="0"/>
    </xf>
    <xf numFmtId="0" fontId="3" fillId="0" borderId="2" xfId="0" applyFont="1" applyBorder="1" applyAlignment="1">
      <alignment horizontal="left" vertical="top"/>
    </xf>
    <xf numFmtId="0" fontId="116" fillId="8" borderId="2" xfId="0" applyFont="1" applyFill="1" applyBorder="1" applyAlignment="1">
      <alignment horizontal="left" vertical="top" wrapText="1"/>
    </xf>
    <xf numFmtId="0" fontId="62" fillId="0" borderId="2" xfId="0" applyFont="1" applyBorder="1" applyAlignment="1">
      <alignment horizontal="left" vertical="top" wrapText="1"/>
    </xf>
    <xf numFmtId="0" fontId="121" fillId="8" borderId="2" xfId="0" applyFont="1" applyFill="1" applyBorder="1" applyAlignment="1">
      <alignment horizontal="left" vertical="top" wrapText="1"/>
    </xf>
    <xf numFmtId="0" fontId="26" fillId="0" borderId="2" xfId="0" applyFont="1" applyBorder="1"/>
    <xf numFmtId="0" fontId="134" fillId="0" borderId="2" xfId="0" applyFont="1" applyBorder="1"/>
    <xf numFmtId="0" fontId="10" fillId="0" borderId="7" xfId="2" applyFont="1" applyBorder="1" applyAlignment="1" applyProtection="1">
      <alignment horizontal="center" vertical="center" wrapText="1"/>
      <protection locked="0"/>
    </xf>
    <xf numFmtId="0" fontId="10" fillId="0" borderId="7" xfId="4" applyFont="1" applyBorder="1" applyAlignment="1" applyProtection="1">
      <alignment horizontal="center" vertical="center" wrapText="1"/>
      <protection locked="0"/>
    </xf>
    <xf numFmtId="0" fontId="0" fillId="0" borderId="7" xfId="0" applyBorder="1" applyAlignment="1">
      <alignment horizontal="center" vertical="center" wrapText="1"/>
    </xf>
    <xf numFmtId="0" fontId="28" fillId="8" borderId="3" xfId="0" applyFont="1" applyFill="1" applyBorder="1" applyAlignment="1">
      <alignment horizontal="left" vertical="top" wrapText="1"/>
    </xf>
    <xf numFmtId="0" fontId="0" fillId="0" borderId="7" xfId="0" applyBorder="1" applyAlignment="1">
      <alignment horizontal="center" vertical="center"/>
    </xf>
    <xf numFmtId="0" fontId="147" fillId="0" borderId="1" xfId="2" applyFont="1" applyBorder="1" applyAlignment="1" applyProtection="1">
      <alignment horizontal="center" vertical="top" wrapText="1"/>
      <protection locked="0"/>
    </xf>
    <xf numFmtId="0" fontId="147" fillId="0" borderId="1" xfId="2" applyFont="1" applyBorder="1" applyProtection="1">
      <alignment vertical="top" wrapText="1"/>
      <protection locked="0"/>
    </xf>
    <xf numFmtId="0" fontId="46" fillId="8" borderId="1" xfId="0" applyFont="1" applyFill="1" applyBorder="1" applyAlignment="1">
      <alignment horizontal="center" vertical="top"/>
    </xf>
    <xf numFmtId="0" fontId="117" fillId="8" borderId="1" xfId="0" applyFont="1" applyFill="1" applyBorder="1" applyAlignment="1">
      <alignment horizontal="center" vertical="top" wrapText="1"/>
    </xf>
    <xf numFmtId="0" fontId="35" fillId="8" borderId="7" xfId="0" applyFont="1" applyFill="1" applyBorder="1" applyAlignment="1">
      <alignment horizontal="center" vertical="top" wrapText="1"/>
    </xf>
    <xf numFmtId="0" fontId="14" fillId="0" borderId="2" xfId="2" applyFont="1" applyBorder="1" applyAlignment="1" applyProtection="1">
      <alignment horizontal="center" vertical="top" wrapText="1"/>
      <protection locked="0"/>
    </xf>
    <xf numFmtId="0" fontId="0" fillId="4" borderId="2" xfId="0" applyFill="1" applyBorder="1" applyAlignment="1">
      <alignment horizontal="left" wrapText="1"/>
    </xf>
    <xf numFmtId="0" fontId="0" fillId="4" borderId="2" xfId="0" applyFill="1" applyBorder="1" applyAlignment="1">
      <alignment horizontal="center"/>
    </xf>
    <xf numFmtId="0" fontId="0" fillId="4" borderId="2" xfId="0" applyFill="1" applyBorder="1" applyAlignment="1">
      <alignment horizontal="left"/>
    </xf>
    <xf numFmtId="0" fontId="0" fillId="4" borderId="2" xfId="0" applyFill="1" applyBorder="1" applyAlignment="1">
      <alignment horizontal="left" vertical="top"/>
    </xf>
    <xf numFmtId="0" fontId="0" fillId="4" borderId="2" xfId="0" applyFill="1" applyBorder="1" applyAlignment="1">
      <alignment vertical="top" wrapText="1"/>
    </xf>
    <xf numFmtId="0" fontId="0" fillId="4" borderId="2" xfId="0" applyFill="1" applyBorder="1" applyAlignment="1">
      <alignment horizontal="left" vertical="top" wrapText="1"/>
    </xf>
    <xf numFmtId="0" fontId="0" fillId="4" borderId="2" xfId="0" applyFill="1" applyBorder="1" applyAlignment="1">
      <alignment horizontal="center" vertical="top" wrapText="1"/>
    </xf>
    <xf numFmtId="0" fontId="36" fillId="5" borderId="45" xfId="0" applyFont="1" applyFill="1" applyBorder="1" applyAlignment="1">
      <alignment horizontal="center" vertical="top" wrapText="1"/>
    </xf>
    <xf numFmtId="0" fontId="25" fillId="5" borderId="45" xfId="0" applyFont="1" applyFill="1" applyBorder="1" applyAlignment="1">
      <alignment horizontal="center" vertical="top" wrapText="1"/>
    </xf>
    <xf numFmtId="0" fontId="28" fillId="8" borderId="6" xfId="0" applyFont="1" applyFill="1" applyBorder="1" applyAlignment="1">
      <alignment horizontal="center" vertical="top" wrapText="1"/>
    </xf>
    <xf numFmtId="0" fontId="72" fillId="4" borderId="4" xfId="2" applyFont="1" applyFill="1" applyBorder="1" applyAlignment="1" applyProtection="1">
      <alignment horizontal="center" vertical="top" wrapText="1"/>
      <protection locked="0"/>
    </xf>
    <xf numFmtId="0" fontId="35" fillId="8" borderId="15" xfId="0" applyFont="1" applyFill="1" applyBorder="1" applyAlignment="1">
      <alignment horizontal="left" vertical="top" wrapText="1"/>
    </xf>
    <xf numFmtId="0" fontId="149" fillId="0" borderId="2" xfId="0" applyFont="1" applyBorder="1" applyAlignment="1">
      <alignment horizontal="center" vertical="center"/>
    </xf>
    <xf numFmtId="0" fontId="85" fillId="11" borderId="2" xfId="0" applyFont="1" applyFill="1" applyBorder="1" applyAlignment="1">
      <alignment horizontal="center" vertical="center"/>
    </xf>
    <xf numFmtId="0" fontId="29" fillId="0" borderId="2" xfId="0" applyFont="1" applyBorder="1"/>
    <xf numFmtId="0" fontId="149" fillId="0" borderId="41" xfId="0" applyFont="1" applyBorder="1"/>
    <xf numFmtId="0" fontId="29" fillId="0" borderId="4" xfId="0" applyFont="1" applyBorder="1" applyAlignment="1">
      <alignment horizontal="center"/>
    </xf>
    <xf numFmtId="0" fontId="150" fillId="27" borderId="2" xfId="0" applyFont="1" applyFill="1" applyBorder="1" applyAlignment="1">
      <alignment horizontal="center" vertical="center" wrapText="1"/>
    </xf>
    <xf numFmtId="0" fontId="150" fillId="27" borderId="11" xfId="0" applyFont="1" applyFill="1" applyBorder="1" applyAlignment="1">
      <alignment horizontal="center" vertical="center" wrapText="1"/>
    </xf>
    <xf numFmtId="0" fontId="82" fillId="0" borderId="2" xfId="0" applyFont="1" applyBorder="1" applyAlignment="1">
      <alignment horizontal="center" vertical="top"/>
    </xf>
    <xf numFmtId="0" fontId="83" fillId="0" borderId="2" xfId="0" applyFont="1" applyBorder="1" applyAlignment="1">
      <alignment horizontal="center" vertical="top" wrapText="1"/>
    </xf>
    <xf numFmtId="0" fontId="148" fillId="0" borderId="2" xfId="0" applyFont="1" applyBorder="1" applyAlignment="1">
      <alignment horizontal="center" vertical="top"/>
    </xf>
    <xf numFmtId="0" fontId="29" fillId="0" borderId="3" xfId="0" applyFont="1" applyBorder="1" applyAlignment="1">
      <alignment horizontal="center"/>
    </xf>
    <xf numFmtId="0" fontId="29" fillId="0" borderId="11" xfId="0" applyFont="1" applyBorder="1" applyAlignment="1">
      <alignment horizontal="center"/>
    </xf>
    <xf numFmtId="0" fontId="35" fillId="8" borderId="3" xfId="0" applyFont="1" applyFill="1" applyBorder="1" applyAlignment="1">
      <alignment horizontal="center" vertical="top"/>
    </xf>
    <xf numFmtId="0" fontId="35" fillId="8" borderId="18" xfId="0" applyFont="1" applyFill="1" applyBorder="1" applyAlignment="1">
      <alignment horizontal="left" vertical="top" wrapText="1"/>
    </xf>
    <xf numFmtId="14" fontId="29" fillId="0" borderId="2" xfId="0" applyNumberFormat="1" applyFont="1" applyBorder="1"/>
    <xf numFmtId="0" fontId="149" fillId="0" borderId="2" xfId="0" applyFont="1" applyBorder="1"/>
    <xf numFmtId="0" fontId="35" fillId="8" borderId="2" xfId="0" applyFont="1" applyFill="1" applyBorder="1" applyAlignment="1">
      <alignment horizontal="left" vertical="top" wrapText="1"/>
    </xf>
    <xf numFmtId="0" fontId="10" fillId="4" borderId="2" xfId="2" applyFont="1" applyFill="1" applyBorder="1" applyProtection="1">
      <alignment vertical="top" wrapText="1"/>
      <protection locked="0"/>
    </xf>
    <xf numFmtId="0" fontId="10" fillId="4" borderId="20" xfId="2" applyFont="1" applyFill="1" applyBorder="1" applyAlignment="1" applyProtection="1">
      <alignment horizontal="center" vertical="top" wrapText="1"/>
      <protection locked="0"/>
    </xf>
    <xf numFmtId="0" fontId="148" fillId="5" borderId="4" xfId="0" applyFont="1" applyFill="1" applyBorder="1" applyAlignment="1">
      <alignment horizontal="center" vertical="top" wrapText="1"/>
    </xf>
    <xf numFmtId="22" fontId="83" fillId="0" borderId="2" xfId="0" applyNumberFormat="1" applyFont="1" applyBorder="1" applyAlignment="1">
      <alignment horizontal="center" vertical="top" wrapText="1"/>
    </xf>
    <xf numFmtId="0" fontId="35" fillId="0" borderId="2" xfId="0" applyFont="1" applyBorder="1" applyAlignment="1">
      <alignment horizontal="center"/>
    </xf>
    <xf numFmtId="0" fontId="151" fillId="0" borderId="0" xfId="0" applyFont="1"/>
    <xf numFmtId="0" fontId="152" fillId="0" borderId="0" xfId="0" applyFont="1"/>
    <xf numFmtId="0" fontId="153" fillId="0" borderId="2" xfId="0" applyFont="1" applyBorder="1" applyAlignment="1">
      <alignment vertical="center"/>
    </xf>
    <xf numFmtId="0" fontId="139" fillId="0" borderId="0" xfId="0" applyFont="1" applyAlignment="1">
      <alignment horizontal="center" vertical="center"/>
    </xf>
    <xf numFmtId="0" fontId="13" fillId="9" borderId="2" xfId="2" applyFont="1" applyFill="1" applyBorder="1" applyAlignment="1" applyProtection="1">
      <alignment horizontal="center" vertical="center" wrapText="1"/>
      <protection locked="0"/>
    </xf>
    <xf numFmtId="0" fontId="80" fillId="0" borderId="2" xfId="0" applyFont="1" applyBorder="1" applyAlignment="1">
      <alignment horizontal="center" vertical="center" wrapText="1"/>
    </xf>
    <xf numFmtId="0" fontId="29" fillId="0" borderId="2" xfId="0" applyFont="1" applyBorder="1" applyAlignment="1">
      <alignment horizontal="left" vertical="top" wrapText="1"/>
    </xf>
    <xf numFmtId="0" fontId="29" fillId="0" borderId="2" xfId="0" applyFont="1" applyBorder="1" applyAlignment="1">
      <alignment horizontal="left" vertical="top"/>
    </xf>
    <xf numFmtId="0" fontId="29" fillId="0" borderId="2" xfId="0" applyFont="1" applyBorder="1" applyAlignment="1">
      <alignment horizontal="right" vertical="top"/>
    </xf>
    <xf numFmtId="14" fontId="29" fillId="0" borderId="2" xfId="0" applyNumberFormat="1" applyFont="1" applyBorder="1" applyAlignment="1">
      <alignment horizontal="left" vertical="top"/>
    </xf>
    <xf numFmtId="0" fontId="6" fillId="6" borderId="8" xfId="0" applyFont="1" applyFill="1" applyBorder="1" applyAlignment="1">
      <alignment wrapText="1"/>
    </xf>
    <xf numFmtId="0" fontId="6" fillId="6" borderId="12" xfId="0" applyFont="1" applyFill="1" applyBorder="1" applyAlignment="1">
      <alignment wrapText="1"/>
    </xf>
    <xf numFmtId="0" fontId="111" fillId="6" borderId="8" xfId="0" applyFont="1" applyFill="1" applyBorder="1" applyAlignment="1">
      <alignment horizontal="center" vertical="top" wrapText="1"/>
    </xf>
    <xf numFmtId="0" fontId="111" fillId="6" borderId="12" xfId="0" applyFont="1" applyFill="1" applyBorder="1" applyAlignment="1">
      <alignment horizontal="center" vertical="top" wrapText="1"/>
    </xf>
    <xf numFmtId="0" fontId="6" fillId="6" borderId="8" xfId="0" applyFont="1" applyFill="1" applyBorder="1" applyAlignment="1">
      <alignment horizontal="center" vertical="top" wrapText="1"/>
    </xf>
    <xf numFmtId="0" fontId="6" fillId="6" borderId="12" xfId="0" applyFont="1" applyFill="1" applyBorder="1" applyAlignment="1">
      <alignment horizontal="center" vertical="top" wrapText="1"/>
    </xf>
    <xf numFmtId="0" fontId="6" fillId="6" borderId="10" xfId="0" applyFont="1" applyFill="1" applyBorder="1" applyAlignment="1">
      <alignment vertical="top" wrapText="1"/>
    </xf>
    <xf numFmtId="0" fontId="0" fillId="0" borderId="0" xfId="0" applyAlignment="1">
      <alignment vertical="top"/>
    </xf>
    <xf numFmtId="0" fontId="6" fillId="6" borderId="8" xfId="0" applyFont="1" applyFill="1" applyBorder="1" applyAlignment="1">
      <alignment horizontal="left"/>
    </xf>
    <xf numFmtId="0" fontId="6" fillId="6" borderId="12" xfId="0" applyFont="1" applyFill="1" applyBorder="1" applyAlignment="1">
      <alignment horizontal="left"/>
    </xf>
    <xf numFmtId="0" fontId="6" fillId="6" borderId="8" xfId="0" applyFont="1" applyFill="1" applyBorder="1" applyAlignment="1">
      <alignment vertical="top" wrapText="1"/>
    </xf>
    <xf numFmtId="0" fontId="6" fillId="6" borderId="12" xfId="0" applyFont="1" applyFill="1" applyBorder="1" applyAlignment="1">
      <alignment vertical="top" wrapText="1"/>
    </xf>
    <xf numFmtId="0" fontId="0" fillId="0" borderId="0" xfId="0" applyAlignment="1">
      <alignment horizontal="center" vertical="top"/>
    </xf>
    <xf numFmtId="0" fontId="6" fillId="6" borderId="10" xfId="0" applyFont="1" applyFill="1" applyBorder="1" applyAlignment="1">
      <alignment horizontal="center" vertical="top" wrapText="1"/>
    </xf>
    <xf numFmtId="0" fontId="6" fillId="6" borderId="0" xfId="0" applyFont="1" applyFill="1" applyAlignment="1">
      <alignment horizontal="center" vertical="top" wrapText="1"/>
    </xf>
    <xf numFmtId="0" fontId="6" fillId="6" borderId="17" xfId="0" applyFont="1" applyFill="1" applyBorder="1" applyAlignment="1">
      <alignment horizontal="left" vertical="top" wrapText="1"/>
    </xf>
    <xf numFmtId="0" fontId="6" fillId="6" borderId="13" xfId="0" applyFont="1" applyFill="1" applyBorder="1" applyAlignment="1">
      <alignment horizontal="left" vertical="top" wrapText="1"/>
    </xf>
    <xf numFmtId="0" fontId="5" fillId="6" borderId="8" xfId="0" applyFont="1" applyFill="1" applyBorder="1" applyAlignment="1">
      <alignment wrapText="1"/>
    </xf>
    <xf numFmtId="0" fontId="5" fillId="6" borderId="12" xfId="0" applyFont="1" applyFill="1" applyBorder="1" applyAlignment="1">
      <alignment wrapText="1"/>
    </xf>
    <xf numFmtId="0" fontId="6" fillId="6" borderId="8" xfId="0" applyFont="1" applyFill="1" applyBorder="1" applyAlignment="1">
      <alignment horizontal="center" wrapText="1"/>
    </xf>
    <xf numFmtId="0" fontId="6" fillId="6" borderId="12" xfId="0" applyFont="1" applyFill="1" applyBorder="1" applyAlignment="1">
      <alignment horizontal="center" wrapText="1"/>
    </xf>
    <xf numFmtId="0" fontId="0" fillId="0" borderId="0" xfId="0" applyAlignment="1">
      <alignment horizontal="center"/>
    </xf>
    <xf numFmtId="0" fontId="6" fillId="6" borderId="8" xfId="0" applyFont="1" applyFill="1" applyBorder="1" applyAlignment="1">
      <alignment vertical="center" wrapText="1"/>
    </xf>
    <xf numFmtId="0" fontId="6" fillId="6" borderId="12" xfId="0" applyFont="1" applyFill="1" applyBorder="1" applyAlignment="1">
      <alignment vertical="center" wrapText="1"/>
    </xf>
    <xf numFmtId="0" fontId="6" fillId="6" borderId="17" xfId="0" applyFont="1" applyFill="1" applyBorder="1" applyAlignment="1">
      <alignment vertical="top" wrapText="1"/>
    </xf>
    <xf numFmtId="0" fontId="6" fillId="6" borderId="13" xfId="0" applyFont="1" applyFill="1" applyBorder="1" applyAlignment="1">
      <alignment vertical="top" wrapText="1"/>
    </xf>
    <xf numFmtId="0" fontId="2" fillId="4" borderId="2" xfId="0" applyFont="1" applyFill="1" applyBorder="1" applyAlignment="1">
      <alignment horizontal="center" vertical="top" wrapText="1"/>
    </xf>
    <xf numFmtId="0" fontId="6" fillId="6" borderId="8" xfId="0" applyFont="1" applyFill="1" applyBorder="1" applyAlignment="1">
      <alignment horizontal="left" vertical="top" wrapText="1"/>
    </xf>
    <xf numFmtId="0" fontId="6" fillId="6" borderId="12" xfId="0" applyFont="1" applyFill="1" applyBorder="1" applyAlignment="1">
      <alignment horizontal="left" vertical="top" wrapText="1"/>
    </xf>
    <xf numFmtId="0" fontId="6" fillId="6" borderId="10" xfId="0" applyFont="1" applyFill="1" applyBorder="1" applyAlignment="1">
      <alignment horizontal="center" vertical="top"/>
    </xf>
    <xf numFmtId="0" fontId="6" fillId="6" borderId="0" xfId="0" applyFont="1" applyFill="1" applyAlignment="1">
      <alignment horizontal="center" vertical="top"/>
    </xf>
    <xf numFmtId="0" fontId="35" fillId="8" borderId="1" xfId="0" applyFont="1" applyFill="1" applyBorder="1" applyAlignment="1">
      <alignment horizontal="left" vertical="top" wrapText="1"/>
    </xf>
    <xf numFmtId="0" fontId="119" fillId="8" borderId="1" xfId="1" applyFont="1" applyFill="1" applyBorder="1" applyAlignment="1">
      <alignment horizontal="center" vertical="top" wrapText="1"/>
    </xf>
    <xf numFmtId="0" fontId="2" fillId="8" borderId="3"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0" fillId="0" borderId="0" xfId="0" applyAlignment="1">
      <alignment horizontal="center" vertical="center"/>
    </xf>
    <xf numFmtId="0" fontId="6" fillId="6" borderId="17" xfId="0" applyFont="1" applyFill="1" applyBorder="1" applyAlignment="1">
      <alignment wrapText="1"/>
    </xf>
    <xf numFmtId="0" fontId="6" fillId="6" borderId="13" xfId="0" applyFont="1" applyFill="1" applyBorder="1" applyAlignment="1">
      <alignment wrapText="1"/>
    </xf>
  </cellXfs>
  <cellStyles count="9">
    <cellStyle name="=C:\WINDOWS\SYSTEM32\COMMAND.COM" xfId="6" xr:uid="{6B8E4DBF-FBA5-4082-AB6C-8474AA5EDBA7}"/>
    <cellStyle name="Comma 2" xfId="7" xr:uid="{C46F9535-0601-498A-A19A-0922C95C05EF}"/>
    <cellStyle name="Good 2" xfId="3" xr:uid="{00000000-0005-0000-0000-000000000000}"/>
    <cellStyle name="Hyperlink" xfId="1" builtinId="8"/>
    <cellStyle name="Neutral 2" xfId="5" xr:uid="{5D1F1247-D99D-41A1-AC0F-F84A0406497A}"/>
    <cellStyle name="Normal" xfId="0" builtinId="0"/>
    <cellStyle name="Normal 10" xfId="4" xr:uid="{00000000-0005-0000-0000-000003000000}"/>
    <cellStyle name="Normal 4" xfId="2" xr:uid="{00000000-0005-0000-0000-000004000000}"/>
    <cellStyle name="Percent 2" xfId="8" xr:uid="{300E9B6A-3022-4290-8679-F818BAC8E71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theme" Target="theme/theme1.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customXml" Target="../customXml/item2.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styles" Target="style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sharedStrings" Target="sharedStrings.xml"/><Relationship Id="rId135" Type="http://schemas.openxmlformats.org/officeDocument/2006/relationships/customXml" Target="../customXml/item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microsoft.com/office/2017/10/relationships/person" Target="persons/person.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calcChain" Target="calcChain.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6-5CC6-11CF-8D67-00AA00BDCE1D}" ax:persistence="persistStreamInit" r:id="rId1"/>
</file>

<file path=xl/activeX/activeX10.xml><?xml version="1.0" encoding="utf-8"?>
<ax:ocx xmlns:ax="http://schemas.microsoft.com/office/2006/activeX" xmlns:r="http://schemas.openxmlformats.org/officeDocument/2006/relationships" ax:classid="{5512D116-5CC6-11CF-8D67-00AA00BDCE1D}" ax:persistence="persistStreamInit" r:id="rId1"/>
</file>

<file path=xl/activeX/activeX11.xml><?xml version="1.0" encoding="utf-8"?>
<ax:ocx xmlns:ax="http://schemas.microsoft.com/office/2006/activeX" xmlns:r="http://schemas.openxmlformats.org/officeDocument/2006/relationships" ax:classid="{5512D116-5CC6-11CF-8D67-00AA00BDCE1D}" ax:persistence="persistStreamInit" r:id="rId1"/>
</file>

<file path=xl/activeX/activeX12.xml><?xml version="1.0" encoding="utf-8"?>
<ax:ocx xmlns:ax="http://schemas.microsoft.com/office/2006/activeX" xmlns:r="http://schemas.openxmlformats.org/officeDocument/2006/relationships" ax:classid="{5512D116-5CC6-11CF-8D67-00AA00BDCE1D}" ax:persistence="persistStreamInit" r:id="rId1"/>
</file>

<file path=xl/activeX/activeX13.xml><?xml version="1.0" encoding="utf-8"?>
<ax:ocx xmlns:ax="http://schemas.microsoft.com/office/2006/activeX" xmlns:r="http://schemas.openxmlformats.org/officeDocument/2006/relationships" ax:classid="{5512D116-5CC6-11CF-8D67-00AA00BDCE1D}" ax:persistence="persistStreamInit" r:id="rId1"/>
</file>

<file path=xl/activeX/activeX14.xml><?xml version="1.0" encoding="utf-8"?>
<ax:ocx xmlns:ax="http://schemas.microsoft.com/office/2006/activeX" xmlns:r="http://schemas.openxmlformats.org/officeDocument/2006/relationships" ax:classid="{5512D116-5CC6-11CF-8D67-00AA00BDCE1D}" ax:persistence="persistStreamInit" r:id="rId1"/>
</file>

<file path=xl/activeX/activeX15.xml><?xml version="1.0" encoding="utf-8"?>
<ax:ocx xmlns:ax="http://schemas.microsoft.com/office/2006/activeX" xmlns:r="http://schemas.openxmlformats.org/officeDocument/2006/relationships" ax:classid="{5512D116-5CC6-11CF-8D67-00AA00BDCE1D}" ax:persistence="persistStreamInit" r:id="rId1"/>
</file>

<file path=xl/activeX/activeX16.xml><?xml version="1.0" encoding="utf-8"?>
<ax:ocx xmlns:ax="http://schemas.microsoft.com/office/2006/activeX" xmlns:r="http://schemas.openxmlformats.org/officeDocument/2006/relationships" ax:classid="{5512D116-5CC6-11CF-8D67-00AA00BDCE1D}" ax:persistence="persistStreamInit" r:id="rId1"/>
</file>

<file path=xl/activeX/activeX17.xml><?xml version="1.0" encoding="utf-8"?>
<ax:ocx xmlns:ax="http://schemas.microsoft.com/office/2006/activeX" xmlns:r="http://schemas.openxmlformats.org/officeDocument/2006/relationships" ax:classid="{5512D116-5CC6-11CF-8D67-00AA00BDCE1D}" ax:persistence="persistStreamInit" r:id="rId1"/>
</file>

<file path=xl/activeX/activeX18.xml><?xml version="1.0" encoding="utf-8"?>
<ax:ocx xmlns:ax="http://schemas.microsoft.com/office/2006/activeX" xmlns:r="http://schemas.openxmlformats.org/officeDocument/2006/relationships" ax:classid="{5512D116-5CC6-11CF-8D67-00AA00BDCE1D}" ax:persistence="persistStreamInit" r:id="rId1"/>
</file>

<file path=xl/activeX/activeX19.xml><?xml version="1.0" encoding="utf-8"?>
<ax:ocx xmlns:ax="http://schemas.microsoft.com/office/2006/activeX" xmlns:r="http://schemas.openxmlformats.org/officeDocument/2006/relationships" ax:classid="{5512D116-5CC6-11CF-8D67-00AA00BDCE1D}" ax:persistence="persistStreamInit" r:id="rId1"/>
</file>

<file path=xl/activeX/activeX2.xml><?xml version="1.0" encoding="utf-8"?>
<ax:ocx xmlns:ax="http://schemas.microsoft.com/office/2006/activeX" xmlns:r="http://schemas.openxmlformats.org/officeDocument/2006/relationships" ax:classid="{5512D116-5CC6-11CF-8D67-00AA00BDCE1D}" ax:persistence="persistStreamInit" r:id="rId1"/>
</file>

<file path=xl/activeX/activeX20.xml><?xml version="1.0" encoding="utf-8"?>
<ax:ocx xmlns:ax="http://schemas.microsoft.com/office/2006/activeX" xmlns:r="http://schemas.openxmlformats.org/officeDocument/2006/relationships" ax:classid="{5512D116-5CC6-11CF-8D67-00AA00BDCE1D}" ax:persistence="persistStreamInit" r:id="rId1"/>
</file>

<file path=xl/activeX/activeX21.xml><?xml version="1.0" encoding="utf-8"?>
<ax:ocx xmlns:ax="http://schemas.microsoft.com/office/2006/activeX" xmlns:r="http://schemas.openxmlformats.org/officeDocument/2006/relationships" ax:classid="{5512D116-5CC6-11CF-8D67-00AA00BDCE1D}" ax:persistence="persistStreamInit" r:id="rId1"/>
</file>

<file path=xl/activeX/activeX22.xml><?xml version="1.0" encoding="utf-8"?>
<ax:ocx xmlns:ax="http://schemas.microsoft.com/office/2006/activeX" xmlns:r="http://schemas.openxmlformats.org/officeDocument/2006/relationships" ax:classid="{5512D116-5CC6-11CF-8D67-00AA00BDCE1D}" ax:persistence="persistStreamInit" r:id="rId1"/>
</file>

<file path=xl/activeX/activeX23.xml><?xml version="1.0" encoding="utf-8"?>
<ax:ocx xmlns:ax="http://schemas.microsoft.com/office/2006/activeX" xmlns:r="http://schemas.openxmlformats.org/officeDocument/2006/relationships" ax:classid="{5512D116-5CC6-11CF-8D67-00AA00BDCE1D}" ax:persistence="persistStreamInit" r:id="rId1"/>
</file>

<file path=xl/activeX/activeX3.xml><?xml version="1.0" encoding="utf-8"?>
<ax:ocx xmlns:ax="http://schemas.microsoft.com/office/2006/activeX" xmlns:r="http://schemas.openxmlformats.org/officeDocument/2006/relationships" ax:classid="{5512D116-5CC6-11CF-8D67-00AA00BDCE1D}" ax:persistence="persistStreamInit" r:id="rId1"/>
</file>

<file path=xl/activeX/activeX4.xml><?xml version="1.0" encoding="utf-8"?>
<ax:ocx xmlns:ax="http://schemas.microsoft.com/office/2006/activeX" xmlns:r="http://schemas.openxmlformats.org/officeDocument/2006/relationships" ax:classid="{5512D116-5CC6-11CF-8D67-00AA00BDCE1D}" ax:persistence="persistStreamInit" r:id="rId1"/>
</file>

<file path=xl/activeX/activeX5.xml><?xml version="1.0" encoding="utf-8"?>
<ax:ocx xmlns:ax="http://schemas.microsoft.com/office/2006/activeX" xmlns:r="http://schemas.openxmlformats.org/officeDocument/2006/relationships" ax:classid="{5512D116-5CC6-11CF-8D67-00AA00BDCE1D}" ax:persistence="persistStreamInit" r:id="rId1"/>
</file>

<file path=xl/activeX/activeX6.xml><?xml version="1.0" encoding="utf-8"?>
<ax:ocx xmlns:ax="http://schemas.microsoft.com/office/2006/activeX" xmlns:r="http://schemas.openxmlformats.org/officeDocument/2006/relationships" ax:classid="{5512D116-5CC6-11CF-8D67-00AA00BDCE1D}" ax:persistence="persistStreamInit" r:id="rId1"/>
</file>

<file path=xl/activeX/activeX7.xml><?xml version="1.0" encoding="utf-8"?>
<ax:ocx xmlns:ax="http://schemas.microsoft.com/office/2006/activeX" xmlns:r="http://schemas.openxmlformats.org/officeDocument/2006/relationships" ax:classid="{5512D116-5CC6-11CF-8D67-00AA00BDCE1D}" ax:persistence="persistStreamInit" r:id="rId1"/>
</file>

<file path=xl/activeX/activeX8.xml><?xml version="1.0" encoding="utf-8"?>
<ax:ocx xmlns:ax="http://schemas.microsoft.com/office/2006/activeX" xmlns:r="http://schemas.openxmlformats.org/officeDocument/2006/relationships" ax:classid="{5512D116-5CC6-11CF-8D67-00AA00BDCE1D}" ax:persistence="persistStreamInit" r:id="rId1"/>
</file>

<file path=xl/activeX/activeX9.xml><?xml version="1.0" encoding="utf-8"?>
<ax:ocx xmlns:ax="http://schemas.microsoft.com/office/2006/activeX" xmlns:r="http://schemas.openxmlformats.org/officeDocument/2006/relationships" ax:classid="{5512D116-5CC6-11CF-8D67-00AA00BDCE1D}" ax:persistence="persistStreamInit" r:id="rId1"/>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hyperlink" Target="https://eur03.safelinks.protection.outlook.com/ap/x-59584e83/?url=https%3A%2F%2Fswwater.sharepoint.com%2F%3Ax%3A%2Fr%2Fsites%2FAptumoMigrationPreparation-01GovernanceandAssurance%2FShared%2520Documents%2F01%2520Governance%2520and%2520Assurance%2F01_004%2520Programme%2520Documentation%2520and%2520Logs%2F01_004_01%2520Programme%2520Meetings%2F01_004_01_01%2520Design%2520Workshops%2F01_004_01_01_01%2520Accenture%2520sessions%2F01_004_01_01_01_02%2520User%2520Stories%2520captured%2F01_004_01_01_01_02_001%2520CEP%2520-%2520CRM%2520User%2520Stories.xlsx%3Fd%3Dwafbc807cdfda428594ec5ef3242fa90b%26csf%3D1%26web%3D1%26e%3D7TfL4o&amp;amp;data=05%7C02%7Cmbaxter%40southwestwater.co.uk%7Cbaf7e7aa7bb1466d0b8e08dc2d8282ee%7C25d26f64e15045878705aefeb42a308c%7C0%7C0%7C638435285930328631%7CUnknown%7CTWFpbGZsb3d8eyJWIjoiMC4wLjAwMDAiLCJQIjoiV2luMzIiLCJBTiI6Ik1haWwiLCJXVCI6Mn0%3D%7C0%7C%7C%7C&amp;amp;sdata=9e3PG1bOD1mt8LdIEn6ZJeW2deRDva%2BfRUBf5kF8Lw0%3D&amp;amp;reserved=0"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3.gi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25</xdr:row>
          <xdr:rowOff>91440</xdr:rowOff>
        </xdr:from>
        <xdr:to>
          <xdr:col>1</xdr:col>
          <xdr:colOff>220980</xdr:colOff>
          <xdr:row>26</xdr:row>
          <xdr:rowOff>114300</xdr:rowOff>
        </xdr:to>
        <xdr:sp macro="" textlink="">
          <xdr:nvSpPr>
            <xdr:cNvPr id="536588" name="Control 12" hidden="1">
              <a:extLst>
                <a:ext uri="{63B3BB69-23CF-44E3-9099-C40C66FF867C}">
                  <a14:compatExt spid="_x0000_s536588"/>
                </a:ext>
                <a:ext uri="{FF2B5EF4-FFF2-40B4-BE49-F238E27FC236}">
                  <a16:creationId xmlns:a16="http://schemas.microsoft.com/office/drawing/2014/main" id="{00000000-0008-0000-1000-00000C3008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25</xdr:row>
          <xdr:rowOff>91440</xdr:rowOff>
        </xdr:from>
        <xdr:to>
          <xdr:col>1</xdr:col>
          <xdr:colOff>220980</xdr:colOff>
          <xdr:row>26</xdr:row>
          <xdr:rowOff>114300</xdr:rowOff>
        </xdr:to>
        <xdr:sp macro="" textlink="">
          <xdr:nvSpPr>
            <xdr:cNvPr id="536589" name="Control 13" hidden="1">
              <a:extLst>
                <a:ext uri="{63B3BB69-23CF-44E3-9099-C40C66FF867C}">
                  <a14:compatExt spid="_x0000_s536589"/>
                </a:ext>
                <a:ext uri="{FF2B5EF4-FFF2-40B4-BE49-F238E27FC236}">
                  <a16:creationId xmlns:a16="http://schemas.microsoft.com/office/drawing/2014/main" id="{00000000-0008-0000-1000-00000D3008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25</xdr:row>
          <xdr:rowOff>91440</xdr:rowOff>
        </xdr:from>
        <xdr:to>
          <xdr:col>1</xdr:col>
          <xdr:colOff>220980</xdr:colOff>
          <xdr:row>26</xdr:row>
          <xdr:rowOff>114300</xdr:rowOff>
        </xdr:to>
        <xdr:sp macro="" textlink="">
          <xdr:nvSpPr>
            <xdr:cNvPr id="536590" name="Control 14" hidden="1">
              <a:extLst>
                <a:ext uri="{63B3BB69-23CF-44E3-9099-C40C66FF867C}">
                  <a14:compatExt spid="_x0000_s536590"/>
                </a:ext>
                <a:ext uri="{FF2B5EF4-FFF2-40B4-BE49-F238E27FC236}">
                  <a16:creationId xmlns:a16="http://schemas.microsoft.com/office/drawing/2014/main" id="{00000000-0008-0000-1000-00000E3008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25</xdr:row>
          <xdr:rowOff>91440</xdr:rowOff>
        </xdr:from>
        <xdr:to>
          <xdr:col>1</xdr:col>
          <xdr:colOff>220980</xdr:colOff>
          <xdr:row>26</xdr:row>
          <xdr:rowOff>114300</xdr:rowOff>
        </xdr:to>
        <xdr:sp macro="" textlink="">
          <xdr:nvSpPr>
            <xdr:cNvPr id="536591" name="Control 15" hidden="1">
              <a:extLst>
                <a:ext uri="{63B3BB69-23CF-44E3-9099-C40C66FF867C}">
                  <a14:compatExt spid="_x0000_s536591"/>
                </a:ext>
                <a:ext uri="{FF2B5EF4-FFF2-40B4-BE49-F238E27FC236}">
                  <a16:creationId xmlns:a16="http://schemas.microsoft.com/office/drawing/2014/main" id="{00000000-0008-0000-1000-00000F3008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25</xdr:row>
          <xdr:rowOff>91440</xdr:rowOff>
        </xdr:from>
        <xdr:to>
          <xdr:col>1</xdr:col>
          <xdr:colOff>220980</xdr:colOff>
          <xdr:row>26</xdr:row>
          <xdr:rowOff>114300</xdr:rowOff>
        </xdr:to>
        <xdr:sp macro="" textlink="">
          <xdr:nvSpPr>
            <xdr:cNvPr id="536592" name="Control 16" hidden="1">
              <a:extLst>
                <a:ext uri="{63B3BB69-23CF-44E3-9099-C40C66FF867C}">
                  <a14:compatExt spid="_x0000_s536592"/>
                </a:ext>
                <a:ext uri="{FF2B5EF4-FFF2-40B4-BE49-F238E27FC236}">
                  <a16:creationId xmlns:a16="http://schemas.microsoft.com/office/drawing/2014/main" id="{00000000-0008-0000-1000-0000103008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25</xdr:row>
          <xdr:rowOff>91440</xdr:rowOff>
        </xdr:from>
        <xdr:to>
          <xdr:col>1</xdr:col>
          <xdr:colOff>220980</xdr:colOff>
          <xdr:row>26</xdr:row>
          <xdr:rowOff>114300</xdr:rowOff>
        </xdr:to>
        <xdr:sp macro="" textlink="">
          <xdr:nvSpPr>
            <xdr:cNvPr id="536593" name="Control 17" hidden="1">
              <a:extLst>
                <a:ext uri="{63B3BB69-23CF-44E3-9099-C40C66FF867C}">
                  <a14:compatExt spid="_x0000_s536593"/>
                </a:ext>
                <a:ext uri="{FF2B5EF4-FFF2-40B4-BE49-F238E27FC236}">
                  <a16:creationId xmlns:a16="http://schemas.microsoft.com/office/drawing/2014/main" id="{00000000-0008-0000-1000-0000113008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25</xdr:row>
          <xdr:rowOff>91440</xdr:rowOff>
        </xdr:from>
        <xdr:to>
          <xdr:col>1</xdr:col>
          <xdr:colOff>220980</xdr:colOff>
          <xdr:row>26</xdr:row>
          <xdr:rowOff>114300</xdr:rowOff>
        </xdr:to>
        <xdr:sp macro="" textlink="">
          <xdr:nvSpPr>
            <xdr:cNvPr id="536594" name="Control 18" hidden="1">
              <a:extLst>
                <a:ext uri="{63B3BB69-23CF-44E3-9099-C40C66FF867C}">
                  <a14:compatExt spid="_x0000_s536594"/>
                </a:ext>
                <a:ext uri="{FF2B5EF4-FFF2-40B4-BE49-F238E27FC236}">
                  <a16:creationId xmlns:a16="http://schemas.microsoft.com/office/drawing/2014/main" id="{00000000-0008-0000-1000-0000123008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25</xdr:row>
          <xdr:rowOff>91440</xdr:rowOff>
        </xdr:from>
        <xdr:to>
          <xdr:col>1</xdr:col>
          <xdr:colOff>220980</xdr:colOff>
          <xdr:row>26</xdr:row>
          <xdr:rowOff>114300</xdr:rowOff>
        </xdr:to>
        <xdr:sp macro="" textlink="">
          <xdr:nvSpPr>
            <xdr:cNvPr id="536595" name="Control 19" hidden="1">
              <a:extLst>
                <a:ext uri="{63B3BB69-23CF-44E3-9099-C40C66FF867C}">
                  <a14:compatExt spid="_x0000_s536595"/>
                </a:ext>
                <a:ext uri="{FF2B5EF4-FFF2-40B4-BE49-F238E27FC236}">
                  <a16:creationId xmlns:a16="http://schemas.microsoft.com/office/drawing/2014/main" id="{00000000-0008-0000-1000-0000133008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25</xdr:row>
          <xdr:rowOff>91440</xdr:rowOff>
        </xdr:from>
        <xdr:to>
          <xdr:col>1</xdr:col>
          <xdr:colOff>220980</xdr:colOff>
          <xdr:row>26</xdr:row>
          <xdr:rowOff>114300</xdr:rowOff>
        </xdr:to>
        <xdr:sp macro="" textlink="">
          <xdr:nvSpPr>
            <xdr:cNvPr id="536596" name="Control 20" hidden="1">
              <a:extLst>
                <a:ext uri="{63B3BB69-23CF-44E3-9099-C40C66FF867C}">
                  <a14:compatExt spid="_x0000_s536596"/>
                </a:ext>
                <a:ext uri="{FF2B5EF4-FFF2-40B4-BE49-F238E27FC236}">
                  <a16:creationId xmlns:a16="http://schemas.microsoft.com/office/drawing/2014/main" id="{00000000-0008-0000-1000-0000143008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31</xdr:row>
          <xdr:rowOff>114300</xdr:rowOff>
        </xdr:from>
        <xdr:to>
          <xdr:col>8</xdr:col>
          <xdr:colOff>259080</xdr:colOff>
          <xdr:row>33</xdr:row>
          <xdr:rowOff>0</xdr:rowOff>
        </xdr:to>
        <xdr:sp macro="" textlink="">
          <xdr:nvSpPr>
            <xdr:cNvPr id="540674" name="Control 2" hidden="1">
              <a:extLst>
                <a:ext uri="{63B3BB69-23CF-44E3-9099-C40C66FF867C}">
                  <a14:compatExt spid="_x0000_s540674"/>
                </a:ext>
                <a:ext uri="{FF2B5EF4-FFF2-40B4-BE49-F238E27FC236}">
                  <a16:creationId xmlns:a16="http://schemas.microsoft.com/office/drawing/2014/main" id="{00000000-0008-0000-3000-0000024008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31</xdr:row>
          <xdr:rowOff>114300</xdr:rowOff>
        </xdr:from>
        <xdr:to>
          <xdr:col>9</xdr:col>
          <xdr:colOff>259080</xdr:colOff>
          <xdr:row>33</xdr:row>
          <xdr:rowOff>0</xdr:rowOff>
        </xdr:to>
        <xdr:sp macro="" textlink="">
          <xdr:nvSpPr>
            <xdr:cNvPr id="540675" name="Control 3" hidden="1">
              <a:extLst>
                <a:ext uri="{63B3BB69-23CF-44E3-9099-C40C66FF867C}">
                  <a14:compatExt spid="_x0000_s540675"/>
                </a:ext>
                <a:ext uri="{FF2B5EF4-FFF2-40B4-BE49-F238E27FC236}">
                  <a16:creationId xmlns:a16="http://schemas.microsoft.com/office/drawing/2014/main" id="{00000000-0008-0000-3000-0000034008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31</xdr:row>
          <xdr:rowOff>114300</xdr:rowOff>
        </xdr:from>
        <xdr:to>
          <xdr:col>9</xdr:col>
          <xdr:colOff>259080</xdr:colOff>
          <xdr:row>33</xdr:row>
          <xdr:rowOff>0</xdr:rowOff>
        </xdr:to>
        <xdr:sp macro="" textlink="">
          <xdr:nvSpPr>
            <xdr:cNvPr id="540676" name="Control 4" hidden="1">
              <a:extLst>
                <a:ext uri="{63B3BB69-23CF-44E3-9099-C40C66FF867C}">
                  <a14:compatExt spid="_x0000_s540676"/>
                </a:ext>
                <a:ext uri="{FF2B5EF4-FFF2-40B4-BE49-F238E27FC236}">
                  <a16:creationId xmlns:a16="http://schemas.microsoft.com/office/drawing/2014/main" id="{00000000-0008-0000-3000-0000044008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31</xdr:row>
          <xdr:rowOff>114300</xdr:rowOff>
        </xdr:from>
        <xdr:to>
          <xdr:col>9</xdr:col>
          <xdr:colOff>259080</xdr:colOff>
          <xdr:row>33</xdr:row>
          <xdr:rowOff>0</xdr:rowOff>
        </xdr:to>
        <xdr:sp macro="" textlink="">
          <xdr:nvSpPr>
            <xdr:cNvPr id="540677" name="Control 5" hidden="1">
              <a:extLst>
                <a:ext uri="{63B3BB69-23CF-44E3-9099-C40C66FF867C}">
                  <a14:compatExt spid="_x0000_s540677"/>
                </a:ext>
                <a:ext uri="{FF2B5EF4-FFF2-40B4-BE49-F238E27FC236}">
                  <a16:creationId xmlns:a16="http://schemas.microsoft.com/office/drawing/2014/main" id="{00000000-0008-0000-3000-0000054008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31</xdr:row>
          <xdr:rowOff>114300</xdr:rowOff>
        </xdr:from>
        <xdr:to>
          <xdr:col>9</xdr:col>
          <xdr:colOff>259080</xdr:colOff>
          <xdr:row>33</xdr:row>
          <xdr:rowOff>0</xdr:rowOff>
        </xdr:to>
        <xdr:sp macro="" textlink="">
          <xdr:nvSpPr>
            <xdr:cNvPr id="540678" name="Control 6" hidden="1">
              <a:extLst>
                <a:ext uri="{63B3BB69-23CF-44E3-9099-C40C66FF867C}">
                  <a14:compatExt spid="_x0000_s540678"/>
                </a:ext>
                <a:ext uri="{FF2B5EF4-FFF2-40B4-BE49-F238E27FC236}">
                  <a16:creationId xmlns:a16="http://schemas.microsoft.com/office/drawing/2014/main" id="{00000000-0008-0000-3000-0000064008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31</xdr:row>
          <xdr:rowOff>114300</xdr:rowOff>
        </xdr:from>
        <xdr:to>
          <xdr:col>9</xdr:col>
          <xdr:colOff>259080</xdr:colOff>
          <xdr:row>33</xdr:row>
          <xdr:rowOff>0</xdr:rowOff>
        </xdr:to>
        <xdr:sp macro="" textlink="">
          <xdr:nvSpPr>
            <xdr:cNvPr id="540679" name="Control 7" hidden="1">
              <a:extLst>
                <a:ext uri="{63B3BB69-23CF-44E3-9099-C40C66FF867C}">
                  <a14:compatExt spid="_x0000_s540679"/>
                </a:ext>
                <a:ext uri="{FF2B5EF4-FFF2-40B4-BE49-F238E27FC236}">
                  <a16:creationId xmlns:a16="http://schemas.microsoft.com/office/drawing/2014/main" id="{00000000-0008-0000-3000-0000074008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31</xdr:row>
          <xdr:rowOff>114300</xdr:rowOff>
        </xdr:from>
        <xdr:to>
          <xdr:col>9</xdr:col>
          <xdr:colOff>259080</xdr:colOff>
          <xdr:row>33</xdr:row>
          <xdr:rowOff>0</xdr:rowOff>
        </xdr:to>
        <xdr:sp macro="" textlink="">
          <xdr:nvSpPr>
            <xdr:cNvPr id="540680" name="Control 8" hidden="1">
              <a:extLst>
                <a:ext uri="{63B3BB69-23CF-44E3-9099-C40C66FF867C}">
                  <a14:compatExt spid="_x0000_s540680"/>
                </a:ext>
                <a:ext uri="{FF2B5EF4-FFF2-40B4-BE49-F238E27FC236}">
                  <a16:creationId xmlns:a16="http://schemas.microsoft.com/office/drawing/2014/main" id="{00000000-0008-0000-3000-0000084008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31</xdr:row>
          <xdr:rowOff>114300</xdr:rowOff>
        </xdr:from>
        <xdr:to>
          <xdr:col>9</xdr:col>
          <xdr:colOff>259080</xdr:colOff>
          <xdr:row>33</xdr:row>
          <xdr:rowOff>0</xdr:rowOff>
        </xdr:to>
        <xdr:sp macro="" textlink="">
          <xdr:nvSpPr>
            <xdr:cNvPr id="540681" name="Control 9" hidden="1">
              <a:extLst>
                <a:ext uri="{63B3BB69-23CF-44E3-9099-C40C66FF867C}">
                  <a14:compatExt spid="_x0000_s540681"/>
                </a:ext>
                <a:ext uri="{FF2B5EF4-FFF2-40B4-BE49-F238E27FC236}">
                  <a16:creationId xmlns:a16="http://schemas.microsoft.com/office/drawing/2014/main" id="{00000000-0008-0000-3000-0000094008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31</xdr:row>
          <xdr:rowOff>114300</xdr:rowOff>
        </xdr:from>
        <xdr:to>
          <xdr:col>9</xdr:col>
          <xdr:colOff>259080</xdr:colOff>
          <xdr:row>33</xdr:row>
          <xdr:rowOff>0</xdr:rowOff>
        </xdr:to>
        <xdr:sp macro="" textlink="">
          <xdr:nvSpPr>
            <xdr:cNvPr id="540682" name="Control 10" hidden="1">
              <a:extLst>
                <a:ext uri="{63B3BB69-23CF-44E3-9099-C40C66FF867C}">
                  <a14:compatExt spid="_x0000_s540682"/>
                </a:ext>
                <a:ext uri="{FF2B5EF4-FFF2-40B4-BE49-F238E27FC236}">
                  <a16:creationId xmlns:a16="http://schemas.microsoft.com/office/drawing/2014/main" id="{00000000-0008-0000-3000-00000A4008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31</xdr:row>
          <xdr:rowOff>114300</xdr:rowOff>
        </xdr:from>
        <xdr:to>
          <xdr:col>9</xdr:col>
          <xdr:colOff>259080</xdr:colOff>
          <xdr:row>33</xdr:row>
          <xdr:rowOff>0</xdr:rowOff>
        </xdr:to>
        <xdr:sp macro="" textlink="">
          <xdr:nvSpPr>
            <xdr:cNvPr id="540683" name="Control 11" hidden="1">
              <a:extLst>
                <a:ext uri="{63B3BB69-23CF-44E3-9099-C40C66FF867C}">
                  <a14:compatExt spid="_x0000_s540683"/>
                </a:ext>
                <a:ext uri="{FF2B5EF4-FFF2-40B4-BE49-F238E27FC236}">
                  <a16:creationId xmlns:a16="http://schemas.microsoft.com/office/drawing/2014/main" id="{00000000-0008-0000-3000-00000B4008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31</xdr:row>
          <xdr:rowOff>114300</xdr:rowOff>
        </xdr:from>
        <xdr:to>
          <xdr:col>9</xdr:col>
          <xdr:colOff>259080</xdr:colOff>
          <xdr:row>33</xdr:row>
          <xdr:rowOff>0</xdr:rowOff>
        </xdr:to>
        <xdr:sp macro="" textlink="">
          <xdr:nvSpPr>
            <xdr:cNvPr id="540684" name="Control 12" hidden="1">
              <a:extLst>
                <a:ext uri="{63B3BB69-23CF-44E3-9099-C40C66FF867C}">
                  <a14:compatExt spid="_x0000_s540684"/>
                </a:ext>
                <a:ext uri="{FF2B5EF4-FFF2-40B4-BE49-F238E27FC236}">
                  <a16:creationId xmlns:a16="http://schemas.microsoft.com/office/drawing/2014/main" id="{00000000-0008-0000-3000-00000C4008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31</xdr:row>
          <xdr:rowOff>114300</xdr:rowOff>
        </xdr:from>
        <xdr:to>
          <xdr:col>9</xdr:col>
          <xdr:colOff>259080</xdr:colOff>
          <xdr:row>33</xdr:row>
          <xdr:rowOff>0</xdr:rowOff>
        </xdr:to>
        <xdr:sp macro="" textlink="">
          <xdr:nvSpPr>
            <xdr:cNvPr id="540685" name="Control 13" hidden="1">
              <a:extLst>
                <a:ext uri="{63B3BB69-23CF-44E3-9099-C40C66FF867C}">
                  <a14:compatExt spid="_x0000_s540685"/>
                </a:ext>
                <a:ext uri="{FF2B5EF4-FFF2-40B4-BE49-F238E27FC236}">
                  <a16:creationId xmlns:a16="http://schemas.microsoft.com/office/drawing/2014/main" id="{00000000-0008-0000-3000-00000D4008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31</xdr:row>
          <xdr:rowOff>114300</xdr:rowOff>
        </xdr:from>
        <xdr:to>
          <xdr:col>9</xdr:col>
          <xdr:colOff>259080</xdr:colOff>
          <xdr:row>33</xdr:row>
          <xdr:rowOff>0</xdr:rowOff>
        </xdr:to>
        <xdr:sp macro="" textlink="">
          <xdr:nvSpPr>
            <xdr:cNvPr id="540686" name="Control 14" hidden="1">
              <a:extLst>
                <a:ext uri="{63B3BB69-23CF-44E3-9099-C40C66FF867C}">
                  <a14:compatExt spid="_x0000_s540686"/>
                </a:ext>
                <a:ext uri="{FF2B5EF4-FFF2-40B4-BE49-F238E27FC236}">
                  <a16:creationId xmlns:a16="http://schemas.microsoft.com/office/drawing/2014/main" id="{00000000-0008-0000-3000-00000E4008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31</xdr:row>
          <xdr:rowOff>114300</xdr:rowOff>
        </xdr:from>
        <xdr:to>
          <xdr:col>9</xdr:col>
          <xdr:colOff>259080</xdr:colOff>
          <xdr:row>33</xdr:row>
          <xdr:rowOff>0</xdr:rowOff>
        </xdr:to>
        <xdr:sp macro="" textlink="">
          <xdr:nvSpPr>
            <xdr:cNvPr id="540687" name="Control 15" hidden="1">
              <a:extLst>
                <a:ext uri="{63B3BB69-23CF-44E3-9099-C40C66FF867C}">
                  <a14:compatExt spid="_x0000_s540687"/>
                </a:ext>
                <a:ext uri="{FF2B5EF4-FFF2-40B4-BE49-F238E27FC236}">
                  <a16:creationId xmlns:a16="http://schemas.microsoft.com/office/drawing/2014/main" id="{00000000-0008-0000-3000-00000F4008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2</xdr:col>
      <xdr:colOff>0</xdr:colOff>
      <xdr:row>28</xdr:row>
      <xdr:rowOff>0</xdr:rowOff>
    </xdr:from>
    <xdr:to>
      <xdr:col>7</xdr:col>
      <xdr:colOff>1047327</xdr:colOff>
      <xdr:row>51</xdr:row>
      <xdr:rowOff>105365</xdr:rowOff>
    </xdr:to>
    <xdr:pic>
      <xdr:nvPicPr>
        <xdr:cNvPr id="2" name="Picture 1">
          <a:extLst>
            <a:ext uri="{FF2B5EF4-FFF2-40B4-BE49-F238E27FC236}">
              <a16:creationId xmlns:a16="http://schemas.microsoft.com/office/drawing/2014/main" id="{1C04355F-A570-E1A4-2C15-CC5E0BEF5805}"/>
            </a:ext>
          </a:extLst>
        </xdr:cNvPr>
        <xdr:cNvPicPr>
          <a:picLocks noChangeAspect="1"/>
        </xdr:cNvPicPr>
      </xdr:nvPicPr>
      <xdr:blipFill>
        <a:blip xmlns:r="http://schemas.openxmlformats.org/officeDocument/2006/relationships" r:embed="rId1"/>
        <a:stretch>
          <a:fillRect/>
        </a:stretch>
      </xdr:blipFill>
      <xdr:spPr>
        <a:xfrm>
          <a:off x="2167283" y="20982609"/>
          <a:ext cx="6858957" cy="42296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27</xdr:row>
      <xdr:rowOff>0</xdr:rowOff>
    </xdr:from>
    <xdr:to>
      <xdr:col>2</xdr:col>
      <xdr:colOff>304800</xdr:colOff>
      <xdr:row>27</xdr:row>
      <xdr:rowOff>297543</xdr:rowOff>
    </xdr:to>
    <xdr:sp macro="" textlink="">
      <xdr:nvSpPr>
        <xdr:cNvPr id="527361" name="AutoShape 1">
          <a:extLst>
            <a:ext uri="{FF2B5EF4-FFF2-40B4-BE49-F238E27FC236}">
              <a16:creationId xmlns:a16="http://schemas.microsoft.com/office/drawing/2014/main" id="{00000000-0008-0000-5100-0000010C0800}"/>
            </a:ext>
          </a:extLst>
        </xdr:cNvPr>
        <xdr:cNvSpPr>
          <a:spLocks noChangeAspect="1" noChangeArrowheads="1"/>
        </xdr:cNvSpPr>
      </xdr:nvSpPr>
      <xdr:spPr bwMode="auto">
        <a:xfrm>
          <a:off x="2159000" y="168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365" name="AutoShape 5">
          <a:extLst>
            <a:ext uri="{FF2B5EF4-FFF2-40B4-BE49-F238E27FC236}">
              <a16:creationId xmlns:a16="http://schemas.microsoft.com/office/drawing/2014/main" id="{00000000-0008-0000-5100-0000050C0800}"/>
            </a:ext>
          </a:extLst>
        </xdr:cNvPr>
        <xdr:cNvSpPr>
          <a:spLocks noChangeAspect="1" noChangeArrowheads="1"/>
        </xdr:cNvSpPr>
      </xdr:nvSpPr>
      <xdr:spPr bwMode="auto">
        <a:xfrm>
          <a:off x="2159000" y="19164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367" name="AutoShape 7">
          <a:extLst>
            <a:ext uri="{FF2B5EF4-FFF2-40B4-BE49-F238E27FC236}">
              <a16:creationId xmlns:a16="http://schemas.microsoft.com/office/drawing/2014/main" id="{00000000-0008-0000-5100-0000070C0800}"/>
            </a:ext>
          </a:extLst>
        </xdr:cNvPr>
        <xdr:cNvSpPr>
          <a:spLocks noChangeAspect="1" noChangeArrowheads="1"/>
        </xdr:cNvSpPr>
      </xdr:nvSpPr>
      <xdr:spPr bwMode="auto">
        <a:xfrm>
          <a:off x="2159000" y="20396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369" name="AutoShape 9">
          <a:extLst>
            <a:ext uri="{FF2B5EF4-FFF2-40B4-BE49-F238E27FC236}">
              <a16:creationId xmlns:a16="http://schemas.microsoft.com/office/drawing/2014/main" id="{00000000-0008-0000-5100-0000090C0800}"/>
            </a:ext>
          </a:extLst>
        </xdr:cNvPr>
        <xdr:cNvSpPr>
          <a:spLocks noChangeAspect="1" noChangeArrowheads="1"/>
        </xdr:cNvSpPr>
      </xdr:nvSpPr>
      <xdr:spPr bwMode="auto">
        <a:xfrm>
          <a:off x="2159000" y="22434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371" name="AutoShape 11">
          <a:extLst>
            <a:ext uri="{FF2B5EF4-FFF2-40B4-BE49-F238E27FC236}">
              <a16:creationId xmlns:a16="http://schemas.microsoft.com/office/drawing/2014/main" id="{00000000-0008-0000-5100-00000B0C0800}"/>
            </a:ext>
          </a:extLst>
        </xdr:cNvPr>
        <xdr:cNvSpPr>
          <a:spLocks noChangeAspect="1" noChangeArrowheads="1"/>
        </xdr:cNvSpPr>
      </xdr:nvSpPr>
      <xdr:spPr bwMode="auto">
        <a:xfrm>
          <a:off x="2159000" y="24263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374" name="AutoShape 14">
          <a:extLst>
            <a:ext uri="{FF2B5EF4-FFF2-40B4-BE49-F238E27FC236}">
              <a16:creationId xmlns:a16="http://schemas.microsoft.com/office/drawing/2014/main" id="{00000000-0008-0000-5100-00000E0C0800}"/>
            </a:ext>
          </a:extLst>
        </xdr:cNvPr>
        <xdr:cNvSpPr>
          <a:spLocks noChangeAspect="1" noChangeArrowheads="1"/>
        </xdr:cNvSpPr>
      </xdr:nvSpPr>
      <xdr:spPr bwMode="auto">
        <a:xfrm>
          <a:off x="2159000" y="26073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377" name="AutoShape 17">
          <a:extLst>
            <a:ext uri="{FF2B5EF4-FFF2-40B4-BE49-F238E27FC236}">
              <a16:creationId xmlns:a16="http://schemas.microsoft.com/office/drawing/2014/main" id="{00000000-0008-0000-5100-0000110C0800}"/>
            </a:ext>
          </a:extLst>
        </xdr:cNvPr>
        <xdr:cNvSpPr>
          <a:spLocks noChangeAspect="1" noChangeArrowheads="1"/>
        </xdr:cNvSpPr>
      </xdr:nvSpPr>
      <xdr:spPr bwMode="auto">
        <a:xfrm>
          <a:off x="2159000" y="2838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378" name="x_0-suk-d3-776748ae75f8731c0551b92a128b3e57" descr="image">
          <a:extLst>
            <a:ext uri="{FF2B5EF4-FFF2-40B4-BE49-F238E27FC236}">
              <a16:creationId xmlns:a16="http://schemas.microsoft.com/office/drawing/2014/main" id="{00000000-0008-0000-5100-0000120C0800}"/>
            </a:ext>
          </a:extLst>
        </xdr:cNvPr>
        <xdr:cNvSpPr>
          <a:spLocks noChangeAspect="1" noChangeArrowheads="1"/>
        </xdr:cNvSpPr>
      </xdr:nvSpPr>
      <xdr:spPr bwMode="auto">
        <a:xfrm>
          <a:off x="2159000" y="2898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380" name="AutoShape 20">
          <a:extLst>
            <a:ext uri="{FF2B5EF4-FFF2-40B4-BE49-F238E27FC236}">
              <a16:creationId xmlns:a16="http://schemas.microsoft.com/office/drawing/2014/main" id="{00000000-0008-0000-5100-0000140C0800}"/>
            </a:ext>
          </a:extLst>
        </xdr:cNvPr>
        <xdr:cNvSpPr>
          <a:spLocks noChangeAspect="1" noChangeArrowheads="1"/>
        </xdr:cNvSpPr>
      </xdr:nvSpPr>
      <xdr:spPr bwMode="auto">
        <a:xfrm>
          <a:off x="2159000" y="3232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9525</xdr:colOff>
      <xdr:row>28</xdr:row>
      <xdr:rowOff>9525</xdr:rowOff>
    </xdr:to>
    <xdr:pic>
      <xdr:nvPicPr>
        <xdr:cNvPr id="14" name="Picture 13" descr="Url Preview for shared via SharePoint">
          <a:hlinkClick xmlns:r="http://schemas.openxmlformats.org/officeDocument/2006/relationships" r:id="rId1" tgtFrame="_blank" tooltip="https://eur03.safelinks.protection.outlook.com/ap/x-59584e83/?url=https%3A%2F%2Fswwater.sharepoint.com%2F%3Ax%3A%2Fr%2Fsites%2FAptumoMigrationPreparation-01GovernanceandAssurance%2FShared%2520Documents%2F01%2520Governance%2520and%2520Assurance%2F01_004%2520Programme%2520Documentation%2520and%2520Logs%2F01_004_01%2520Programme%2520Meetings%2F01_004_01_01%2520Design%2520Workshops%2F01_004_01_01_01%2520Accenture%2520sessions%2F01_004_01_01_01_02%2520User%2520Stories%2520captured%2F01_004_01_01_01_02_001%2520CEP%2520-%2520CRM%2520User%2520Stories.xlsx%3Fd%3Dwafbc807cdfda428594ec5ef3242fa90b%26csf%3D1%26web%3D1%26e%3D7TfL4o&amp;amp;data=05%7C02%7Cmbaxter%40southwestwater.co.uk%7Cbaf7e7aa7bb1466d0b8e08dc2d8282ee%7C25d26f64e15045878705aefeb42a308c%7C0%7C0%7C638435285930328631%7CUnknown%7CTWFpbGZsb3d8eyJWIjoiMC4wLjAwMDAiLCJQIjoiV2luMzIiLCJBTiI6Ik1haWwiLCJXVCI6Mn0%3D%7C0%7C%7C%7C&amp;amp;sdata=9e3PG1bOD1mt8LdIEn6ZJeW2deRDva%2BfRUBf5kF8Lw0%3D&amp;amp;reserved=0"/>
          <a:extLst>
            <a:ext uri="{FF2B5EF4-FFF2-40B4-BE49-F238E27FC236}">
              <a16:creationId xmlns:a16="http://schemas.microsoft.com/office/drawing/2014/main" id="{00000000-0008-0000-5100-00000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59000" y="36499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28</xdr:row>
      <xdr:rowOff>0</xdr:rowOff>
    </xdr:from>
    <xdr:to>
      <xdr:col>2</xdr:col>
      <xdr:colOff>304800</xdr:colOff>
      <xdr:row>29</xdr:row>
      <xdr:rowOff>123825</xdr:rowOff>
    </xdr:to>
    <xdr:sp macro="" textlink="">
      <xdr:nvSpPr>
        <xdr:cNvPr id="527383" name="AutoShape 23">
          <a:extLst>
            <a:ext uri="{FF2B5EF4-FFF2-40B4-BE49-F238E27FC236}">
              <a16:creationId xmlns:a16="http://schemas.microsoft.com/office/drawing/2014/main" id="{00000000-0008-0000-5100-0000170C0800}"/>
            </a:ext>
          </a:extLst>
        </xdr:cNvPr>
        <xdr:cNvSpPr>
          <a:spLocks noChangeAspect="1" noChangeArrowheads="1"/>
        </xdr:cNvSpPr>
      </xdr:nvSpPr>
      <xdr:spPr bwMode="auto">
        <a:xfrm>
          <a:off x="2159000" y="3787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384" name="AutoShape 24">
          <a:extLst>
            <a:ext uri="{FF2B5EF4-FFF2-40B4-BE49-F238E27FC236}">
              <a16:creationId xmlns:a16="http://schemas.microsoft.com/office/drawing/2014/main" id="{00000000-0008-0000-5100-0000180C0800}"/>
            </a:ext>
          </a:extLst>
        </xdr:cNvPr>
        <xdr:cNvSpPr>
          <a:spLocks noChangeAspect="1" noChangeArrowheads="1"/>
        </xdr:cNvSpPr>
      </xdr:nvSpPr>
      <xdr:spPr bwMode="auto">
        <a:xfrm>
          <a:off x="2159000" y="396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387" name="AutoShape 27">
          <a:extLst>
            <a:ext uri="{FF2B5EF4-FFF2-40B4-BE49-F238E27FC236}">
              <a16:creationId xmlns:a16="http://schemas.microsoft.com/office/drawing/2014/main" id="{00000000-0008-0000-5100-00001B0C0800}"/>
            </a:ext>
          </a:extLst>
        </xdr:cNvPr>
        <xdr:cNvSpPr>
          <a:spLocks noChangeAspect="1" noChangeArrowheads="1"/>
        </xdr:cNvSpPr>
      </xdr:nvSpPr>
      <xdr:spPr bwMode="auto">
        <a:xfrm>
          <a:off x="2159000" y="41414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390" name="AutoShape 30">
          <a:extLst>
            <a:ext uri="{FF2B5EF4-FFF2-40B4-BE49-F238E27FC236}">
              <a16:creationId xmlns:a16="http://schemas.microsoft.com/office/drawing/2014/main" id="{00000000-0008-0000-5100-00001E0C0800}"/>
            </a:ext>
          </a:extLst>
        </xdr:cNvPr>
        <xdr:cNvSpPr>
          <a:spLocks noChangeAspect="1" noChangeArrowheads="1"/>
        </xdr:cNvSpPr>
      </xdr:nvSpPr>
      <xdr:spPr bwMode="auto">
        <a:xfrm>
          <a:off x="2159000" y="43954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392" name="AutoShape 32">
          <a:extLst>
            <a:ext uri="{FF2B5EF4-FFF2-40B4-BE49-F238E27FC236}">
              <a16:creationId xmlns:a16="http://schemas.microsoft.com/office/drawing/2014/main" id="{00000000-0008-0000-5100-0000200C0800}"/>
            </a:ext>
          </a:extLst>
        </xdr:cNvPr>
        <xdr:cNvSpPr>
          <a:spLocks noChangeAspect="1" noChangeArrowheads="1"/>
        </xdr:cNvSpPr>
      </xdr:nvSpPr>
      <xdr:spPr bwMode="auto">
        <a:xfrm>
          <a:off x="2159000" y="46107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395" name="AutoShape 35">
          <a:extLst>
            <a:ext uri="{FF2B5EF4-FFF2-40B4-BE49-F238E27FC236}">
              <a16:creationId xmlns:a16="http://schemas.microsoft.com/office/drawing/2014/main" id="{00000000-0008-0000-5100-0000230C0800}"/>
            </a:ext>
          </a:extLst>
        </xdr:cNvPr>
        <xdr:cNvSpPr>
          <a:spLocks noChangeAspect="1" noChangeArrowheads="1"/>
        </xdr:cNvSpPr>
      </xdr:nvSpPr>
      <xdr:spPr bwMode="auto">
        <a:xfrm>
          <a:off x="2159000" y="488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123825</xdr:rowOff>
    </xdr:to>
    <xdr:sp macro="" textlink="">
      <xdr:nvSpPr>
        <xdr:cNvPr id="527397" name="AutoShape 37">
          <a:extLst>
            <a:ext uri="{FF2B5EF4-FFF2-40B4-BE49-F238E27FC236}">
              <a16:creationId xmlns:a16="http://schemas.microsoft.com/office/drawing/2014/main" id="{00000000-0008-0000-5100-0000250C0800}"/>
            </a:ext>
          </a:extLst>
        </xdr:cNvPr>
        <xdr:cNvSpPr>
          <a:spLocks noChangeAspect="1" noChangeArrowheads="1"/>
        </xdr:cNvSpPr>
      </xdr:nvSpPr>
      <xdr:spPr bwMode="auto">
        <a:xfrm>
          <a:off x="2159000" y="5100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398" name="AutoShape 38">
          <a:extLst>
            <a:ext uri="{FF2B5EF4-FFF2-40B4-BE49-F238E27FC236}">
              <a16:creationId xmlns:a16="http://schemas.microsoft.com/office/drawing/2014/main" id="{00000000-0008-0000-5100-0000260C0800}"/>
            </a:ext>
          </a:extLst>
        </xdr:cNvPr>
        <xdr:cNvSpPr>
          <a:spLocks noChangeAspect="1" noChangeArrowheads="1"/>
        </xdr:cNvSpPr>
      </xdr:nvSpPr>
      <xdr:spPr bwMode="auto">
        <a:xfrm>
          <a:off x="2159000" y="51968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399" name="AutoShape 39">
          <a:extLst>
            <a:ext uri="{FF2B5EF4-FFF2-40B4-BE49-F238E27FC236}">
              <a16:creationId xmlns:a16="http://schemas.microsoft.com/office/drawing/2014/main" id="{00000000-0008-0000-5100-0000270C0800}"/>
            </a:ext>
          </a:extLst>
        </xdr:cNvPr>
        <xdr:cNvSpPr>
          <a:spLocks noChangeAspect="1" noChangeArrowheads="1"/>
        </xdr:cNvSpPr>
      </xdr:nvSpPr>
      <xdr:spPr bwMode="auto">
        <a:xfrm>
          <a:off x="2159000" y="5362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123825</xdr:rowOff>
    </xdr:to>
    <xdr:sp macro="" textlink="">
      <xdr:nvSpPr>
        <xdr:cNvPr id="527401" name="AutoShape 41">
          <a:extLst>
            <a:ext uri="{FF2B5EF4-FFF2-40B4-BE49-F238E27FC236}">
              <a16:creationId xmlns:a16="http://schemas.microsoft.com/office/drawing/2014/main" id="{00000000-0008-0000-5100-0000290C0800}"/>
            </a:ext>
          </a:extLst>
        </xdr:cNvPr>
        <xdr:cNvSpPr>
          <a:spLocks noChangeAspect="1" noChangeArrowheads="1"/>
        </xdr:cNvSpPr>
      </xdr:nvSpPr>
      <xdr:spPr bwMode="auto">
        <a:xfrm>
          <a:off x="2159000" y="55124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02" name="AutoShape 42">
          <a:extLst>
            <a:ext uri="{FF2B5EF4-FFF2-40B4-BE49-F238E27FC236}">
              <a16:creationId xmlns:a16="http://schemas.microsoft.com/office/drawing/2014/main" id="{00000000-0008-0000-5100-00002A0C0800}"/>
            </a:ext>
          </a:extLst>
        </xdr:cNvPr>
        <xdr:cNvSpPr>
          <a:spLocks noChangeAspect="1" noChangeArrowheads="1"/>
        </xdr:cNvSpPr>
      </xdr:nvSpPr>
      <xdr:spPr bwMode="auto">
        <a:xfrm>
          <a:off x="2159000" y="56045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03" name="AutoShape 43">
          <a:extLst>
            <a:ext uri="{FF2B5EF4-FFF2-40B4-BE49-F238E27FC236}">
              <a16:creationId xmlns:a16="http://schemas.microsoft.com/office/drawing/2014/main" id="{00000000-0008-0000-5100-00002B0C0800}"/>
            </a:ext>
          </a:extLst>
        </xdr:cNvPr>
        <xdr:cNvSpPr>
          <a:spLocks noChangeAspect="1" noChangeArrowheads="1"/>
        </xdr:cNvSpPr>
      </xdr:nvSpPr>
      <xdr:spPr bwMode="auto">
        <a:xfrm>
          <a:off x="2159000" y="57048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06" name="AutoShape 46">
          <a:extLst>
            <a:ext uri="{FF2B5EF4-FFF2-40B4-BE49-F238E27FC236}">
              <a16:creationId xmlns:a16="http://schemas.microsoft.com/office/drawing/2014/main" id="{00000000-0008-0000-5100-00002E0C0800}"/>
            </a:ext>
          </a:extLst>
        </xdr:cNvPr>
        <xdr:cNvSpPr>
          <a:spLocks noChangeAspect="1" noChangeArrowheads="1"/>
        </xdr:cNvSpPr>
      </xdr:nvSpPr>
      <xdr:spPr bwMode="auto">
        <a:xfrm>
          <a:off x="2159000" y="64179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08" name="AutoShape 48">
          <a:extLst>
            <a:ext uri="{FF2B5EF4-FFF2-40B4-BE49-F238E27FC236}">
              <a16:creationId xmlns:a16="http://schemas.microsoft.com/office/drawing/2014/main" id="{00000000-0008-0000-5100-0000300C0800}"/>
            </a:ext>
          </a:extLst>
        </xdr:cNvPr>
        <xdr:cNvSpPr>
          <a:spLocks noChangeAspect="1" noChangeArrowheads="1"/>
        </xdr:cNvSpPr>
      </xdr:nvSpPr>
      <xdr:spPr bwMode="auto">
        <a:xfrm>
          <a:off x="2159000" y="66262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09" name="AutoShape 49">
          <a:extLst>
            <a:ext uri="{FF2B5EF4-FFF2-40B4-BE49-F238E27FC236}">
              <a16:creationId xmlns:a16="http://schemas.microsoft.com/office/drawing/2014/main" id="{00000000-0008-0000-5100-0000310C0800}"/>
            </a:ext>
          </a:extLst>
        </xdr:cNvPr>
        <xdr:cNvSpPr>
          <a:spLocks noChangeAspect="1" noChangeArrowheads="1"/>
        </xdr:cNvSpPr>
      </xdr:nvSpPr>
      <xdr:spPr bwMode="auto">
        <a:xfrm>
          <a:off x="2159000" y="67265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123825</xdr:rowOff>
    </xdr:to>
    <xdr:sp macro="" textlink="">
      <xdr:nvSpPr>
        <xdr:cNvPr id="527410" name="x_0-suk-d4-6799b0071bf44765a9e2316e846e1736" descr="image">
          <a:extLst>
            <a:ext uri="{FF2B5EF4-FFF2-40B4-BE49-F238E27FC236}">
              <a16:creationId xmlns:a16="http://schemas.microsoft.com/office/drawing/2014/main" id="{00000000-0008-0000-5100-0000320C0800}"/>
            </a:ext>
          </a:extLst>
        </xdr:cNvPr>
        <xdr:cNvSpPr>
          <a:spLocks noChangeAspect="1" noChangeArrowheads="1"/>
        </xdr:cNvSpPr>
      </xdr:nvSpPr>
      <xdr:spPr bwMode="auto">
        <a:xfrm>
          <a:off x="2159000" y="68681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12" name="AutoShape 52">
          <a:extLst>
            <a:ext uri="{FF2B5EF4-FFF2-40B4-BE49-F238E27FC236}">
              <a16:creationId xmlns:a16="http://schemas.microsoft.com/office/drawing/2014/main" id="{00000000-0008-0000-5100-0000340C0800}"/>
            </a:ext>
          </a:extLst>
        </xdr:cNvPr>
        <xdr:cNvSpPr>
          <a:spLocks noChangeAspect="1" noChangeArrowheads="1"/>
        </xdr:cNvSpPr>
      </xdr:nvSpPr>
      <xdr:spPr bwMode="auto">
        <a:xfrm>
          <a:off x="2159000" y="70364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14" name="AutoShape 54">
          <a:extLst>
            <a:ext uri="{FF2B5EF4-FFF2-40B4-BE49-F238E27FC236}">
              <a16:creationId xmlns:a16="http://schemas.microsoft.com/office/drawing/2014/main" id="{00000000-0008-0000-5100-0000360C0800}"/>
            </a:ext>
          </a:extLst>
        </xdr:cNvPr>
        <xdr:cNvSpPr>
          <a:spLocks noChangeAspect="1" noChangeArrowheads="1"/>
        </xdr:cNvSpPr>
      </xdr:nvSpPr>
      <xdr:spPr bwMode="auto">
        <a:xfrm>
          <a:off x="2159000" y="7155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15" name="AutoShape 55">
          <a:extLst>
            <a:ext uri="{FF2B5EF4-FFF2-40B4-BE49-F238E27FC236}">
              <a16:creationId xmlns:a16="http://schemas.microsoft.com/office/drawing/2014/main" id="{00000000-0008-0000-5100-0000370C0800}"/>
            </a:ext>
          </a:extLst>
        </xdr:cNvPr>
        <xdr:cNvSpPr>
          <a:spLocks noChangeAspect="1" noChangeArrowheads="1"/>
        </xdr:cNvSpPr>
      </xdr:nvSpPr>
      <xdr:spPr bwMode="auto">
        <a:xfrm>
          <a:off x="2159000" y="72555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17" name="AutoShape 57">
          <a:extLst>
            <a:ext uri="{FF2B5EF4-FFF2-40B4-BE49-F238E27FC236}">
              <a16:creationId xmlns:a16="http://schemas.microsoft.com/office/drawing/2014/main" id="{00000000-0008-0000-5100-0000390C0800}"/>
            </a:ext>
          </a:extLst>
        </xdr:cNvPr>
        <xdr:cNvSpPr>
          <a:spLocks noChangeAspect="1" noChangeArrowheads="1"/>
        </xdr:cNvSpPr>
      </xdr:nvSpPr>
      <xdr:spPr bwMode="auto">
        <a:xfrm>
          <a:off x="2159000" y="7374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123825</xdr:rowOff>
    </xdr:to>
    <xdr:sp macro="" textlink="">
      <xdr:nvSpPr>
        <xdr:cNvPr id="527419" name="AutoShape 59">
          <a:extLst>
            <a:ext uri="{FF2B5EF4-FFF2-40B4-BE49-F238E27FC236}">
              <a16:creationId xmlns:a16="http://schemas.microsoft.com/office/drawing/2014/main" id="{00000000-0008-0000-5100-00003B0C0800}"/>
            </a:ext>
          </a:extLst>
        </xdr:cNvPr>
        <xdr:cNvSpPr>
          <a:spLocks noChangeAspect="1" noChangeArrowheads="1"/>
        </xdr:cNvSpPr>
      </xdr:nvSpPr>
      <xdr:spPr bwMode="auto">
        <a:xfrm>
          <a:off x="2159000" y="7493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20" name="AutoShape 60">
          <a:extLst>
            <a:ext uri="{FF2B5EF4-FFF2-40B4-BE49-F238E27FC236}">
              <a16:creationId xmlns:a16="http://schemas.microsoft.com/office/drawing/2014/main" id="{00000000-0008-0000-5100-00003C0C0800}"/>
            </a:ext>
          </a:extLst>
        </xdr:cNvPr>
        <xdr:cNvSpPr>
          <a:spLocks noChangeAspect="1" noChangeArrowheads="1"/>
        </xdr:cNvSpPr>
      </xdr:nvSpPr>
      <xdr:spPr bwMode="auto">
        <a:xfrm>
          <a:off x="2159000" y="75895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123825</xdr:rowOff>
    </xdr:to>
    <xdr:sp macro="" textlink="">
      <xdr:nvSpPr>
        <xdr:cNvPr id="527422" name="AutoShape 62">
          <a:extLst>
            <a:ext uri="{FF2B5EF4-FFF2-40B4-BE49-F238E27FC236}">
              <a16:creationId xmlns:a16="http://schemas.microsoft.com/office/drawing/2014/main" id="{00000000-0008-0000-5100-00003E0C0800}"/>
            </a:ext>
          </a:extLst>
        </xdr:cNvPr>
        <xdr:cNvSpPr>
          <a:spLocks noChangeAspect="1" noChangeArrowheads="1"/>
        </xdr:cNvSpPr>
      </xdr:nvSpPr>
      <xdr:spPr bwMode="auto">
        <a:xfrm>
          <a:off x="2159000" y="7708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24" name="AutoShape 64">
          <a:extLst>
            <a:ext uri="{FF2B5EF4-FFF2-40B4-BE49-F238E27FC236}">
              <a16:creationId xmlns:a16="http://schemas.microsoft.com/office/drawing/2014/main" id="{00000000-0008-0000-5100-0000400C0800}"/>
            </a:ext>
          </a:extLst>
        </xdr:cNvPr>
        <xdr:cNvSpPr>
          <a:spLocks noChangeAspect="1" noChangeArrowheads="1"/>
        </xdr:cNvSpPr>
      </xdr:nvSpPr>
      <xdr:spPr bwMode="auto">
        <a:xfrm>
          <a:off x="2159000" y="78187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27" name="AutoShape 67">
          <a:extLst>
            <a:ext uri="{FF2B5EF4-FFF2-40B4-BE49-F238E27FC236}">
              <a16:creationId xmlns:a16="http://schemas.microsoft.com/office/drawing/2014/main" id="{00000000-0008-0000-5100-0000430C0800}"/>
            </a:ext>
          </a:extLst>
        </xdr:cNvPr>
        <xdr:cNvSpPr>
          <a:spLocks noChangeAspect="1" noChangeArrowheads="1"/>
        </xdr:cNvSpPr>
      </xdr:nvSpPr>
      <xdr:spPr bwMode="auto">
        <a:xfrm>
          <a:off x="2159000" y="8100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123825</xdr:rowOff>
    </xdr:to>
    <xdr:sp macro="" textlink="">
      <xdr:nvSpPr>
        <xdr:cNvPr id="527428" name="AutoShape 68">
          <a:extLst>
            <a:ext uri="{FF2B5EF4-FFF2-40B4-BE49-F238E27FC236}">
              <a16:creationId xmlns:a16="http://schemas.microsoft.com/office/drawing/2014/main" id="{00000000-0008-0000-5100-0000440C0800}"/>
            </a:ext>
          </a:extLst>
        </xdr:cNvPr>
        <xdr:cNvSpPr>
          <a:spLocks noChangeAspect="1" noChangeArrowheads="1"/>
        </xdr:cNvSpPr>
      </xdr:nvSpPr>
      <xdr:spPr bwMode="auto">
        <a:xfrm>
          <a:off x="2159000" y="8641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30" name="AutoShape 70">
          <a:extLst>
            <a:ext uri="{FF2B5EF4-FFF2-40B4-BE49-F238E27FC236}">
              <a16:creationId xmlns:a16="http://schemas.microsoft.com/office/drawing/2014/main" id="{00000000-0008-0000-5100-0000460C0800}"/>
            </a:ext>
          </a:extLst>
        </xdr:cNvPr>
        <xdr:cNvSpPr>
          <a:spLocks noChangeAspect="1" noChangeArrowheads="1"/>
        </xdr:cNvSpPr>
      </xdr:nvSpPr>
      <xdr:spPr bwMode="auto">
        <a:xfrm>
          <a:off x="2159000" y="8895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33" name="AutoShape 73">
          <a:extLst>
            <a:ext uri="{FF2B5EF4-FFF2-40B4-BE49-F238E27FC236}">
              <a16:creationId xmlns:a16="http://schemas.microsoft.com/office/drawing/2014/main" id="{00000000-0008-0000-5100-0000490C0800}"/>
            </a:ext>
          </a:extLst>
        </xdr:cNvPr>
        <xdr:cNvSpPr>
          <a:spLocks noChangeAspect="1" noChangeArrowheads="1"/>
        </xdr:cNvSpPr>
      </xdr:nvSpPr>
      <xdr:spPr bwMode="auto">
        <a:xfrm>
          <a:off x="2159000" y="9099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34" name="AutoShape 74">
          <a:extLst>
            <a:ext uri="{FF2B5EF4-FFF2-40B4-BE49-F238E27FC236}">
              <a16:creationId xmlns:a16="http://schemas.microsoft.com/office/drawing/2014/main" id="{00000000-0008-0000-5100-00004A0C0800}"/>
            </a:ext>
          </a:extLst>
        </xdr:cNvPr>
        <xdr:cNvSpPr>
          <a:spLocks noChangeAspect="1" noChangeArrowheads="1"/>
        </xdr:cNvSpPr>
      </xdr:nvSpPr>
      <xdr:spPr bwMode="auto">
        <a:xfrm>
          <a:off x="2159000" y="925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123825</xdr:rowOff>
    </xdr:to>
    <xdr:sp macro="" textlink="">
      <xdr:nvSpPr>
        <xdr:cNvPr id="527437" name="AutoShape 77">
          <a:extLst>
            <a:ext uri="{FF2B5EF4-FFF2-40B4-BE49-F238E27FC236}">
              <a16:creationId xmlns:a16="http://schemas.microsoft.com/office/drawing/2014/main" id="{00000000-0008-0000-5100-00004D0C0800}"/>
            </a:ext>
          </a:extLst>
        </xdr:cNvPr>
        <xdr:cNvSpPr>
          <a:spLocks noChangeAspect="1" noChangeArrowheads="1"/>
        </xdr:cNvSpPr>
      </xdr:nvSpPr>
      <xdr:spPr bwMode="auto">
        <a:xfrm>
          <a:off x="2159000" y="94507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41" name="AutoShape 81">
          <a:extLst>
            <a:ext uri="{FF2B5EF4-FFF2-40B4-BE49-F238E27FC236}">
              <a16:creationId xmlns:a16="http://schemas.microsoft.com/office/drawing/2014/main" id="{00000000-0008-0000-5100-0000510C0800}"/>
            </a:ext>
          </a:extLst>
        </xdr:cNvPr>
        <xdr:cNvSpPr>
          <a:spLocks noChangeAspect="1" noChangeArrowheads="1"/>
        </xdr:cNvSpPr>
      </xdr:nvSpPr>
      <xdr:spPr bwMode="auto">
        <a:xfrm>
          <a:off x="2159000" y="9744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43" name="AutoShape 83">
          <a:extLst>
            <a:ext uri="{FF2B5EF4-FFF2-40B4-BE49-F238E27FC236}">
              <a16:creationId xmlns:a16="http://schemas.microsoft.com/office/drawing/2014/main" id="{00000000-0008-0000-5100-0000530C0800}"/>
            </a:ext>
          </a:extLst>
        </xdr:cNvPr>
        <xdr:cNvSpPr>
          <a:spLocks noChangeAspect="1" noChangeArrowheads="1"/>
        </xdr:cNvSpPr>
      </xdr:nvSpPr>
      <xdr:spPr bwMode="auto">
        <a:xfrm>
          <a:off x="2159000" y="9867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45" name="AutoShape 85">
          <a:extLst>
            <a:ext uri="{FF2B5EF4-FFF2-40B4-BE49-F238E27FC236}">
              <a16:creationId xmlns:a16="http://schemas.microsoft.com/office/drawing/2014/main" id="{00000000-0008-0000-5100-0000550C0800}"/>
            </a:ext>
          </a:extLst>
        </xdr:cNvPr>
        <xdr:cNvSpPr>
          <a:spLocks noChangeAspect="1" noChangeArrowheads="1"/>
        </xdr:cNvSpPr>
      </xdr:nvSpPr>
      <xdr:spPr bwMode="auto">
        <a:xfrm>
          <a:off x="2159000" y="10389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46" name="AutoShape 86">
          <a:extLst>
            <a:ext uri="{FF2B5EF4-FFF2-40B4-BE49-F238E27FC236}">
              <a16:creationId xmlns:a16="http://schemas.microsoft.com/office/drawing/2014/main" id="{00000000-0008-0000-5100-0000560C0800}"/>
            </a:ext>
          </a:extLst>
        </xdr:cNvPr>
        <xdr:cNvSpPr>
          <a:spLocks noChangeAspect="1" noChangeArrowheads="1"/>
        </xdr:cNvSpPr>
      </xdr:nvSpPr>
      <xdr:spPr bwMode="auto">
        <a:xfrm>
          <a:off x="2159000" y="105359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49" name="AutoShape 89">
          <a:extLst>
            <a:ext uri="{FF2B5EF4-FFF2-40B4-BE49-F238E27FC236}">
              <a16:creationId xmlns:a16="http://schemas.microsoft.com/office/drawing/2014/main" id="{00000000-0008-0000-5100-0000590C0800}"/>
            </a:ext>
          </a:extLst>
        </xdr:cNvPr>
        <xdr:cNvSpPr>
          <a:spLocks noChangeAspect="1" noChangeArrowheads="1"/>
        </xdr:cNvSpPr>
      </xdr:nvSpPr>
      <xdr:spPr bwMode="auto">
        <a:xfrm>
          <a:off x="2159000" y="10781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52" name="AutoShape 92">
          <a:extLst>
            <a:ext uri="{FF2B5EF4-FFF2-40B4-BE49-F238E27FC236}">
              <a16:creationId xmlns:a16="http://schemas.microsoft.com/office/drawing/2014/main" id="{00000000-0008-0000-5100-00005C0C0800}"/>
            </a:ext>
          </a:extLst>
        </xdr:cNvPr>
        <xdr:cNvSpPr>
          <a:spLocks noChangeAspect="1" noChangeArrowheads="1"/>
        </xdr:cNvSpPr>
      </xdr:nvSpPr>
      <xdr:spPr bwMode="auto">
        <a:xfrm>
          <a:off x="2159000" y="10984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54" name="AutoShape 94">
          <a:extLst>
            <a:ext uri="{FF2B5EF4-FFF2-40B4-BE49-F238E27FC236}">
              <a16:creationId xmlns:a16="http://schemas.microsoft.com/office/drawing/2014/main" id="{00000000-0008-0000-5100-00005E0C0800}"/>
            </a:ext>
          </a:extLst>
        </xdr:cNvPr>
        <xdr:cNvSpPr>
          <a:spLocks noChangeAspect="1" noChangeArrowheads="1"/>
        </xdr:cNvSpPr>
      </xdr:nvSpPr>
      <xdr:spPr bwMode="auto">
        <a:xfrm>
          <a:off x="2159000" y="112134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55" name="AutoShape 95">
          <a:extLst>
            <a:ext uri="{FF2B5EF4-FFF2-40B4-BE49-F238E27FC236}">
              <a16:creationId xmlns:a16="http://schemas.microsoft.com/office/drawing/2014/main" id="{00000000-0008-0000-5100-00005F0C0800}"/>
            </a:ext>
          </a:extLst>
        </xdr:cNvPr>
        <xdr:cNvSpPr>
          <a:spLocks noChangeAspect="1" noChangeArrowheads="1"/>
        </xdr:cNvSpPr>
      </xdr:nvSpPr>
      <xdr:spPr bwMode="auto">
        <a:xfrm>
          <a:off x="2159000" y="11363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58" name="AutoShape 98">
          <a:extLst>
            <a:ext uri="{FF2B5EF4-FFF2-40B4-BE49-F238E27FC236}">
              <a16:creationId xmlns:a16="http://schemas.microsoft.com/office/drawing/2014/main" id="{00000000-0008-0000-5100-0000620C0800}"/>
            </a:ext>
          </a:extLst>
        </xdr:cNvPr>
        <xdr:cNvSpPr>
          <a:spLocks noChangeAspect="1" noChangeArrowheads="1"/>
        </xdr:cNvSpPr>
      </xdr:nvSpPr>
      <xdr:spPr bwMode="auto">
        <a:xfrm>
          <a:off x="2159000" y="115747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61" name="AutoShape 101">
          <a:extLst>
            <a:ext uri="{FF2B5EF4-FFF2-40B4-BE49-F238E27FC236}">
              <a16:creationId xmlns:a16="http://schemas.microsoft.com/office/drawing/2014/main" id="{00000000-0008-0000-5100-0000650C0800}"/>
            </a:ext>
          </a:extLst>
        </xdr:cNvPr>
        <xdr:cNvSpPr>
          <a:spLocks noChangeAspect="1" noChangeArrowheads="1"/>
        </xdr:cNvSpPr>
      </xdr:nvSpPr>
      <xdr:spPr bwMode="auto">
        <a:xfrm>
          <a:off x="2159000" y="11747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62" name="AutoShape 102">
          <a:extLst>
            <a:ext uri="{FF2B5EF4-FFF2-40B4-BE49-F238E27FC236}">
              <a16:creationId xmlns:a16="http://schemas.microsoft.com/office/drawing/2014/main" id="{00000000-0008-0000-5100-0000660C0800}"/>
            </a:ext>
          </a:extLst>
        </xdr:cNvPr>
        <xdr:cNvSpPr>
          <a:spLocks noChangeAspect="1" noChangeArrowheads="1"/>
        </xdr:cNvSpPr>
      </xdr:nvSpPr>
      <xdr:spPr bwMode="auto">
        <a:xfrm>
          <a:off x="2159000" y="11839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64" name="AutoShape 104">
          <a:extLst>
            <a:ext uri="{FF2B5EF4-FFF2-40B4-BE49-F238E27FC236}">
              <a16:creationId xmlns:a16="http://schemas.microsoft.com/office/drawing/2014/main" id="{00000000-0008-0000-5100-0000680C0800}"/>
            </a:ext>
          </a:extLst>
        </xdr:cNvPr>
        <xdr:cNvSpPr>
          <a:spLocks noChangeAspect="1" noChangeArrowheads="1"/>
        </xdr:cNvSpPr>
      </xdr:nvSpPr>
      <xdr:spPr bwMode="auto">
        <a:xfrm>
          <a:off x="2159000" y="12071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123825</xdr:rowOff>
    </xdr:to>
    <xdr:sp macro="" textlink="">
      <xdr:nvSpPr>
        <xdr:cNvPr id="527465" name="AutoShape 105">
          <a:extLst>
            <a:ext uri="{FF2B5EF4-FFF2-40B4-BE49-F238E27FC236}">
              <a16:creationId xmlns:a16="http://schemas.microsoft.com/office/drawing/2014/main" id="{00000000-0008-0000-5100-0000690C0800}"/>
            </a:ext>
          </a:extLst>
        </xdr:cNvPr>
        <xdr:cNvSpPr>
          <a:spLocks noChangeAspect="1" noChangeArrowheads="1"/>
        </xdr:cNvSpPr>
      </xdr:nvSpPr>
      <xdr:spPr bwMode="auto">
        <a:xfrm>
          <a:off x="2159000" y="12171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66" name="AutoShape 106">
          <a:extLst>
            <a:ext uri="{FF2B5EF4-FFF2-40B4-BE49-F238E27FC236}">
              <a16:creationId xmlns:a16="http://schemas.microsoft.com/office/drawing/2014/main" id="{00000000-0008-0000-5100-00006A0C0800}"/>
            </a:ext>
          </a:extLst>
        </xdr:cNvPr>
        <xdr:cNvSpPr>
          <a:spLocks noChangeAspect="1" noChangeArrowheads="1"/>
        </xdr:cNvSpPr>
      </xdr:nvSpPr>
      <xdr:spPr bwMode="auto">
        <a:xfrm>
          <a:off x="2159000" y="122637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67" name="AutoShape 107">
          <a:extLst>
            <a:ext uri="{FF2B5EF4-FFF2-40B4-BE49-F238E27FC236}">
              <a16:creationId xmlns:a16="http://schemas.microsoft.com/office/drawing/2014/main" id="{00000000-0008-0000-5100-00006B0C0800}"/>
            </a:ext>
          </a:extLst>
        </xdr:cNvPr>
        <xdr:cNvSpPr>
          <a:spLocks noChangeAspect="1" noChangeArrowheads="1"/>
        </xdr:cNvSpPr>
      </xdr:nvSpPr>
      <xdr:spPr bwMode="auto">
        <a:xfrm>
          <a:off x="2159000" y="12355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68" name="AutoShape 108">
          <a:extLst>
            <a:ext uri="{FF2B5EF4-FFF2-40B4-BE49-F238E27FC236}">
              <a16:creationId xmlns:a16="http://schemas.microsoft.com/office/drawing/2014/main" id="{00000000-0008-0000-5100-00006C0C0800}"/>
            </a:ext>
          </a:extLst>
        </xdr:cNvPr>
        <xdr:cNvSpPr>
          <a:spLocks noChangeAspect="1" noChangeArrowheads="1"/>
        </xdr:cNvSpPr>
      </xdr:nvSpPr>
      <xdr:spPr bwMode="auto">
        <a:xfrm>
          <a:off x="2159000" y="124561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71" name="AutoShape 111">
          <a:extLst>
            <a:ext uri="{FF2B5EF4-FFF2-40B4-BE49-F238E27FC236}">
              <a16:creationId xmlns:a16="http://schemas.microsoft.com/office/drawing/2014/main" id="{00000000-0008-0000-5100-00006F0C0800}"/>
            </a:ext>
          </a:extLst>
        </xdr:cNvPr>
        <xdr:cNvSpPr>
          <a:spLocks noChangeAspect="1" noChangeArrowheads="1"/>
        </xdr:cNvSpPr>
      </xdr:nvSpPr>
      <xdr:spPr bwMode="auto">
        <a:xfrm>
          <a:off x="2159000" y="12915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74" name="AutoShape 114">
          <a:extLst>
            <a:ext uri="{FF2B5EF4-FFF2-40B4-BE49-F238E27FC236}">
              <a16:creationId xmlns:a16="http://schemas.microsoft.com/office/drawing/2014/main" id="{00000000-0008-0000-5100-0000720C0800}"/>
            </a:ext>
          </a:extLst>
        </xdr:cNvPr>
        <xdr:cNvSpPr>
          <a:spLocks noChangeAspect="1" noChangeArrowheads="1"/>
        </xdr:cNvSpPr>
      </xdr:nvSpPr>
      <xdr:spPr bwMode="auto">
        <a:xfrm>
          <a:off x="2159000" y="1316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123825</xdr:rowOff>
    </xdr:to>
    <xdr:sp macro="" textlink="">
      <xdr:nvSpPr>
        <xdr:cNvPr id="527476" name="AutoShape 116">
          <a:extLst>
            <a:ext uri="{FF2B5EF4-FFF2-40B4-BE49-F238E27FC236}">
              <a16:creationId xmlns:a16="http://schemas.microsoft.com/office/drawing/2014/main" id="{00000000-0008-0000-5100-0000740C0800}"/>
            </a:ext>
          </a:extLst>
        </xdr:cNvPr>
        <xdr:cNvSpPr>
          <a:spLocks noChangeAspect="1" noChangeArrowheads="1"/>
        </xdr:cNvSpPr>
      </xdr:nvSpPr>
      <xdr:spPr bwMode="auto">
        <a:xfrm>
          <a:off x="2159000" y="135832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78" name="AutoShape 118">
          <a:extLst>
            <a:ext uri="{FF2B5EF4-FFF2-40B4-BE49-F238E27FC236}">
              <a16:creationId xmlns:a16="http://schemas.microsoft.com/office/drawing/2014/main" id="{00000000-0008-0000-5100-0000760C0800}"/>
            </a:ext>
          </a:extLst>
        </xdr:cNvPr>
        <xdr:cNvSpPr>
          <a:spLocks noChangeAspect="1" noChangeArrowheads="1"/>
        </xdr:cNvSpPr>
      </xdr:nvSpPr>
      <xdr:spPr bwMode="auto">
        <a:xfrm>
          <a:off x="2159000" y="13759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123825</xdr:rowOff>
    </xdr:to>
    <xdr:sp macro="" textlink="">
      <xdr:nvSpPr>
        <xdr:cNvPr id="527480" name="AutoShape 120">
          <a:extLst>
            <a:ext uri="{FF2B5EF4-FFF2-40B4-BE49-F238E27FC236}">
              <a16:creationId xmlns:a16="http://schemas.microsoft.com/office/drawing/2014/main" id="{00000000-0008-0000-5100-0000780C0800}"/>
            </a:ext>
          </a:extLst>
        </xdr:cNvPr>
        <xdr:cNvSpPr>
          <a:spLocks noChangeAspect="1" noChangeArrowheads="1"/>
        </xdr:cNvSpPr>
      </xdr:nvSpPr>
      <xdr:spPr bwMode="auto">
        <a:xfrm>
          <a:off x="2159000" y="13968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123825</xdr:rowOff>
    </xdr:to>
    <xdr:sp macro="" textlink="">
      <xdr:nvSpPr>
        <xdr:cNvPr id="527481" name="AutoShape 121">
          <a:extLst>
            <a:ext uri="{FF2B5EF4-FFF2-40B4-BE49-F238E27FC236}">
              <a16:creationId xmlns:a16="http://schemas.microsoft.com/office/drawing/2014/main" id="{00000000-0008-0000-5100-0000790C0800}"/>
            </a:ext>
          </a:extLst>
        </xdr:cNvPr>
        <xdr:cNvSpPr>
          <a:spLocks noChangeAspect="1" noChangeArrowheads="1"/>
        </xdr:cNvSpPr>
      </xdr:nvSpPr>
      <xdr:spPr bwMode="auto">
        <a:xfrm>
          <a:off x="2159000" y="14084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84" name="AutoShape 124">
          <a:extLst>
            <a:ext uri="{FF2B5EF4-FFF2-40B4-BE49-F238E27FC236}">
              <a16:creationId xmlns:a16="http://schemas.microsoft.com/office/drawing/2014/main" id="{00000000-0008-0000-5100-00007C0C0800}"/>
            </a:ext>
          </a:extLst>
        </xdr:cNvPr>
        <xdr:cNvSpPr>
          <a:spLocks noChangeAspect="1" noChangeArrowheads="1"/>
        </xdr:cNvSpPr>
      </xdr:nvSpPr>
      <xdr:spPr bwMode="auto">
        <a:xfrm>
          <a:off x="2159000" y="142652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87" name="AutoShape 127">
          <a:extLst>
            <a:ext uri="{FF2B5EF4-FFF2-40B4-BE49-F238E27FC236}">
              <a16:creationId xmlns:a16="http://schemas.microsoft.com/office/drawing/2014/main" id="{00000000-0008-0000-5100-00007F0C0800}"/>
            </a:ext>
          </a:extLst>
        </xdr:cNvPr>
        <xdr:cNvSpPr>
          <a:spLocks noChangeAspect="1" noChangeArrowheads="1"/>
        </xdr:cNvSpPr>
      </xdr:nvSpPr>
      <xdr:spPr bwMode="auto">
        <a:xfrm>
          <a:off x="2159000" y="144418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88" name="AutoShape 128">
          <a:extLst>
            <a:ext uri="{FF2B5EF4-FFF2-40B4-BE49-F238E27FC236}">
              <a16:creationId xmlns:a16="http://schemas.microsoft.com/office/drawing/2014/main" id="{00000000-0008-0000-5100-0000800C0800}"/>
            </a:ext>
          </a:extLst>
        </xdr:cNvPr>
        <xdr:cNvSpPr>
          <a:spLocks noChangeAspect="1" noChangeArrowheads="1"/>
        </xdr:cNvSpPr>
      </xdr:nvSpPr>
      <xdr:spPr bwMode="auto">
        <a:xfrm>
          <a:off x="2159000" y="146564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90" name="AutoShape 130">
          <a:extLst>
            <a:ext uri="{FF2B5EF4-FFF2-40B4-BE49-F238E27FC236}">
              <a16:creationId xmlns:a16="http://schemas.microsoft.com/office/drawing/2014/main" id="{00000000-0008-0000-5100-0000820C0800}"/>
            </a:ext>
          </a:extLst>
        </xdr:cNvPr>
        <xdr:cNvSpPr>
          <a:spLocks noChangeAspect="1" noChangeArrowheads="1"/>
        </xdr:cNvSpPr>
      </xdr:nvSpPr>
      <xdr:spPr bwMode="auto">
        <a:xfrm>
          <a:off x="2159000" y="149174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92" name="AutoShape 132">
          <a:extLst>
            <a:ext uri="{FF2B5EF4-FFF2-40B4-BE49-F238E27FC236}">
              <a16:creationId xmlns:a16="http://schemas.microsoft.com/office/drawing/2014/main" id="{00000000-0008-0000-5100-0000840C0800}"/>
            </a:ext>
          </a:extLst>
        </xdr:cNvPr>
        <xdr:cNvSpPr>
          <a:spLocks noChangeAspect="1" noChangeArrowheads="1"/>
        </xdr:cNvSpPr>
      </xdr:nvSpPr>
      <xdr:spPr bwMode="auto">
        <a:xfrm>
          <a:off x="2159000" y="15116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123825</xdr:rowOff>
    </xdr:to>
    <xdr:sp macro="" textlink="">
      <xdr:nvSpPr>
        <xdr:cNvPr id="527493" name="AutoShape 133">
          <a:extLst>
            <a:ext uri="{FF2B5EF4-FFF2-40B4-BE49-F238E27FC236}">
              <a16:creationId xmlns:a16="http://schemas.microsoft.com/office/drawing/2014/main" id="{00000000-0008-0000-5100-0000850C0800}"/>
            </a:ext>
          </a:extLst>
        </xdr:cNvPr>
        <xdr:cNvSpPr>
          <a:spLocks noChangeAspect="1" noChangeArrowheads="1"/>
        </xdr:cNvSpPr>
      </xdr:nvSpPr>
      <xdr:spPr bwMode="auto">
        <a:xfrm>
          <a:off x="2159000" y="152857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94" name="AutoShape 134">
          <a:extLst>
            <a:ext uri="{FF2B5EF4-FFF2-40B4-BE49-F238E27FC236}">
              <a16:creationId xmlns:a16="http://schemas.microsoft.com/office/drawing/2014/main" id="{00000000-0008-0000-5100-0000860C0800}"/>
            </a:ext>
          </a:extLst>
        </xdr:cNvPr>
        <xdr:cNvSpPr>
          <a:spLocks noChangeAspect="1" noChangeArrowheads="1"/>
        </xdr:cNvSpPr>
      </xdr:nvSpPr>
      <xdr:spPr bwMode="auto">
        <a:xfrm>
          <a:off x="2159000" y="15454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96" name="x_0-suk-d1-63f1be5aa93217d164dcb393bbb247e8" descr="image">
          <a:extLst>
            <a:ext uri="{FF2B5EF4-FFF2-40B4-BE49-F238E27FC236}">
              <a16:creationId xmlns:a16="http://schemas.microsoft.com/office/drawing/2014/main" id="{00000000-0008-0000-5100-0000880C0800}"/>
            </a:ext>
          </a:extLst>
        </xdr:cNvPr>
        <xdr:cNvSpPr>
          <a:spLocks noChangeAspect="1" noChangeArrowheads="1"/>
        </xdr:cNvSpPr>
      </xdr:nvSpPr>
      <xdr:spPr bwMode="auto">
        <a:xfrm>
          <a:off x="2159000" y="155784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98" name="AutoShape 138">
          <a:extLst>
            <a:ext uri="{FF2B5EF4-FFF2-40B4-BE49-F238E27FC236}">
              <a16:creationId xmlns:a16="http://schemas.microsoft.com/office/drawing/2014/main" id="{00000000-0008-0000-5100-00008A0C0800}"/>
            </a:ext>
          </a:extLst>
        </xdr:cNvPr>
        <xdr:cNvSpPr>
          <a:spLocks noChangeAspect="1" noChangeArrowheads="1"/>
        </xdr:cNvSpPr>
      </xdr:nvSpPr>
      <xdr:spPr bwMode="auto">
        <a:xfrm>
          <a:off x="2159000" y="15746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499" name="AutoShape 139">
          <a:extLst>
            <a:ext uri="{FF2B5EF4-FFF2-40B4-BE49-F238E27FC236}">
              <a16:creationId xmlns:a16="http://schemas.microsoft.com/office/drawing/2014/main" id="{00000000-0008-0000-5100-00008B0C0800}"/>
            </a:ext>
          </a:extLst>
        </xdr:cNvPr>
        <xdr:cNvSpPr>
          <a:spLocks noChangeAspect="1" noChangeArrowheads="1"/>
        </xdr:cNvSpPr>
      </xdr:nvSpPr>
      <xdr:spPr bwMode="auto">
        <a:xfrm>
          <a:off x="2159000" y="158654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500" name="AutoShape 140">
          <a:extLst>
            <a:ext uri="{FF2B5EF4-FFF2-40B4-BE49-F238E27FC236}">
              <a16:creationId xmlns:a16="http://schemas.microsoft.com/office/drawing/2014/main" id="{00000000-0008-0000-5100-00008C0C0800}"/>
            </a:ext>
          </a:extLst>
        </xdr:cNvPr>
        <xdr:cNvSpPr>
          <a:spLocks noChangeAspect="1" noChangeArrowheads="1"/>
        </xdr:cNvSpPr>
      </xdr:nvSpPr>
      <xdr:spPr bwMode="auto">
        <a:xfrm>
          <a:off x="2159000" y="16064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501" name="AutoShape 141">
          <a:extLst>
            <a:ext uri="{FF2B5EF4-FFF2-40B4-BE49-F238E27FC236}">
              <a16:creationId xmlns:a16="http://schemas.microsoft.com/office/drawing/2014/main" id="{00000000-0008-0000-5100-00008D0C0800}"/>
            </a:ext>
          </a:extLst>
        </xdr:cNvPr>
        <xdr:cNvSpPr>
          <a:spLocks noChangeAspect="1" noChangeArrowheads="1"/>
        </xdr:cNvSpPr>
      </xdr:nvSpPr>
      <xdr:spPr bwMode="auto">
        <a:xfrm>
          <a:off x="2159000" y="16191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504" name="AutoShape 144">
          <a:extLst>
            <a:ext uri="{FF2B5EF4-FFF2-40B4-BE49-F238E27FC236}">
              <a16:creationId xmlns:a16="http://schemas.microsoft.com/office/drawing/2014/main" id="{00000000-0008-0000-5100-0000900C0800}"/>
            </a:ext>
          </a:extLst>
        </xdr:cNvPr>
        <xdr:cNvSpPr>
          <a:spLocks noChangeAspect="1" noChangeArrowheads="1"/>
        </xdr:cNvSpPr>
      </xdr:nvSpPr>
      <xdr:spPr bwMode="auto">
        <a:xfrm>
          <a:off x="2159000" y="164509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505" name="AutoShape 145">
          <a:extLst>
            <a:ext uri="{FF2B5EF4-FFF2-40B4-BE49-F238E27FC236}">
              <a16:creationId xmlns:a16="http://schemas.microsoft.com/office/drawing/2014/main" id="{00000000-0008-0000-5100-0000910C0800}"/>
            </a:ext>
          </a:extLst>
        </xdr:cNvPr>
        <xdr:cNvSpPr>
          <a:spLocks noChangeAspect="1" noChangeArrowheads="1"/>
        </xdr:cNvSpPr>
      </xdr:nvSpPr>
      <xdr:spPr bwMode="auto">
        <a:xfrm>
          <a:off x="2159000" y="16642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508" name="AutoShape 148">
          <a:extLst>
            <a:ext uri="{FF2B5EF4-FFF2-40B4-BE49-F238E27FC236}">
              <a16:creationId xmlns:a16="http://schemas.microsoft.com/office/drawing/2014/main" id="{00000000-0008-0000-5100-0000940C0800}"/>
            </a:ext>
          </a:extLst>
        </xdr:cNvPr>
        <xdr:cNvSpPr>
          <a:spLocks noChangeAspect="1" noChangeArrowheads="1"/>
        </xdr:cNvSpPr>
      </xdr:nvSpPr>
      <xdr:spPr bwMode="auto">
        <a:xfrm>
          <a:off x="2159000" y="16842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510" name="x_0-wuk-d3-49df64df0252674be49e56c1e26c70f3" descr="image">
          <a:extLst>
            <a:ext uri="{FF2B5EF4-FFF2-40B4-BE49-F238E27FC236}">
              <a16:creationId xmlns:a16="http://schemas.microsoft.com/office/drawing/2014/main" id="{00000000-0008-0000-5100-0000960C0800}"/>
            </a:ext>
          </a:extLst>
        </xdr:cNvPr>
        <xdr:cNvSpPr>
          <a:spLocks noChangeAspect="1" noChangeArrowheads="1"/>
        </xdr:cNvSpPr>
      </xdr:nvSpPr>
      <xdr:spPr bwMode="auto">
        <a:xfrm>
          <a:off x="2159000" y="170148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511" name="AutoShape 151">
          <a:extLst>
            <a:ext uri="{FF2B5EF4-FFF2-40B4-BE49-F238E27FC236}">
              <a16:creationId xmlns:a16="http://schemas.microsoft.com/office/drawing/2014/main" id="{00000000-0008-0000-5100-0000970C0800}"/>
            </a:ext>
          </a:extLst>
        </xdr:cNvPr>
        <xdr:cNvSpPr>
          <a:spLocks noChangeAspect="1" noChangeArrowheads="1"/>
        </xdr:cNvSpPr>
      </xdr:nvSpPr>
      <xdr:spPr bwMode="auto">
        <a:xfrm>
          <a:off x="2159000" y="17133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513" name="AutoShape 153">
          <a:extLst>
            <a:ext uri="{FF2B5EF4-FFF2-40B4-BE49-F238E27FC236}">
              <a16:creationId xmlns:a16="http://schemas.microsoft.com/office/drawing/2014/main" id="{00000000-0008-0000-5100-0000990C0800}"/>
            </a:ext>
          </a:extLst>
        </xdr:cNvPr>
        <xdr:cNvSpPr>
          <a:spLocks noChangeAspect="1" noChangeArrowheads="1"/>
        </xdr:cNvSpPr>
      </xdr:nvSpPr>
      <xdr:spPr bwMode="auto">
        <a:xfrm>
          <a:off x="2159000" y="172796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123825</xdr:rowOff>
    </xdr:to>
    <xdr:sp macro="" textlink="">
      <xdr:nvSpPr>
        <xdr:cNvPr id="527515" name="AutoShape 155">
          <a:extLst>
            <a:ext uri="{FF2B5EF4-FFF2-40B4-BE49-F238E27FC236}">
              <a16:creationId xmlns:a16="http://schemas.microsoft.com/office/drawing/2014/main" id="{00000000-0008-0000-5100-00009B0C0800}"/>
            </a:ext>
          </a:extLst>
        </xdr:cNvPr>
        <xdr:cNvSpPr>
          <a:spLocks noChangeAspect="1" noChangeArrowheads="1"/>
        </xdr:cNvSpPr>
      </xdr:nvSpPr>
      <xdr:spPr bwMode="auto">
        <a:xfrm>
          <a:off x="2159000" y="174453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517" name="AutoShape 157">
          <a:extLst>
            <a:ext uri="{FF2B5EF4-FFF2-40B4-BE49-F238E27FC236}">
              <a16:creationId xmlns:a16="http://schemas.microsoft.com/office/drawing/2014/main" id="{00000000-0008-0000-5100-00009D0C0800}"/>
            </a:ext>
          </a:extLst>
        </xdr:cNvPr>
        <xdr:cNvSpPr>
          <a:spLocks noChangeAspect="1" noChangeArrowheads="1"/>
        </xdr:cNvSpPr>
      </xdr:nvSpPr>
      <xdr:spPr bwMode="auto">
        <a:xfrm>
          <a:off x="2159000" y="176034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520" name="AutoShape 160">
          <a:extLst>
            <a:ext uri="{FF2B5EF4-FFF2-40B4-BE49-F238E27FC236}">
              <a16:creationId xmlns:a16="http://schemas.microsoft.com/office/drawing/2014/main" id="{00000000-0008-0000-5100-0000A00C0800}"/>
            </a:ext>
          </a:extLst>
        </xdr:cNvPr>
        <xdr:cNvSpPr>
          <a:spLocks noChangeAspect="1" noChangeArrowheads="1"/>
        </xdr:cNvSpPr>
      </xdr:nvSpPr>
      <xdr:spPr bwMode="auto">
        <a:xfrm>
          <a:off x="2159000" y="178873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522" name="AutoShape 162">
          <a:extLst>
            <a:ext uri="{FF2B5EF4-FFF2-40B4-BE49-F238E27FC236}">
              <a16:creationId xmlns:a16="http://schemas.microsoft.com/office/drawing/2014/main" id="{00000000-0008-0000-5100-0000A20C0800}"/>
            </a:ext>
          </a:extLst>
        </xdr:cNvPr>
        <xdr:cNvSpPr>
          <a:spLocks noChangeAspect="1" noChangeArrowheads="1"/>
        </xdr:cNvSpPr>
      </xdr:nvSpPr>
      <xdr:spPr bwMode="auto">
        <a:xfrm>
          <a:off x="2159000" y="181965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524" name="AutoShape 164">
          <a:extLst>
            <a:ext uri="{FF2B5EF4-FFF2-40B4-BE49-F238E27FC236}">
              <a16:creationId xmlns:a16="http://schemas.microsoft.com/office/drawing/2014/main" id="{00000000-0008-0000-5100-0000A40C0800}"/>
            </a:ext>
          </a:extLst>
        </xdr:cNvPr>
        <xdr:cNvSpPr>
          <a:spLocks noChangeAspect="1" noChangeArrowheads="1"/>
        </xdr:cNvSpPr>
      </xdr:nvSpPr>
      <xdr:spPr bwMode="auto">
        <a:xfrm>
          <a:off x="2159000" y="18412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526" name="AutoShape 166">
          <a:extLst>
            <a:ext uri="{FF2B5EF4-FFF2-40B4-BE49-F238E27FC236}">
              <a16:creationId xmlns:a16="http://schemas.microsoft.com/office/drawing/2014/main" id="{00000000-0008-0000-5100-0000A60C0800}"/>
            </a:ext>
          </a:extLst>
        </xdr:cNvPr>
        <xdr:cNvSpPr>
          <a:spLocks noChangeAspect="1" noChangeArrowheads="1"/>
        </xdr:cNvSpPr>
      </xdr:nvSpPr>
      <xdr:spPr bwMode="auto">
        <a:xfrm>
          <a:off x="2159000" y="18570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529" name="AutoShape 169">
          <a:extLst>
            <a:ext uri="{FF2B5EF4-FFF2-40B4-BE49-F238E27FC236}">
              <a16:creationId xmlns:a16="http://schemas.microsoft.com/office/drawing/2014/main" id="{00000000-0008-0000-5100-0000A90C0800}"/>
            </a:ext>
          </a:extLst>
        </xdr:cNvPr>
        <xdr:cNvSpPr>
          <a:spLocks noChangeAspect="1" noChangeArrowheads="1"/>
        </xdr:cNvSpPr>
      </xdr:nvSpPr>
      <xdr:spPr bwMode="auto">
        <a:xfrm>
          <a:off x="2159000" y="18774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530" name="AutoShape 170">
          <a:extLst>
            <a:ext uri="{FF2B5EF4-FFF2-40B4-BE49-F238E27FC236}">
              <a16:creationId xmlns:a16="http://schemas.microsoft.com/office/drawing/2014/main" id="{00000000-0008-0000-5100-0000AA0C0800}"/>
            </a:ext>
          </a:extLst>
        </xdr:cNvPr>
        <xdr:cNvSpPr>
          <a:spLocks noChangeAspect="1" noChangeArrowheads="1"/>
        </xdr:cNvSpPr>
      </xdr:nvSpPr>
      <xdr:spPr bwMode="auto">
        <a:xfrm>
          <a:off x="2159000" y="189388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532" name="AutoShape 172">
          <a:extLst>
            <a:ext uri="{FF2B5EF4-FFF2-40B4-BE49-F238E27FC236}">
              <a16:creationId xmlns:a16="http://schemas.microsoft.com/office/drawing/2014/main" id="{00000000-0008-0000-5100-0000AC0C0800}"/>
            </a:ext>
          </a:extLst>
        </xdr:cNvPr>
        <xdr:cNvSpPr>
          <a:spLocks noChangeAspect="1" noChangeArrowheads="1"/>
        </xdr:cNvSpPr>
      </xdr:nvSpPr>
      <xdr:spPr bwMode="auto">
        <a:xfrm>
          <a:off x="2159000" y="1909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534" name="AutoShape 174">
          <a:extLst>
            <a:ext uri="{FF2B5EF4-FFF2-40B4-BE49-F238E27FC236}">
              <a16:creationId xmlns:a16="http://schemas.microsoft.com/office/drawing/2014/main" id="{00000000-0008-0000-5100-0000AE0C0800}"/>
            </a:ext>
          </a:extLst>
        </xdr:cNvPr>
        <xdr:cNvSpPr>
          <a:spLocks noChangeAspect="1" noChangeArrowheads="1"/>
        </xdr:cNvSpPr>
      </xdr:nvSpPr>
      <xdr:spPr bwMode="auto">
        <a:xfrm>
          <a:off x="2159000" y="19259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123825</xdr:rowOff>
    </xdr:to>
    <xdr:sp macro="" textlink="">
      <xdr:nvSpPr>
        <xdr:cNvPr id="527536" name="AutoShape 176">
          <a:extLst>
            <a:ext uri="{FF2B5EF4-FFF2-40B4-BE49-F238E27FC236}">
              <a16:creationId xmlns:a16="http://schemas.microsoft.com/office/drawing/2014/main" id="{00000000-0008-0000-5100-0000B00C0800}"/>
            </a:ext>
          </a:extLst>
        </xdr:cNvPr>
        <xdr:cNvSpPr>
          <a:spLocks noChangeAspect="1" noChangeArrowheads="1"/>
        </xdr:cNvSpPr>
      </xdr:nvSpPr>
      <xdr:spPr bwMode="auto">
        <a:xfrm>
          <a:off x="2159000" y="19653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537" name="AutoShape 177">
          <a:extLst>
            <a:ext uri="{FF2B5EF4-FFF2-40B4-BE49-F238E27FC236}">
              <a16:creationId xmlns:a16="http://schemas.microsoft.com/office/drawing/2014/main" id="{00000000-0008-0000-5100-0000B10C0800}"/>
            </a:ext>
          </a:extLst>
        </xdr:cNvPr>
        <xdr:cNvSpPr>
          <a:spLocks noChangeAspect="1" noChangeArrowheads="1"/>
        </xdr:cNvSpPr>
      </xdr:nvSpPr>
      <xdr:spPr bwMode="auto">
        <a:xfrm>
          <a:off x="2159000" y="19832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540" name="AutoShape 180">
          <a:extLst>
            <a:ext uri="{FF2B5EF4-FFF2-40B4-BE49-F238E27FC236}">
              <a16:creationId xmlns:a16="http://schemas.microsoft.com/office/drawing/2014/main" id="{00000000-0008-0000-5100-0000B40C0800}"/>
            </a:ext>
          </a:extLst>
        </xdr:cNvPr>
        <xdr:cNvSpPr>
          <a:spLocks noChangeAspect="1" noChangeArrowheads="1"/>
        </xdr:cNvSpPr>
      </xdr:nvSpPr>
      <xdr:spPr bwMode="auto">
        <a:xfrm>
          <a:off x="2159000" y="20181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543" name="AutoShape 183">
          <a:extLst>
            <a:ext uri="{FF2B5EF4-FFF2-40B4-BE49-F238E27FC236}">
              <a16:creationId xmlns:a16="http://schemas.microsoft.com/office/drawing/2014/main" id="{00000000-0008-0000-5100-0000B70C0800}"/>
            </a:ext>
          </a:extLst>
        </xdr:cNvPr>
        <xdr:cNvSpPr>
          <a:spLocks noChangeAspect="1" noChangeArrowheads="1"/>
        </xdr:cNvSpPr>
      </xdr:nvSpPr>
      <xdr:spPr bwMode="auto">
        <a:xfrm>
          <a:off x="2159000" y="205174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123825</xdr:rowOff>
    </xdr:to>
    <xdr:sp macro="" textlink="">
      <xdr:nvSpPr>
        <xdr:cNvPr id="527544" name="AutoShape 184">
          <a:extLst>
            <a:ext uri="{FF2B5EF4-FFF2-40B4-BE49-F238E27FC236}">
              <a16:creationId xmlns:a16="http://schemas.microsoft.com/office/drawing/2014/main" id="{00000000-0008-0000-5100-0000B80C0800}"/>
            </a:ext>
          </a:extLst>
        </xdr:cNvPr>
        <xdr:cNvSpPr>
          <a:spLocks noChangeAspect="1" noChangeArrowheads="1"/>
        </xdr:cNvSpPr>
      </xdr:nvSpPr>
      <xdr:spPr bwMode="auto">
        <a:xfrm>
          <a:off x="2159000" y="20784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547" name="AutoShape 187">
          <a:extLst>
            <a:ext uri="{FF2B5EF4-FFF2-40B4-BE49-F238E27FC236}">
              <a16:creationId xmlns:a16="http://schemas.microsoft.com/office/drawing/2014/main" id="{00000000-0008-0000-5100-0000BB0C0800}"/>
            </a:ext>
          </a:extLst>
        </xdr:cNvPr>
        <xdr:cNvSpPr>
          <a:spLocks noChangeAspect="1" noChangeArrowheads="1"/>
        </xdr:cNvSpPr>
      </xdr:nvSpPr>
      <xdr:spPr bwMode="auto">
        <a:xfrm>
          <a:off x="2159000" y="210597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550" name="AutoShape 190">
          <a:extLst>
            <a:ext uri="{FF2B5EF4-FFF2-40B4-BE49-F238E27FC236}">
              <a16:creationId xmlns:a16="http://schemas.microsoft.com/office/drawing/2014/main" id="{00000000-0008-0000-5100-0000BE0C0800}"/>
            </a:ext>
          </a:extLst>
        </xdr:cNvPr>
        <xdr:cNvSpPr>
          <a:spLocks noChangeAspect="1" noChangeArrowheads="1"/>
        </xdr:cNvSpPr>
      </xdr:nvSpPr>
      <xdr:spPr bwMode="auto">
        <a:xfrm>
          <a:off x="2159000" y="213918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123826</xdr:rowOff>
    </xdr:to>
    <xdr:sp macro="" textlink="">
      <xdr:nvSpPr>
        <xdr:cNvPr id="527552" name="AutoShape 192">
          <a:extLst>
            <a:ext uri="{FF2B5EF4-FFF2-40B4-BE49-F238E27FC236}">
              <a16:creationId xmlns:a16="http://schemas.microsoft.com/office/drawing/2014/main" id="{00000000-0008-0000-5100-0000C00C0800}"/>
            </a:ext>
          </a:extLst>
        </xdr:cNvPr>
        <xdr:cNvSpPr>
          <a:spLocks noChangeAspect="1" noChangeArrowheads="1"/>
        </xdr:cNvSpPr>
      </xdr:nvSpPr>
      <xdr:spPr bwMode="auto">
        <a:xfrm>
          <a:off x="2159000" y="21715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22</xdr:row>
      <xdr:rowOff>0</xdr:rowOff>
    </xdr:from>
    <xdr:to>
      <xdr:col>3</xdr:col>
      <xdr:colOff>200025</xdr:colOff>
      <xdr:row>22</xdr:row>
      <xdr:rowOff>152400</xdr:rowOff>
    </xdr:to>
    <xdr:pic>
      <xdr:nvPicPr>
        <xdr:cNvPr id="2" name="Picture 1" descr="Not Checked">
          <a:extLst>
            <a:ext uri="{FF2B5EF4-FFF2-40B4-BE49-F238E27FC236}">
              <a16:creationId xmlns:a16="http://schemas.microsoft.com/office/drawing/2014/main" id="{00000000-0008-0000-5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91050" y="12372975"/>
          <a:ext cx="20002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Ganesh Chandra" id="{C0C200CE-2BE7-41BA-97D7-5983D2368455}" userId="S::ganeshchandra@echo-ms.com::a94cef03-69a1-4b2b-9e69-ec8a717fa94d" providerId="AD"/>
  <person displayName="Richard Vaughan" id="{9D327B4E-9DE7-467D-B715-232C1C9439C7}" userId="S::Richardvaughan@echo-ms.com::4ccfa4f7-bbcd-498c-929e-e0cd4427930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3" dT="2021-01-29T10:58:21.31" personId="{9D327B4E-9DE7-467D-B715-232C1C9439C7}" id="{F9BDC6B4-AFB6-4D9F-A240-A8E2DC25D298}" done="1">
    <text>Added clarity around selection of cinstall record.</text>
  </threadedComment>
</ThreadedComments>
</file>

<file path=xl/threadedComments/threadedComment2.xml><?xml version="1.0" encoding="utf-8"?>
<ThreadedComments xmlns="http://schemas.microsoft.com/office/spreadsheetml/2018/threadedcomments" xmlns:x="http://schemas.openxmlformats.org/spreadsheetml/2006/main">
  <threadedComment ref="P22" dT="2020-12-07T15:35:17.04" personId="{9D327B4E-9DE7-467D-B715-232C1C9439C7}" id="{CAB06583-00CB-4803-985F-8B6661ADFC25}">
    <text>Note: We may be able to get the actual refund approved date based on amendment history code c19 but there may be a performance impact to this.</text>
  </threadedComment>
  <threadedComment ref="C28" dT="2022-03-22T10:45:54.50" personId="{C0C200CE-2BE7-41BA-97D7-5983D2368455}" id="{FC7A8F25-83DF-4C53-9C72-8FFBAB96E84A}">
    <text>modified FieldName (prefixed Apt_UK__) so that it is in sync with SF (SDM-1428)</text>
  </threadedComment>
</ThreadedComments>
</file>

<file path=xl/threadedComments/threadedComment3.xml><?xml version="1.0" encoding="utf-8"?>
<ThreadedComments xmlns="http://schemas.microsoft.com/office/spreadsheetml/2018/threadedcomments" xmlns:x="http://schemas.openxmlformats.org/spreadsheetml/2006/main">
  <threadedComment ref="P5" dT="2021-02-10T09:59:02.64" personId="{9D327B4E-9DE7-467D-B715-232C1C9439C7}" id="{FCCE428F-5B0C-47D9-BE9F-820D316E0EA7}" done="1">
    <text>Correction to Discount Staging Ref</text>
  </threadedComment>
</ThreadedComments>
</file>

<file path=xl/threadedComments/threadedComment4.xml><?xml version="1.0" encoding="utf-8"?>
<ThreadedComments xmlns="http://schemas.microsoft.com/office/spreadsheetml/2018/threadedcomments" xmlns:x="http://schemas.openxmlformats.org/spreadsheetml/2006/main">
  <threadedComment ref="P5" dT="2020-12-20T13:17:04.63" personId="{9D327B4E-9DE7-467D-B715-232C1C9439C7}" id="{8EB8B8E9-D76A-4A3B-A05D-39210ED265B7}">
    <text>Recovery costs could be determined by the following:
schargetype.chargetype = "re" or schargetype.chargetype = "rv" then "Costs"</text>
  </threadedComment>
  <threadedComment ref="P10" dT="2020-12-20T13:16:08.24" personId="{9D327B4E-9DE7-467D-B715-232C1C9439C7}" id="{9EB6C5CC-2BB9-487A-B8D6-D9C6CD0AF4E2}">
    <text>In Rapid we have the schargetype.postpriority field.
Client has 54 charges types with priority 0 
3 with priority 1 and 2 with priority 2
The non-zero ones related to card payments and home service charge.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107.xml.rels><?xml version="1.0" encoding="UTF-8" standalone="yes"?>
<Relationships xmlns="http://schemas.openxmlformats.org/package/2006/relationships"><Relationship Id="rId2" Type="http://schemas.openxmlformats.org/officeDocument/2006/relationships/printerSettings" Target="../printerSettings/printerSettings75.bin"/><Relationship Id="rId1" Type="http://schemas.openxmlformats.org/officeDocument/2006/relationships/hyperlink" Target="mailto:example@echo-ms.com" TargetMode="External"/></Relationships>
</file>

<file path=xl/worksheets/_rels/sheet108.xml.rels><?xml version="1.0" encoding="UTF-8" standalone="yes"?>
<Relationships xmlns="http://schemas.openxmlformats.org/package/2006/relationships"><Relationship Id="rId2" Type="http://schemas.openxmlformats.org/officeDocument/2006/relationships/printerSettings" Target="../printerSettings/printerSettings76.bin"/><Relationship Id="rId1" Type="http://schemas.openxmlformats.org/officeDocument/2006/relationships/hyperlink" Target="https://southwestwater.visualstudio.com.mcas.ms/CEP%20Solution/_workitems/edit/46626?McasTsid=26110&amp;McasCtx=4" TargetMode="External"/></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116.xml.rels><?xml version="1.0" encoding="UTF-8" standalone="yes"?>
<Relationships xmlns="http://schemas.openxmlformats.org/package/2006/relationships"><Relationship Id="rId1" Type="http://schemas.openxmlformats.org/officeDocument/2006/relationships/hyperlink" Target="https://southwestwater.visualstudio.com.mcas.ms/CEP%20Solution/_workitems/edit/46618?McasTsid=26110&amp;McasCtx=4" TargetMode="External"/></Relationships>
</file>

<file path=xl/worksheets/_rels/sheet117.xml.rels><?xml version="1.0" encoding="UTF-8" standalone="yes"?>
<Relationships xmlns="http://schemas.openxmlformats.org/package/2006/relationships"><Relationship Id="rId3" Type="http://schemas.openxmlformats.org/officeDocument/2006/relationships/hyperlink" Target="https://southwestwater.visualstudio.com/CEP%20Solution/_workitems/edit/46619" TargetMode="External"/><Relationship Id="rId2" Type="http://schemas.openxmlformats.org/officeDocument/2006/relationships/hyperlink" Target="https://southwestwater.visualstudio.com/CEP%20Solution/_workitems/edit/46619" TargetMode="External"/><Relationship Id="rId1" Type="http://schemas.openxmlformats.org/officeDocument/2006/relationships/hyperlink" Target="https://southwestwater.visualstudio.com/CEP%20Solution/_workitems/edit/46619" TargetMode="External"/><Relationship Id="rId6" Type="http://schemas.openxmlformats.org/officeDocument/2006/relationships/hyperlink" Target="https://southwestwater.visualstudio.com/CEP%20Solution/_workitems/edit/46619" TargetMode="External"/><Relationship Id="rId5" Type="http://schemas.openxmlformats.org/officeDocument/2006/relationships/hyperlink" Target="https://southwestwater.visualstudio.com/CEP%20Solution/_workitems/edit/46619" TargetMode="External"/><Relationship Id="rId4" Type="http://schemas.openxmlformats.org/officeDocument/2006/relationships/hyperlink" Target="https://southwestwater.visualstudio.com/CEP%20Solution/_workitems/edit/46619" TargetMode="External"/></Relationships>
</file>

<file path=xl/worksheets/_rels/sheet124.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14.xml.rels><?xml version="1.0" encoding="UTF-8" standalone="yes"?>
<Relationships xmlns="http://schemas.openxmlformats.org/package/2006/relationships"><Relationship Id="rId3" Type="http://schemas.openxmlformats.org/officeDocument/2006/relationships/hyperlink" Target="file:///\\rap-dev-app1-az\rapcode\devlopment_tools\datadict\base_dev_11\scourt.html" TargetMode="External"/><Relationship Id="rId2" Type="http://schemas.openxmlformats.org/officeDocument/2006/relationships/hyperlink" Target="file:///\\rap-dev-app1-az\rapcode\devlopment_tools\datadict\base_dev_11\ccbatchd.html" TargetMode="External"/><Relationship Id="rId1" Type="http://schemas.openxmlformats.org/officeDocument/2006/relationships/hyperlink" Target="file:///\\rap-dev-app1-az\rapcode\devlopment_tools\datadict\base_dev_11\bpmcase.html" TargetMode="External"/><Relationship Id="rId5" Type="http://schemas.openxmlformats.org/officeDocument/2006/relationships/printerSettings" Target="../printerSettings/printerSettings4.bin"/><Relationship Id="rId4" Type="http://schemas.openxmlformats.org/officeDocument/2006/relationships/hyperlink" Target="file:///\\rap-dev-app1-az\rapcode\devlopment_tools\datadict\base_dev_11\bpmcasestat.htm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7.xml.rels><?xml version="1.0" encoding="UTF-8" standalone="yes"?>
<Relationships xmlns="http://schemas.openxmlformats.org/package/2006/relationships"><Relationship Id="rId8" Type="http://schemas.openxmlformats.org/officeDocument/2006/relationships/control" Target="../activeX/activeX4.xml"/><Relationship Id="rId13" Type="http://schemas.openxmlformats.org/officeDocument/2006/relationships/control" Target="../activeX/activeX9.xml"/><Relationship Id="rId3" Type="http://schemas.openxmlformats.org/officeDocument/2006/relationships/control" Target="../activeX/activeX1.xml"/><Relationship Id="rId7" Type="http://schemas.openxmlformats.org/officeDocument/2006/relationships/control" Target="../activeX/activeX3.xml"/><Relationship Id="rId12" Type="http://schemas.openxmlformats.org/officeDocument/2006/relationships/control" Target="../activeX/activeX8.xml"/><Relationship Id="rId2" Type="http://schemas.openxmlformats.org/officeDocument/2006/relationships/vmlDrawing" Target="../drawings/vmlDrawing2.vml"/><Relationship Id="rId1" Type="http://schemas.openxmlformats.org/officeDocument/2006/relationships/drawing" Target="../drawings/drawing1.xml"/><Relationship Id="rId6" Type="http://schemas.openxmlformats.org/officeDocument/2006/relationships/image" Target="../media/image2.emf"/><Relationship Id="rId11" Type="http://schemas.openxmlformats.org/officeDocument/2006/relationships/control" Target="../activeX/activeX7.xml"/><Relationship Id="rId5" Type="http://schemas.openxmlformats.org/officeDocument/2006/relationships/control" Target="../activeX/activeX2.xml"/><Relationship Id="rId10" Type="http://schemas.openxmlformats.org/officeDocument/2006/relationships/control" Target="../activeX/activeX6.xml"/><Relationship Id="rId4" Type="http://schemas.openxmlformats.org/officeDocument/2006/relationships/image" Target="../media/image1.emf"/><Relationship Id="rId9" Type="http://schemas.openxmlformats.org/officeDocument/2006/relationships/control" Target="../activeX/activeX5.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southwestwater.visualstudio.com.mcas.ms/CEP%20Solution/_workitems/edit/52453/?view=edit&amp;McasTsid=26110&amp;McasCtx=4"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southwestwater.visualstudio.com.mcas.ms/CEP%20Solution/_workitems/edit/55647?McasTsid=26110&amp;McasCtx=4" TargetMode="External"/></Relationships>
</file>

<file path=xl/worksheets/_rels/sheet2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4.bin"/><Relationship Id="rId4" Type="http://schemas.microsoft.com/office/2017/10/relationships/threadedComment" Target="../threadedComments/threadedComment2.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3" Type="http://schemas.openxmlformats.org/officeDocument/2006/relationships/hyperlink" Target="https://southwestwater.visualstudio.com.mcas.ms/CEP%20Solution/_workitems/edit/60353/" TargetMode="External"/><Relationship Id="rId2" Type="http://schemas.openxmlformats.org/officeDocument/2006/relationships/hyperlink" Target="https://southwestwater.visualstudio.com.mcas.ms/CEP%20Solution/_workitems/edit/40103" TargetMode="External"/><Relationship Id="rId1" Type="http://schemas.openxmlformats.org/officeDocument/2006/relationships/hyperlink" Target="https://southwestwater.visualstudio.com.mcas.ms/CEP%20Solution/_workitems/edit/32429" TargetMode="External"/><Relationship Id="rId5" Type="http://schemas.openxmlformats.org/officeDocument/2006/relationships/printerSettings" Target="../printerSettings/printerSettings16.bin"/><Relationship Id="rId4" Type="http://schemas.openxmlformats.org/officeDocument/2006/relationships/hyperlink" Target="https://southwestwater.visualstudio.com.mcas.ms/CEP%20Solution/_workitems/edit/60357"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1.xml.rels><?xml version="1.0" encoding="UTF-8" standalone="yes"?>
<Relationships xmlns="http://schemas.openxmlformats.org/package/2006/relationships"><Relationship Id="rId3" Type="http://schemas.openxmlformats.org/officeDocument/2006/relationships/hyperlink" Target="file:///\\rap-dev-app1-az\rapcode\devlopment_tools\datadict\base_dev_11\cconsent.html" TargetMode="External"/><Relationship Id="rId7" Type="http://schemas.openxmlformats.org/officeDocument/2006/relationships/printerSettings" Target="../printerSettings/printerSettings19.bin"/><Relationship Id="rId2" Type="http://schemas.openxmlformats.org/officeDocument/2006/relationships/hyperlink" Target="file:///\\rap-dev-app1-az\rapcode\devlopment_tools\datadict\base_dev_11\bpmcase.html" TargetMode="External"/><Relationship Id="rId1" Type="http://schemas.openxmlformats.org/officeDocument/2006/relationships/hyperlink" Target="file:///\\rap-dev-app1-az\rapcode\devlopment_tools\datadict\base_dev_11\saltaddr.html" TargetMode="External"/><Relationship Id="rId6" Type="http://schemas.openxmlformats.org/officeDocument/2006/relationships/hyperlink" Target="file:///\\rap-dev-app1-az\rapcode\devlopment_tools\datadict\base_dev_11\crecproc.html" TargetMode="External"/><Relationship Id="rId5" Type="http://schemas.openxmlformats.org/officeDocument/2006/relationships/hyperlink" Target="file:///\\rap-dev-app1-az\rapcode\devlopment_tools\datadict\base_dev_11\notes.html" TargetMode="External"/><Relationship Id="rId4" Type="http://schemas.openxmlformats.org/officeDocument/2006/relationships/hyperlink" Target="file:///\\rap-dev-app1-az\rapcode\devlopment_tools\datadict\base_dev_11\scourt.html"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file:///\\rap-dev-app1-az\rapcode\devlopment_tools\datadict\base_dev_11\notes.html" TargetMode="External"/><Relationship Id="rId2" Type="http://schemas.openxmlformats.org/officeDocument/2006/relationships/hyperlink" Target="file:///\\rap-dev-app1-az\rapcode\devlopment_tools\datadict\base_dev_11\bpmcasestat.html" TargetMode="External"/><Relationship Id="rId1" Type="http://schemas.openxmlformats.org/officeDocument/2006/relationships/hyperlink" Target="file:///\\rap-dev-app1-az\rapcode\devlopment_tools\datadict\base_dev_11\scharget.html" TargetMode="External"/><Relationship Id="rId4" Type="http://schemas.openxmlformats.org/officeDocument/2006/relationships/printerSettings" Target="../printerSettings/printerSettings2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23.bin"/><Relationship Id="rId4" Type="http://schemas.microsoft.com/office/2017/10/relationships/threadedComment" Target="../threadedComments/threadedComment3.xm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https://southwestwater.visualstudio.com.mcas.ms/CEP%20Solution/_workitems/edit/38381?src=WorkItemMention&amp;src-action=artifact_link"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26" Type="http://schemas.openxmlformats.org/officeDocument/2006/relationships/hyperlink" Target="https://southwestwater.visualstudio.com/CEP%20Solution/_workitems/edit/38536" TargetMode="External"/><Relationship Id="rId21" Type="http://schemas.openxmlformats.org/officeDocument/2006/relationships/hyperlink" Target="https://southwestwater.visualstudio.com/CEP%20Solution/_workitems/edit/38535" TargetMode="External"/><Relationship Id="rId42" Type="http://schemas.openxmlformats.org/officeDocument/2006/relationships/hyperlink" Target="https://southwestwater.visualstudio.com/CEP%20Solution/_workitems/edit/38496" TargetMode="External"/><Relationship Id="rId47" Type="http://schemas.openxmlformats.org/officeDocument/2006/relationships/hyperlink" Target="https://southwestwater.visualstudio.com/CEP%20Solution/_workitems/edit/38543" TargetMode="External"/><Relationship Id="rId63" Type="http://schemas.openxmlformats.org/officeDocument/2006/relationships/hyperlink" Target="https://southwestwater.visualstudio.com/CEP%20Solution/_workitems/edit/38528" TargetMode="External"/><Relationship Id="rId68" Type="http://schemas.openxmlformats.org/officeDocument/2006/relationships/hyperlink" Target="https://southwestwater.visualstudio.com/CEP%20Solution/_workitems/edit/38508" TargetMode="External"/><Relationship Id="rId84" Type="http://schemas.openxmlformats.org/officeDocument/2006/relationships/hyperlink" Target="https://southwestwater.visualstudio.com/CEP%20Solution/_workitems/edit/38755" TargetMode="External"/><Relationship Id="rId89" Type="http://schemas.openxmlformats.org/officeDocument/2006/relationships/hyperlink" Target="https://southwestwater.visualstudio.com/CEP%20Solution/_workitems/edit/40100" TargetMode="External"/><Relationship Id="rId16" Type="http://schemas.openxmlformats.org/officeDocument/2006/relationships/hyperlink" Target="https://southwestwater.visualstudio.com/CEP%20Solution/_workitems/edit/38533" TargetMode="External"/><Relationship Id="rId11" Type="http://schemas.openxmlformats.org/officeDocument/2006/relationships/hyperlink" Target="https://southwestwater.visualstudio.com/CEP%20Solution/_workitems/edit/38475" TargetMode="External"/><Relationship Id="rId32" Type="http://schemas.openxmlformats.org/officeDocument/2006/relationships/hyperlink" Target="https://southwestwater.visualstudio.com/CEP%20Solution/_workitems/edit/38492" TargetMode="External"/><Relationship Id="rId37" Type="http://schemas.openxmlformats.org/officeDocument/2006/relationships/hyperlink" Target="https://southwestwater.visualstudio.com/CEP%20Solution/_workitems/edit/38539" TargetMode="External"/><Relationship Id="rId53" Type="http://schemas.openxmlformats.org/officeDocument/2006/relationships/hyperlink" Target="https://southwestwater.visualstudio.com/CEP%20Solution/_workitems/edit/38523" TargetMode="External"/><Relationship Id="rId58" Type="http://schemas.openxmlformats.org/officeDocument/2006/relationships/hyperlink" Target="https://southwestwater.visualstudio.com/CEP%20Solution/_workitems/edit/38503" TargetMode="External"/><Relationship Id="rId74" Type="http://schemas.openxmlformats.org/officeDocument/2006/relationships/hyperlink" Target="https://southwestwater.visualstudio.com/CEP%20Solution/_workitems/edit/38801" TargetMode="External"/><Relationship Id="rId79" Type="http://schemas.openxmlformats.org/officeDocument/2006/relationships/hyperlink" Target="https://southwestwater.visualstudio.com/CEP%20Solution/_workitems/edit/40092" TargetMode="External"/><Relationship Id="rId5" Type="http://schemas.openxmlformats.org/officeDocument/2006/relationships/hyperlink" Target="https://southwestwater.visualstudio.com/CEP%20Solution/_workitems/edit/38471" TargetMode="External"/><Relationship Id="rId90" Type="http://schemas.openxmlformats.org/officeDocument/2006/relationships/printerSettings" Target="../printerSettings/printerSettings2.bin"/><Relationship Id="rId14" Type="http://schemas.openxmlformats.org/officeDocument/2006/relationships/hyperlink" Target="https://southwestwater.visualstudio.com/CEP%20Solution/_workitems/edit/38488" TargetMode="External"/><Relationship Id="rId22" Type="http://schemas.openxmlformats.org/officeDocument/2006/relationships/hyperlink" Target="https://southwestwater.visualstudio.com/CEP%20Solution/_workitems/edit/38479" TargetMode="External"/><Relationship Id="rId27" Type="http://schemas.openxmlformats.org/officeDocument/2006/relationships/hyperlink" Target="https://southwestwater.visualstudio.com/CEP%20Solution/_workitems/edit/38485" TargetMode="External"/><Relationship Id="rId30" Type="http://schemas.openxmlformats.org/officeDocument/2006/relationships/hyperlink" Target="https://southwestwater.visualstudio.com/CEP%20Solution/_workitems/edit/38537" TargetMode="External"/><Relationship Id="rId35" Type="http://schemas.openxmlformats.org/officeDocument/2006/relationships/hyperlink" Target="https://southwestwater.visualstudio.com/CEP%20Solution/_workitems/edit/38493" TargetMode="External"/><Relationship Id="rId43" Type="http://schemas.openxmlformats.org/officeDocument/2006/relationships/hyperlink" Target="https://southwestwater.visualstudio.com/CEP%20Solution/_workitems/edit/38519" TargetMode="External"/><Relationship Id="rId48" Type="http://schemas.openxmlformats.org/officeDocument/2006/relationships/hyperlink" Target="https://southwestwater.visualstudio.com/CEP%20Solution/_workitems/edit/38498" TargetMode="External"/><Relationship Id="rId56" Type="http://schemas.openxmlformats.org/officeDocument/2006/relationships/hyperlink" Target="https://southwestwater.visualstudio.com/CEP%20Solution/_workitems/edit/38502" TargetMode="External"/><Relationship Id="rId64" Type="http://schemas.openxmlformats.org/officeDocument/2006/relationships/hyperlink" Target="https://southwestwater.visualstudio.com/CEP%20Solution/_workitems/edit/38506" TargetMode="External"/><Relationship Id="rId69" Type="http://schemas.openxmlformats.org/officeDocument/2006/relationships/hyperlink" Target="https://southwestwater.visualstudio.com/CEP%20Solution/_workitems/edit/38745" TargetMode="External"/><Relationship Id="rId77" Type="http://schemas.openxmlformats.org/officeDocument/2006/relationships/hyperlink" Target="https://southwestwater.visualstudio.com/CEP%20Solution/_workitems/edit/38811" TargetMode="External"/><Relationship Id="rId8" Type="http://schemas.openxmlformats.org/officeDocument/2006/relationships/hyperlink" Target="https://southwestwater.visualstudio.com/CEP%20Solution/_workitems/edit/38509" TargetMode="External"/><Relationship Id="rId51" Type="http://schemas.openxmlformats.org/officeDocument/2006/relationships/hyperlink" Target="https://southwestwater.visualstudio.com/CEP%20Solution/_workitems/edit/38522" TargetMode="External"/><Relationship Id="rId72" Type="http://schemas.openxmlformats.org/officeDocument/2006/relationships/hyperlink" Target="https://southwestwater.visualstudio.com/CEP%20Solution/_workitems/edit/38763" TargetMode="External"/><Relationship Id="rId80" Type="http://schemas.openxmlformats.org/officeDocument/2006/relationships/hyperlink" Target="https://southwestwater.visualstudio.com/CEP%20Solution/_workitems/edit/40093" TargetMode="External"/><Relationship Id="rId85" Type="http://schemas.openxmlformats.org/officeDocument/2006/relationships/hyperlink" Target="https://southwestwater.visualstudio.com/CEP%20Solution/_workitems/edit/40096" TargetMode="External"/><Relationship Id="rId3" Type="http://schemas.openxmlformats.org/officeDocument/2006/relationships/hyperlink" Target="https://southwestwater.visualstudio.com.mcas.ms/CEP%20Solution/_workitems/edit/38474" TargetMode="External"/><Relationship Id="rId12" Type="http://schemas.openxmlformats.org/officeDocument/2006/relationships/hyperlink" Target="https://southwestwater.visualstudio.com/CEP%20Solution/_workitems/edit/38477" TargetMode="External"/><Relationship Id="rId17" Type="http://schemas.openxmlformats.org/officeDocument/2006/relationships/hyperlink" Target="https://southwestwater.visualstudio.com/CEP%20Solution/_workitems/edit/38478" TargetMode="External"/><Relationship Id="rId25" Type="http://schemas.openxmlformats.org/officeDocument/2006/relationships/hyperlink" Target="https://southwestwater.visualstudio.com/CEP%20Solution/_workitems/edit/38512" TargetMode="External"/><Relationship Id="rId33" Type="http://schemas.openxmlformats.org/officeDocument/2006/relationships/hyperlink" Target="https://southwestwater.visualstudio.com/CEP%20Solution/_workitems/edit/38515" TargetMode="External"/><Relationship Id="rId38" Type="http://schemas.openxmlformats.org/officeDocument/2006/relationships/hyperlink" Target="https://southwestwater.visualstudio.com/CEP%20Solution/_workitems/edit/38517" TargetMode="External"/><Relationship Id="rId46" Type="http://schemas.openxmlformats.org/officeDocument/2006/relationships/hyperlink" Target="https://southwestwater.visualstudio.com/CEP%20Solution/_workitems/edit/38520" TargetMode="External"/><Relationship Id="rId59" Type="http://schemas.openxmlformats.org/officeDocument/2006/relationships/hyperlink" Target="https://southwestwater.visualstudio.com/CEP%20Solution/_workitems/edit/38526" TargetMode="External"/><Relationship Id="rId67" Type="http://schemas.openxmlformats.org/officeDocument/2006/relationships/hyperlink" Target="https://southwestwater.visualstudio.com/CEP%20Solution/_workitems/edit/38530" TargetMode="External"/><Relationship Id="rId20" Type="http://schemas.openxmlformats.org/officeDocument/2006/relationships/hyperlink" Target="https://southwestwater.visualstudio.com/CEP%20Solution/_workitems/edit/38511" TargetMode="External"/><Relationship Id="rId41" Type="http://schemas.openxmlformats.org/officeDocument/2006/relationships/hyperlink" Target="https://southwestwater.visualstudio.com/CEP%20Solution/_workitems/edit/38541" TargetMode="External"/><Relationship Id="rId54" Type="http://schemas.openxmlformats.org/officeDocument/2006/relationships/hyperlink" Target="https://southwestwater.visualstudio.com/CEP%20Solution/_workitems/edit/38501" TargetMode="External"/><Relationship Id="rId62" Type="http://schemas.openxmlformats.org/officeDocument/2006/relationships/hyperlink" Target="https://southwestwater.visualstudio.com/CEP%20Solution/_workitems/edit/38505" TargetMode="External"/><Relationship Id="rId70" Type="http://schemas.openxmlformats.org/officeDocument/2006/relationships/hyperlink" Target="https://southwestwater.visualstudio.com/CEP%20Solution/_workitems/edit/38748" TargetMode="External"/><Relationship Id="rId75" Type="http://schemas.openxmlformats.org/officeDocument/2006/relationships/hyperlink" Target="https://southwestwater.visualstudio.com/CEP%20Solution/_workitems/edit/38787" TargetMode="External"/><Relationship Id="rId83" Type="http://schemas.openxmlformats.org/officeDocument/2006/relationships/hyperlink" Target="https://southwestwater.visualstudio.com/CEP%20Solution/_workitems/edit/38695" TargetMode="External"/><Relationship Id="rId88" Type="http://schemas.openxmlformats.org/officeDocument/2006/relationships/hyperlink" Target="https://southwestwater.visualstudio.com/CEP%20Solution/_workitems/edit/40099" TargetMode="External"/><Relationship Id="rId1" Type="http://schemas.openxmlformats.org/officeDocument/2006/relationships/hyperlink" Target="https://southwestwater.visualstudio.com.mcas.ms/CEP%20Solution/_workitems/edit/38221" TargetMode="External"/><Relationship Id="rId6" Type="http://schemas.openxmlformats.org/officeDocument/2006/relationships/hyperlink" Target="https://southwestwater.visualstudio.com/CEP%20Solution/_workitems/edit/38481" TargetMode="External"/><Relationship Id="rId15" Type="http://schemas.openxmlformats.org/officeDocument/2006/relationships/hyperlink" Target="https://southwestwater.visualstudio.com/CEP%20Solution/_workitems/edit/38510" TargetMode="External"/><Relationship Id="rId23" Type="http://schemas.openxmlformats.org/officeDocument/2006/relationships/hyperlink" Target="https://southwestwater.visualstudio.com/CEP%20Solution/_workitems/edit/38484" TargetMode="External"/><Relationship Id="rId28" Type="http://schemas.openxmlformats.org/officeDocument/2006/relationships/hyperlink" Target="https://southwestwater.visualstudio.com/CEP%20Solution/_workitems/edit/38491" TargetMode="External"/><Relationship Id="rId36" Type="http://schemas.openxmlformats.org/officeDocument/2006/relationships/hyperlink" Target="https://southwestwater.visualstudio.com/CEP%20Solution/_workitems/edit/38516" TargetMode="External"/><Relationship Id="rId49" Type="http://schemas.openxmlformats.org/officeDocument/2006/relationships/hyperlink" Target="https://southwestwater.visualstudio.com/CEP%20Solution/_workitems/edit/38521" TargetMode="External"/><Relationship Id="rId57" Type="http://schemas.openxmlformats.org/officeDocument/2006/relationships/hyperlink" Target="https://southwestwater.visualstudio.com/CEP%20Solution/_workitems/edit/38525" TargetMode="External"/><Relationship Id="rId10" Type="http://schemas.openxmlformats.org/officeDocument/2006/relationships/hyperlink" Target="https://southwestwater.visualstudio.com/CEP%20Solution/_workitems/edit/38544" TargetMode="External"/><Relationship Id="rId31" Type="http://schemas.openxmlformats.org/officeDocument/2006/relationships/hyperlink" Target="https://southwestwater.visualstudio.com/CEP%20Solution/_workitems/edit/38486" TargetMode="External"/><Relationship Id="rId44" Type="http://schemas.openxmlformats.org/officeDocument/2006/relationships/hyperlink" Target="https://southwestwater.visualstudio.com/CEP%20Solution/_workitems/edit/38542" TargetMode="External"/><Relationship Id="rId52" Type="http://schemas.openxmlformats.org/officeDocument/2006/relationships/hyperlink" Target="https://southwestwater.visualstudio.com/CEP%20Solution/_workitems/edit/38500" TargetMode="External"/><Relationship Id="rId60" Type="http://schemas.openxmlformats.org/officeDocument/2006/relationships/hyperlink" Target="https://southwestwater.visualstudio.com/CEP%20Solution/_workitems/edit/38504" TargetMode="External"/><Relationship Id="rId65" Type="http://schemas.openxmlformats.org/officeDocument/2006/relationships/hyperlink" Target="https://southwestwater.visualstudio.com/CEP%20Solution/_workitems/edit/38529" TargetMode="External"/><Relationship Id="rId73" Type="http://schemas.openxmlformats.org/officeDocument/2006/relationships/hyperlink" Target="https://southwestwater.visualstudio.com.mcas.ms/CEP%20Solution/_workitems/edit/38786" TargetMode="External"/><Relationship Id="rId78" Type="http://schemas.openxmlformats.org/officeDocument/2006/relationships/hyperlink" Target="https://southwestwater.visualstudio.com/CEP%20Solution/_workitems/edit/40091" TargetMode="External"/><Relationship Id="rId81" Type="http://schemas.openxmlformats.org/officeDocument/2006/relationships/hyperlink" Target="https://southwestwater.visualstudio.com/CEP%20Solution/_workitems/edit/40094" TargetMode="External"/><Relationship Id="rId86" Type="http://schemas.openxmlformats.org/officeDocument/2006/relationships/hyperlink" Target="https://southwestwater.visualstudio.com/CEP%20Solution/_workitems/edit/40097" TargetMode="External"/><Relationship Id="rId4" Type="http://schemas.openxmlformats.org/officeDocument/2006/relationships/hyperlink" Target="https://southwestwater.visualstudio.com.mcas.ms/CEP%20Solution/_workitems/edit/38476" TargetMode="External"/><Relationship Id="rId9" Type="http://schemas.openxmlformats.org/officeDocument/2006/relationships/hyperlink" Target="https://southwestwater.visualstudio.com/CEP%20Solution/_workitems/edit/38532" TargetMode="External"/><Relationship Id="rId13" Type="http://schemas.openxmlformats.org/officeDocument/2006/relationships/hyperlink" Target="https://southwestwater.visualstudio.com/CEP%20Solution/_workitems/edit/38482" TargetMode="External"/><Relationship Id="rId18" Type="http://schemas.openxmlformats.org/officeDocument/2006/relationships/hyperlink" Target="https://southwestwater.visualstudio.com/CEP%20Solution/_workitems/edit/38483" TargetMode="External"/><Relationship Id="rId39" Type="http://schemas.openxmlformats.org/officeDocument/2006/relationships/hyperlink" Target="https://southwestwater.visualstudio.com/CEP%20Solution/_workitems/edit/38540" TargetMode="External"/><Relationship Id="rId34" Type="http://schemas.openxmlformats.org/officeDocument/2006/relationships/hyperlink" Target="https://southwestwater.visualstudio.com/CEP%20Solution/_workitems/edit/38538" TargetMode="External"/><Relationship Id="rId50" Type="http://schemas.openxmlformats.org/officeDocument/2006/relationships/hyperlink" Target="https://southwestwater.visualstudio.com/CEP%20Solution/_workitems/edit/38499" TargetMode="External"/><Relationship Id="rId55" Type="http://schemas.openxmlformats.org/officeDocument/2006/relationships/hyperlink" Target="https://southwestwater.visualstudio.com/CEP%20Solution/_workitems/edit/38524" TargetMode="External"/><Relationship Id="rId76" Type="http://schemas.openxmlformats.org/officeDocument/2006/relationships/hyperlink" Target="https://southwestwater.visualstudio.com/CEP%20Solution/_workitems/edit/38531" TargetMode="External"/><Relationship Id="rId7" Type="http://schemas.openxmlformats.org/officeDocument/2006/relationships/hyperlink" Target="https://southwestwater.visualstudio.com/CEP%20Solution/_workitems/edit/38487" TargetMode="External"/><Relationship Id="rId71" Type="http://schemas.openxmlformats.org/officeDocument/2006/relationships/hyperlink" Target="https://southwestwater.visualstudio.com/CEP%20Solution/_workitems/edit/38753" TargetMode="External"/><Relationship Id="rId2" Type="http://schemas.openxmlformats.org/officeDocument/2006/relationships/hyperlink" Target="https://southwestwater.visualstudio.com.mcas.ms/CEP%20Solution/_workitems/edit/38472" TargetMode="External"/><Relationship Id="rId29" Type="http://schemas.openxmlformats.org/officeDocument/2006/relationships/hyperlink" Target="https://southwestwater.visualstudio.com/CEP%20Solution/_workitems/edit/38514" TargetMode="External"/><Relationship Id="rId24" Type="http://schemas.openxmlformats.org/officeDocument/2006/relationships/hyperlink" Target="https://southwestwater.visualstudio.com/CEP%20Solution/_workitems/edit/38490" TargetMode="External"/><Relationship Id="rId40" Type="http://schemas.openxmlformats.org/officeDocument/2006/relationships/hyperlink" Target="https://southwestwater.visualstudio.com/CEP%20Solution/_workitems/edit/38518" TargetMode="External"/><Relationship Id="rId45" Type="http://schemas.openxmlformats.org/officeDocument/2006/relationships/hyperlink" Target="https://southwestwater.visualstudio.com/CEP%20Solution/_workitems/edit/38497" TargetMode="External"/><Relationship Id="rId66" Type="http://schemas.openxmlformats.org/officeDocument/2006/relationships/hyperlink" Target="https://southwestwater.visualstudio.com/CEP%20Solution/_workitems/edit/38507" TargetMode="External"/><Relationship Id="rId87" Type="http://schemas.openxmlformats.org/officeDocument/2006/relationships/hyperlink" Target="40098" TargetMode="External"/><Relationship Id="rId61" Type="http://schemas.openxmlformats.org/officeDocument/2006/relationships/hyperlink" Target="https://southwestwater.visualstudio.com/CEP%20Solution/_workitems/edit/38527" TargetMode="External"/><Relationship Id="rId82" Type="http://schemas.openxmlformats.org/officeDocument/2006/relationships/hyperlink" Target="https://southwestwater.visualstudio.com/CEP%20Solution/_workitems/edit/40095" TargetMode="External"/><Relationship Id="rId19" Type="http://schemas.openxmlformats.org/officeDocument/2006/relationships/hyperlink" Target="https://southwestwater.visualstudio.com/CEP%20Solution/_workitems/edit/38489" TargetMode="Externa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3.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https://southwestwater.visualstudio.com.mcas.ms/CEP%20Solution/_workitems/edit/35309" TargetMode="External"/><Relationship Id="rId1" Type="http://schemas.openxmlformats.org/officeDocument/2006/relationships/hyperlink" Target="https://southwestwater.visualstudio.com.mcas.ms/CEP%20Solution/_workitems/edit/35309" TargetMode="Externa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8.xml.rels><?xml version="1.0" encoding="UTF-8" standalone="yes"?>
<Relationships xmlns="http://schemas.openxmlformats.org/package/2006/relationships"><Relationship Id="rId3" Type="http://schemas.openxmlformats.org/officeDocument/2006/relationships/hyperlink" Target="https://southwestwater.visualstudio.com.mcas.ms/CEP%20Solution/_workitems/edit/35511" TargetMode="External"/><Relationship Id="rId2" Type="http://schemas.openxmlformats.org/officeDocument/2006/relationships/hyperlink" Target="https://southwestwater.visualstudio.com.mcas.ms/CEP%20Solution/_workitems/edit/35511" TargetMode="External"/><Relationship Id="rId1" Type="http://schemas.openxmlformats.org/officeDocument/2006/relationships/hyperlink" Target="https://southwestwater.visualstudio.com.mcas.ms/CEP%20Solution/_workitems/edit/35511" TargetMode="External"/><Relationship Id="rId4" Type="http://schemas.openxmlformats.org/officeDocument/2006/relationships/printerSettings" Target="../printerSettings/printerSettings32.bin"/></Relationships>
</file>

<file path=xl/worksheets/_rels/sheet49.xml.rels><?xml version="1.0" encoding="UTF-8" standalone="yes"?>
<Relationships xmlns="http://schemas.openxmlformats.org/package/2006/relationships"><Relationship Id="rId8" Type="http://schemas.openxmlformats.org/officeDocument/2006/relationships/control" Target="../activeX/activeX12.xml"/><Relationship Id="rId13" Type="http://schemas.openxmlformats.org/officeDocument/2006/relationships/control" Target="../activeX/activeX17.xml"/><Relationship Id="rId18" Type="http://schemas.openxmlformats.org/officeDocument/2006/relationships/control" Target="../activeX/activeX22.xml"/><Relationship Id="rId3" Type="http://schemas.openxmlformats.org/officeDocument/2006/relationships/drawing" Target="../drawings/drawing2.xml"/><Relationship Id="rId7" Type="http://schemas.openxmlformats.org/officeDocument/2006/relationships/control" Target="../activeX/activeX11.xml"/><Relationship Id="rId12" Type="http://schemas.openxmlformats.org/officeDocument/2006/relationships/control" Target="../activeX/activeX16.xml"/><Relationship Id="rId17" Type="http://schemas.openxmlformats.org/officeDocument/2006/relationships/control" Target="../activeX/activeX21.xml"/><Relationship Id="rId2" Type="http://schemas.openxmlformats.org/officeDocument/2006/relationships/hyperlink" Target="file:///\\rap-dev-app1-az\rapcode\devlopment_tools\datadict\base_dev_11\ccustome.html" TargetMode="External"/><Relationship Id="rId16" Type="http://schemas.openxmlformats.org/officeDocument/2006/relationships/control" Target="../activeX/activeX20.xml"/><Relationship Id="rId1" Type="http://schemas.openxmlformats.org/officeDocument/2006/relationships/hyperlink" Target="file:///\\rap-dev-app1-az\rapcode\devlopment_tools\datadict\base_dev_11\soperato.html" TargetMode="External"/><Relationship Id="rId6" Type="http://schemas.openxmlformats.org/officeDocument/2006/relationships/image" Target="../media/image3.emf"/><Relationship Id="rId11" Type="http://schemas.openxmlformats.org/officeDocument/2006/relationships/control" Target="../activeX/activeX15.xml"/><Relationship Id="rId5" Type="http://schemas.openxmlformats.org/officeDocument/2006/relationships/control" Target="../activeX/activeX10.xml"/><Relationship Id="rId15" Type="http://schemas.openxmlformats.org/officeDocument/2006/relationships/control" Target="../activeX/activeX19.xml"/><Relationship Id="rId10" Type="http://schemas.openxmlformats.org/officeDocument/2006/relationships/control" Target="../activeX/activeX14.xml"/><Relationship Id="rId19" Type="http://schemas.openxmlformats.org/officeDocument/2006/relationships/control" Target="../activeX/activeX23.xml"/><Relationship Id="rId4" Type="http://schemas.openxmlformats.org/officeDocument/2006/relationships/vmlDrawing" Target="../drawings/vmlDrawing5.vml"/><Relationship Id="rId9" Type="http://schemas.openxmlformats.org/officeDocument/2006/relationships/control" Target="../activeX/activeX13.xml"/><Relationship Id="rId14" Type="http://schemas.openxmlformats.org/officeDocument/2006/relationships/control" Target="../activeX/activeX18.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6.xml.rels><?xml version="1.0" encoding="UTF-8" standalone="yes"?>
<Relationships xmlns="http://schemas.openxmlformats.org/package/2006/relationships"><Relationship Id="rId3" Type="http://schemas.openxmlformats.org/officeDocument/2006/relationships/hyperlink" Target="file:///\\rap-dev-app1-az\rapcode\devlopment_tools\datadict\base_dev_11\batchtyp.html" TargetMode="External"/><Relationship Id="rId2" Type="http://schemas.openxmlformats.org/officeDocument/2006/relationships/hyperlink" Target="file:///\\rap-dev-app1-az\rapcode\devlopment_tools\datadict\base_dev_11\saltaddr.html" TargetMode="External"/><Relationship Id="rId1" Type="http://schemas.openxmlformats.org/officeDocument/2006/relationships/hyperlink" Target="mailto:example@echo-ms.com" TargetMode="External"/><Relationship Id="rId4" Type="http://schemas.openxmlformats.org/officeDocument/2006/relationships/printerSettings" Target="../printerSettings/printerSettings39.bin"/></Relationships>
</file>

<file path=xl/worksheets/_rels/sheet58.xml.rels><?xml version="1.0" encoding="UTF-8" standalone="yes"?>
<Relationships xmlns="http://schemas.openxmlformats.org/package/2006/relationships"><Relationship Id="rId3" Type="http://schemas.openxmlformats.org/officeDocument/2006/relationships/hyperlink" Target="https://southwestwater.visualstudio.com.mcas.ms/CEP%20Solution/_workitems/edit/34990" TargetMode="External"/><Relationship Id="rId2" Type="http://schemas.openxmlformats.org/officeDocument/2006/relationships/hyperlink" Target="https://southwestwater.visualstudio.com.mcas.ms/CEP%20Solution/_workitems/edit/34990" TargetMode="External"/><Relationship Id="rId1" Type="http://schemas.openxmlformats.org/officeDocument/2006/relationships/hyperlink" Target="mailto:example@echo-ms.com" TargetMode="External"/><Relationship Id="rId5" Type="http://schemas.openxmlformats.org/officeDocument/2006/relationships/printerSettings" Target="../printerSettings/printerSettings40.bin"/><Relationship Id="rId4" Type="http://schemas.openxmlformats.org/officeDocument/2006/relationships/hyperlink" Target="https://southwestwater.visualstudio.com.mcas.ms/CEP%20Solution/_workitems/edit/34990" TargetMode="Externa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62.xml.rels><?xml version="1.0" encoding="UTF-8" standalone="yes"?>
<Relationships xmlns="http://schemas.openxmlformats.org/package/2006/relationships"><Relationship Id="rId3" Type="http://schemas.openxmlformats.org/officeDocument/2006/relationships/hyperlink" Target="file:///\\rap-dev-app1-az\rapcode\devlopment_tools\datadict\base_dev_11\crecproc.html" TargetMode="External"/><Relationship Id="rId2" Type="http://schemas.openxmlformats.org/officeDocument/2006/relationships/hyperlink" Target="file:///\\rap-dev-app1-az\rapcode\devlopment_tools\datadict\base_dev_11\scourt.html" TargetMode="External"/><Relationship Id="rId1" Type="http://schemas.openxmlformats.org/officeDocument/2006/relationships/hyperlink" Target="file:///\\rap-dev-app1-az\rapcode\devlopment_tools\datadict\base_dev_11\bpmcase.html" TargetMode="External"/><Relationship Id="rId4" Type="http://schemas.openxmlformats.org/officeDocument/2006/relationships/printerSettings" Target="../printerSettings/printerSettings44.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68.xml.rels><?xml version="1.0" encoding="UTF-8" standalone="yes"?>
<Relationships xmlns="http://schemas.openxmlformats.org/package/2006/relationships"><Relationship Id="rId1" Type="http://schemas.openxmlformats.org/officeDocument/2006/relationships/hyperlink" Target="https://southwestwater.visualstudio.com.mcas.ms/CEP%20Solution/_workitems/edit/46629?McasTsid=26110&amp;McasCtx=4" TargetMode="External"/></Relationships>
</file>

<file path=xl/worksheets/_rels/sheet72.xml.rels><?xml version="1.0" encoding="UTF-8" standalone="yes"?>
<Relationships xmlns="http://schemas.openxmlformats.org/package/2006/relationships"><Relationship Id="rId8" Type="http://schemas.openxmlformats.org/officeDocument/2006/relationships/hyperlink" Target="https://southwestwater.visualstudio.com.mcas.ms/CEP%20Solution/_workitems/edit/38185" TargetMode="External"/><Relationship Id="rId13" Type="http://schemas.openxmlformats.org/officeDocument/2006/relationships/hyperlink" Target="https://southwestwater.visualstudio.com.mcas.ms/CEP%20Solution/_workitems/edit/38342?src=WorkItemMention&amp;src-action=artifact_link" TargetMode="External"/><Relationship Id="rId3" Type="http://schemas.openxmlformats.org/officeDocument/2006/relationships/hyperlink" Target="https://southwestwater.visualstudio.com.mcas.ms/CEP%20Solution/_workitems/edit/34526" TargetMode="External"/><Relationship Id="rId7" Type="http://schemas.openxmlformats.org/officeDocument/2006/relationships/hyperlink" Target="https://southwestwater.visualstudio.com.mcas.ms/CEP%20Solution/_workitems/edit/38160" TargetMode="External"/><Relationship Id="rId12" Type="http://schemas.openxmlformats.org/officeDocument/2006/relationships/hyperlink" Target="https://southwestwater.visualstudio.com.mcas.ms/CEP%20Solution/_workitems/edit/37072" TargetMode="External"/><Relationship Id="rId2" Type="http://schemas.openxmlformats.org/officeDocument/2006/relationships/hyperlink" Target="https://southwestwater.visualstudio.com.mcas.ms/CEP%20Solution/_workitems/edit/34526" TargetMode="External"/><Relationship Id="rId1" Type="http://schemas.openxmlformats.org/officeDocument/2006/relationships/hyperlink" Target="https://southwestwater.visualstudio.com.mcas.ms/CEP%20Solution/_workitems/edit/34489" TargetMode="External"/><Relationship Id="rId6" Type="http://schemas.openxmlformats.org/officeDocument/2006/relationships/hyperlink" Target="https://southwestwater.visualstudio.com.mcas.ms/CEP%20Solution/_workitems/edit/38150" TargetMode="External"/><Relationship Id="rId11" Type="http://schemas.openxmlformats.org/officeDocument/2006/relationships/hyperlink" Target="https://southwestwater.visualstudio.com.mcas.ms/CEP%20Solution/_workitems/edit/38223" TargetMode="External"/><Relationship Id="rId5" Type="http://schemas.openxmlformats.org/officeDocument/2006/relationships/hyperlink" Target="file:///\\rap-dev-app1-az\rapcode\devlopment_tools\datadict\base_dev_11\svprofil.html" TargetMode="External"/><Relationship Id="rId15" Type="http://schemas.openxmlformats.org/officeDocument/2006/relationships/printerSettings" Target="../printerSettings/printerSettings48.bin"/><Relationship Id="rId10" Type="http://schemas.openxmlformats.org/officeDocument/2006/relationships/hyperlink" Target="https://southwestwater.visualstudio.com.mcas.ms/CEP%20Solution/_workitems/edit/38209" TargetMode="External"/><Relationship Id="rId4" Type="http://schemas.openxmlformats.org/officeDocument/2006/relationships/hyperlink" Target="https://southwestwater.visualstudio.com.mcas.ms/CEP%20Solution/_workitems/edit/34954" TargetMode="External"/><Relationship Id="rId9" Type="http://schemas.openxmlformats.org/officeDocument/2006/relationships/hyperlink" Target="https://southwestwater.visualstudio.com.mcas.ms/CEP%20Solution/_workitems/edit/38208" TargetMode="External"/><Relationship Id="rId14" Type="http://schemas.openxmlformats.org/officeDocument/2006/relationships/hyperlink" Target="https://southwestwater.visualstudio.com.mcas.ms/CEP%20Solution/_workitems/edit/38342?src=WorkItemMention&amp;src-action=artifact_link" TargetMode="External"/></Relationships>
</file>

<file path=xl/worksheets/_rels/sheet73.xml.rels><?xml version="1.0" encoding="UTF-8" standalone="yes"?>
<Relationships xmlns="http://schemas.openxmlformats.org/package/2006/relationships"><Relationship Id="rId3" Type="http://schemas.openxmlformats.org/officeDocument/2006/relationships/hyperlink" Target="https://southwestwater.visualstudio.com.mcas.ms/CEP%20Solution/_workitems/edit/55925" TargetMode="External"/><Relationship Id="rId2" Type="http://schemas.openxmlformats.org/officeDocument/2006/relationships/hyperlink" Target="https://southwestwater.visualstudio.com.mcas.ms/CEP%20Solution/_workitems/edit/38210" TargetMode="External"/><Relationship Id="rId1" Type="http://schemas.openxmlformats.org/officeDocument/2006/relationships/hyperlink" Target="https://southwestwater.visualstudio.com.mcas.ms/CEP%20Solution/_workitems/edit/34531?src=WorkItemMention&amp;src-action=artifact_link" TargetMode="External"/><Relationship Id="rId5" Type="http://schemas.openxmlformats.org/officeDocument/2006/relationships/printerSettings" Target="../printerSettings/printerSettings49.bin"/><Relationship Id="rId4" Type="http://schemas.openxmlformats.org/officeDocument/2006/relationships/hyperlink" Target="https://southwestwater.visualstudio.com.mcas.ms/CEP%20Solution/_wiki/wikis/CEP-Solution.wiki/1084/Fusion-Reference-Numbers" TargetMode="External"/></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75.xml.rels><?xml version="1.0" encoding="UTF-8" standalone="yes"?>
<Relationships xmlns="http://schemas.openxmlformats.org/package/2006/relationships"><Relationship Id="rId3" Type="http://schemas.openxmlformats.org/officeDocument/2006/relationships/hyperlink" Target="https://southwestwater.visualstudio.com.mcas.ms/CEP%20Solution/_workitems/edit/36433" TargetMode="External"/><Relationship Id="rId7" Type="http://schemas.openxmlformats.org/officeDocument/2006/relationships/printerSettings" Target="../printerSettings/printerSettings51.bin"/><Relationship Id="rId2" Type="http://schemas.openxmlformats.org/officeDocument/2006/relationships/hyperlink" Target="https://southwestwater.visualstudio.com.mcas.ms/CEP%20Solution/_workitems/edit/34538?src=WorkItemMention&amp;src-action=artifact_link" TargetMode="External"/><Relationship Id="rId1" Type="http://schemas.openxmlformats.org/officeDocument/2006/relationships/hyperlink" Target="https://southwestwater.visualstudio.com.mcas.ms/CEP%20Solution/_workitems/edit/34539" TargetMode="External"/><Relationship Id="rId6" Type="http://schemas.openxmlformats.org/officeDocument/2006/relationships/hyperlink" Target="https://southwestwater.visualstudio.com.mcas.ms/CEP%20Solution/_workitems/edit/48461?McasTsid=26110&amp;McasCtx=4" TargetMode="External"/><Relationship Id="rId5" Type="http://schemas.openxmlformats.org/officeDocument/2006/relationships/hyperlink" Target="https://southwestwater.visualstudio.com.mcas.ms/CEP%20Solution/_workitems/edit/46627?McasTsid=26110&amp;McasCtx=4" TargetMode="External"/><Relationship Id="rId4" Type="http://schemas.openxmlformats.org/officeDocument/2006/relationships/hyperlink" Target="https://southwestwater.visualstudio.com.mcas.ms/CEP%20Solution/_workitems/edit/34540" TargetMode="External"/></Relationships>
</file>

<file path=xl/worksheets/_rels/sheet76.xml.rels><?xml version="1.0" encoding="UTF-8" standalone="yes"?>
<Relationships xmlns="http://schemas.openxmlformats.org/package/2006/relationships"><Relationship Id="rId2" Type="http://schemas.openxmlformats.org/officeDocument/2006/relationships/printerSettings" Target="../printerSettings/printerSettings52.bin"/><Relationship Id="rId1" Type="http://schemas.openxmlformats.org/officeDocument/2006/relationships/hyperlink" Target="https://southwestwater.visualstudio.com.mcas.ms/CEP%20Solution/_workitems/edit/34541" TargetMode="External"/></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83.xml.rels><?xml version="1.0" encoding="UTF-8" standalone="yes"?>
<Relationships xmlns="http://schemas.openxmlformats.org/package/2006/relationships"><Relationship Id="rId1" Type="http://schemas.openxmlformats.org/officeDocument/2006/relationships/hyperlink" Target="https://southwestwater.visualstudio.com.mcas.ms/CEP%20Solution/_workitems/edit/46630?McasTsid=26110&amp;McasCtx=4" TargetMode="External"/></Relationships>
</file>

<file path=xl/worksheets/_rels/sheet8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5.bin"/><Relationship Id="rId1" Type="http://schemas.openxmlformats.org/officeDocument/2006/relationships/hyperlink" Target="https://southwestwater.visualstudio.com/CEP%20Solution/_workitems/edit/46631" TargetMode="External"/></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8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57.bin"/><Relationship Id="rId1" Type="http://schemas.openxmlformats.org/officeDocument/2006/relationships/hyperlink" Target="https://southwestwater.visualstudio.com.mcas.ms/CEP%20Solution/_workitems/edit/46631?McasTsid=26110&amp;McasCtx=4" TargetMode="Externa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93.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4.bin"/><Relationship Id="rId1" Type="http://schemas.openxmlformats.org/officeDocument/2006/relationships/hyperlink" Target="https://southwestwater.visualstudio.com.mcas.ms/CEP%20Solution/_workitems/edit/46631?McasTsid=26110&amp;McasCtx=4" TargetMode="External"/></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373-73BD-4934-8388-6137ED44AD66}">
  <sheetPr codeName="Sheet1">
    <tabColor rgb="FFFF0000"/>
  </sheetPr>
  <dimension ref="A1:D8"/>
  <sheetViews>
    <sheetView zoomScaleNormal="100" workbookViewId="0"/>
  </sheetViews>
  <sheetFormatPr defaultRowHeight="14.45"/>
  <cols>
    <col min="1" max="1" width="21.5703125" bestFit="1" customWidth="1"/>
    <col min="2" max="2" width="17.5703125" customWidth="1"/>
    <col min="3" max="3" width="31.5703125" customWidth="1"/>
    <col min="4" max="4" width="86.42578125" customWidth="1"/>
  </cols>
  <sheetData>
    <row r="1" spans="1:4" ht="15" thickBot="1">
      <c r="A1" s="385" t="s">
        <v>0</v>
      </c>
    </row>
    <row r="2" spans="1:4">
      <c r="A2" s="342" t="s">
        <v>1</v>
      </c>
      <c r="B2" s="343" t="s">
        <v>2</v>
      </c>
      <c r="C2" s="343" t="s">
        <v>3</v>
      </c>
      <c r="D2" s="344" t="s">
        <v>4</v>
      </c>
    </row>
    <row r="3" spans="1:4">
      <c r="A3" s="363">
        <v>45504</v>
      </c>
      <c r="B3" s="433">
        <v>1</v>
      </c>
      <c r="C3" s="364" t="s">
        <v>5</v>
      </c>
      <c r="D3" s="364" t="s">
        <v>6</v>
      </c>
    </row>
    <row r="4" spans="1:4">
      <c r="A4" s="363"/>
      <c r="B4" s="395"/>
      <c r="C4" s="364"/>
      <c r="D4" s="365"/>
    </row>
    <row r="5" spans="1:4">
      <c r="A5" s="1345"/>
      <c r="B5" s="1344"/>
      <c r="C5" s="1343"/>
      <c r="D5" s="1342"/>
    </row>
    <row r="6" spans="1:4">
      <c r="A6" s="1343"/>
      <c r="B6" s="1344"/>
      <c r="C6" s="1343"/>
      <c r="D6" s="1342"/>
    </row>
    <row r="7" spans="1:4">
      <c r="A7" s="363"/>
      <c r="B7" s="395"/>
      <c r="C7" s="397"/>
      <c r="D7" s="396"/>
    </row>
    <row r="8" spans="1:4">
      <c r="A8" s="384"/>
      <c r="B8" s="384"/>
      <c r="C8" s="384"/>
      <c r="D8" s="396"/>
    </row>
  </sheetData>
  <mergeCells count="4">
    <mergeCell ref="D5:D6"/>
    <mergeCell ref="C5:C6"/>
    <mergeCell ref="B5:B6"/>
    <mergeCell ref="A5:A6"/>
  </mergeCells>
  <hyperlinks>
    <hyperlink ref="A1" location="Summary!A1" display="Object Name" xr:uid="{C78A5B15-12DE-4E3F-B141-98C688447142}"/>
  </hyperlinks>
  <pageMargins left="0.7" right="0.7" top="0.75" bottom="0.75" header="0.3" footer="0.3"/>
  <pageSetup paperSize="9" orientation="portrait" horizontalDpi="360" verticalDpi="360" r:id="rId1"/>
  <headerFooter>
    <oddFooter>&amp;L_x000D_&amp;1#&amp;"Calibri"&amp;10&amp;K000000 Classification: BUSINESS</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3A4A5-E66E-43B0-B265-7F27A38C3B38}">
  <dimension ref="A1:S12"/>
  <sheetViews>
    <sheetView workbookViewId="0">
      <selection activeCell="A2" sqref="A2:S4"/>
    </sheetView>
  </sheetViews>
  <sheetFormatPr defaultRowHeight="14.45"/>
  <cols>
    <col min="2" max="2" width="19.5703125" customWidth="1"/>
    <col min="3" max="3" width="24" customWidth="1"/>
    <col min="4" max="4" width="28.42578125" customWidth="1"/>
    <col min="8" max="8" width="43.42578125" customWidth="1"/>
    <col min="16" max="16" width="30.5703125" customWidth="1"/>
    <col min="19" max="19" width="30.42578125" customWidth="1"/>
  </cols>
  <sheetData>
    <row r="1" spans="1:19">
      <c r="A1" t="s">
        <v>1212</v>
      </c>
      <c r="D1" t="s">
        <v>1213</v>
      </c>
    </row>
    <row r="2" spans="1:19" ht="15" thickBot="1"/>
    <row r="3" spans="1:19" ht="18.600000000000001" thickBot="1">
      <c r="A3" s="103" t="s">
        <v>1188</v>
      </c>
      <c r="B3" s="390" t="s">
        <v>1189</v>
      </c>
      <c r="C3" s="1346" t="s">
        <v>951</v>
      </c>
      <c r="D3" s="1347"/>
      <c r="E3" s="1347"/>
    </row>
    <row r="4" spans="1:19" ht="28.9">
      <c r="A4" s="9" t="s">
        <v>1191</v>
      </c>
      <c r="B4" s="9" t="s">
        <v>1192</v>
      </c>
      <c r="C4" s="9" t="s">
        <v>1193</v>
      </c>
      <c r="D4" s="9" t="s">
        <v>1194</v>
      </c>
      <c r="E4" s="9" t="s">
        <v>1195</v>
      </c>
      <c r="F4" s="9" t="s">
        <v>1196</v>
      </c>
      <c r="G4" s="9" t="s">
        <v>1197</v>
      </c>
      <c r="H4" s="101" t="s">
        <v>1198</v>
      </c>
      <c r="I4" s="9" t="s">
        <v>1199</v>
      </c>
      <c r="J4" s="9" t="s">
        <v>1200</v>
      </c>
      <c r="K4" s="9" t="s">
        <v>1201</v>
      </c>
      <c r="L4" s="102" t="s">
        <v>1202</v>
      </c>
      <c r="M4" s="102" t="s">
        <v>1203</v>
      </c>
      <c r="N4" s="102" t="s">
        <v>1204</v>
      </c>
      <c r="O4" s="102" t="s">
        <v>1194</v>
      </c>
      <c r="P4" s="102" t="s">
        <v>1205</v>
      </c>
      <c r="Q4" s="473" t="s">
        <v>1206</v>
      </c>
      <c r="R4" s="102" t="s">
        <v>1207</v>
      </c>
      <c r="S4" s="568" t="s">
        <v>1208</v>
      </c>
    </row>
    <row r="5" spans="1:19">
      <c r="A5" s="95">
        <v>1</v>
      </c>
      <c r="B5" s="538" t="s">
        <v>1214</v>
      </c>
      <c r="C5" s="538" t="s">
        <v>1214</v>
      </c>
      <c r="D5" s="538" t="s">
        <v>1215</v>
      </c>
      <c r="E5" s="27"/>
      <c r="F5" s="27"/>
      <c r="G5" s="27"/>
      <c r="H5" s="562"/>
      <c r="I5" s="27"/>
      <c r="J5" s="27"/>
      <c r="K5" s="27"/>
      <c r="L5" s="298"/>
      <c r="M5" s="298"/>
      <c r="N5" s="298"/>
      <c r="O5" s="298"/>
      <c r="P5" s="298"/>
      <c r="Q5" s="384"/>
      <c r="R5" s="111"/>
      <c r="S5" t="s">
        <v>1216</v>
      </c>
    </row>
    <row r="6" spans="1:19">
      <c r="A6" s="571"/>
      <c r="B6" s="538" t="s">
        <v>1217</v>
      </c>
      <c r="C6" s="538" t="s">
        <v>1218</v>
      </c>
      <c r="D6" s="538" t="s">
        <v>1219</v>
      </c>
      <c r="E6" s="306">
        <v>40</v>
      </c>
      <c r="F6" s="306"/>
      <c r="G6" s="306"/>
      <c r="H6" s="562"/>
      <c r="I6" s="306"/>
      <c r="J6" s="306"/>
      <c r="K6" s="306"/>
      <c r="L6" s="572"/>
      <c r="M6" s="572"/>
      <c r="N6" s="572"/>
      <c r="O6" s="572"/>
      <c r="P6" s="572"/>
      <c r="R6" s="573"/>
      <c r="S6" t="s">
        <v>1216</v>
      </c>
    </row>
    <row r="7" spans="1:19">
      <c r="A7" s="571"/>
      <c r="B7" s="538" t="s">
        <v>1220</v>
      </c>
      <c r="C7" s="538" t="s">
        <v>1221</v>
      </c>
      <c r="D7" s="538" t="s">
        <v>1222</v>
      </c>
      <c r="E7" s="306">
        <v>80</v>
      </c>
      <c r="F7" s="306"/>
      <c r="G7" s="306"/>
      <c r="H7" s="562"/>
      <c r="I7" s="306"/>
      <c r="J7" s="306"/>
      <c r="K7" s="306"/>
      <c r="L7" s="572"/>
      <c r="M7" s="572"/>
      <c r="N7" s="572"/>
      <c r="O7" s="572"/>
      <c r="P7" s="572"/>
      <c r="R7" s="573"/>
      <c r="S7" t="s">
        <v>1216</v>
      </c>
    </row>
    <row r="8" spans="1:19">
      <c r="A8" s="571"/>
      <c r="B8" s="575" t="s">
        <v>1223</v>
      </c>
      <c r="C8" s="576" t="s">
        <v>1224</v>
      </c>
      <c r="D8" s="575" t="s">
        <v>1225</v>
      </c>
      <c r="E8" s="306">
        <v>20</v>
      </c>
      <c r="F8" s="306"/>
      <c r="G8" s="306"/>
      <c r="H8" s="562"/>
      <c r="I8" s="306"/>
      <c r="J8" s="306"/>
      <c r="K8" s="306"/>
      <c r="L8" s="572"/>
      <c r="M8" s="572"/>
      <c r="N8" s="572"/>
      <c r="O8" s="572"/>
      <c r="P8" s="572"/>
      <c r="R8" s="573"/>
      <c r="S8" t="s">
        <v>1216</v>
      </c>
    </row>
    <row r="9" spans="1:19">
      <c r="A9" s="571"/>
      <c r="B9" s="538"/>
      <c r="C9" s="538"/>
      <c r="D9" s="538"/>
      <c r="E9" s="306"/>
      <c r="F9" s="306"/>
      <c r="G9" s="306"/>
      <c r="H9" s="562"/>
      <c r="I9" s="306"/>
      <c r="J9" s="306"/>
      <c r="K9" s="306"/>
      <c r="L9" s="572"/>
      <c r="M9" s="572"/>
      <c r="N9" s="572"/>
      <c r="O9" s="572"/>
      <c r="P9" s="572"/>
      <c r="R9" s="573"/>
      <c r="S9" t="s">
        <v>1216</v>
      </c>
    </row>
    <row r="10" spans="1:19">
      <c r="A10" s="571"/>
      <c r="B10" s="569"/>
      <c r="C10" s="543"/>
      <c r="D10" s="569"/>
      <c r="E10" s="306"/>
      <c r="F10" s="306"/>
      <c r="G10" s="306"/>
      <c r="H10" s="574"/>
      <c r="I10" s="306"/>
      <c r="J10" s="306"/>
      <c r="K10" s="306"/>
      <c r="L10" s="572"/>
      <c r="M10" s="572"/>
      <c r="N10" s="572"/>
      <c r="O10" s="572"/>
      <c r="P10" s="572"/>
      <c r="R10" s="573"/>
      <c r="S10" t="s">
        <v>1216</v>
      </c>
    </row>
    <row r="11" spans="1:19">
      <c r="A11" s="571"/>
      <c r="B11" s="569"/>
      <c r="C11" s="543"/>
      <c r="D11" s="569"/>
      <c r="E11" s="306"/>
      <c r="F11" s="306"/>
      <c r="G11" s="306"/>
      <c r="H11" s="574"/>
      <c r="I11" s="306"/>
      <c r="J11" s="306"/>
      <c r="K11" s="306"/>
      <c r="L11" s="572"/>
      <c r="M11" s="572"/>
      <c r="N11" s="572"/>
      <c r="O11" s="572"/>
      <c r="P11" s="572"/>
      <c r="R11" s="573"/>
      <c r="S11" t="s">
        <v>1216</v>
      </c>
    </row>
    <row r="12" spans="1:19">
      <c r="A12" t="s">
        <v>1226</v>
      </c>
    </row>
  </sheetData>
  <mergeCells count="1">
    <mergeCell ref="C3:E3"/>
  </mergeCells>
  <dataValidations count="1">
    <dataValidation type="list" allowBlank="1" showInputMessage="1" showErrorMessage="1" sqref="K5:K11" xr:uid="{45A1CB81-D1AA-4F3D-BF25-12CAF632C547}">
      <formula1>"To Do, Questions Outstanding, Complete"</formula1>
    </dataValidation>
  </dataValidations>
  <hyperlinks>
    <hyperlink ref="A3" location="Summary!A1" display="Object Name" xr:uid="{1FE3DE54-F7A0-419A-B12D-49F803EA903E}"/>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7">
    <tabColor rgb="FF0070C0"/>
  </sheetPr>
  <dimension ref="A1:P23"/>
  <sheetViews>
    <sheetView workbookViewId="0"/>
  </sheetViews>
  <sheetFormatPr defaultColWidth="21.5703125" defaultRowHeight="14.45"/>
  <cols>
    <col min="2" max="3" width="39.42578125" customWidth="1"/>
    <col min="5" max="5" width="7.5703125" bestFit="1" customWidth="1"/>
    <col min="6" max="6" width="13.42578125" bestFit="1" customWidth="1"/>
    <col min="7" max="7" width="11.5703125" bestFit="1" customWidth="1"/>
    <col min="8" max="8" width="35.5703125" customWidth="1"/>
    <col min="9" max="11" width="11.5703125" customWidth="1"/>
    <col min="12" max="12" width="7.42578125" bestFit="1" customWidth="1"/>
    <col min="16" max="16" width="25.42578125" bestFit="1" customWidth="1"/>
  </cols>
  <sheetData>
    <row r="1" spans="1:16" ht="18">
      <c r="A1" s="4" t="s">
        <v>1188</v>
      </c>
      <c r="B1" s="104" t="s">
        <v>1189</v>
      </c>
      <c r="C1" s="1346" t="s">
        <v>5727</v>
      </c>
      <c r="D1" s="1347"/>
      <c r="E1" s="1347"/>
    </row>
    <row r="2" spans="1:16" ht="43.15">
      <c r="A2" s="183" t="s">
        <v>1191</v>
      </c>
      <c r="B2" s="183" t="s">
        <v>1192</v>
      </c>
      <c r="C2" s="183" t="s">
        <v>1193</v>
      </c>
      <c r="D2" s="183" t="s">
        <v>1194</v>
      </c>
      <c r="E2" s="183" t="s">
        <v>1195</v>
      </c>
      <c r="F2" s="183" t="s">
        <v>1196</v>
      </c>
      <c r="G2" s="183" t="s">
        <v>1197</v>
      </c>
      <c r="H2" s="184" t="s">
        <v>1198</v>
      </c>
      <c r="I2" s="274" t="s">
        <v>1199</v>
      </c>
      <c r="J2" s="273" t="s">
        <v>1200</v>
      </c>
      <c r="K2" s="275" t="s">
        <v>1201</v>
      </c>
      <c r="L2" s="221" t="s">
        <v>1202</v>
      </c>
      <c r="M2" s="221" t="s">
        <v>1203</v>
      </c>
      <c r="N2" s="221" t="s">
        <v>1204</v>
      </c>
      <c r="O2" s="221" t="s">
        <v>1194</v>
      </c>
      <c r="P2" s="221" t="s">
        <v>1205</v>
      </c>
    </row>
    <row r="3" spans="1:16">
      <c r="A3" s="242">
        <v>1</v>
      </c>
      <c r="B3" s="15" t="s">
        <v>1319</v>
      </c>
      <c r="C3" s="15" t="s">
        <v>1320</v>
      </c>
      <c r="D3" s="15" t="s">
        <v>1280</v>
      </c>
      <c r="E3" s="15">
        <v>80</v>
      </c>
      <c r="F3" s="15" t="s">
        <v>1321</v>
      </c>
      <c r="G3" s="243" t="b">
        <v>1</v>
      </c>
      <c r="H3" s="15"/>
      <c r="I3" s="16"/>
      <c r="J3" s="125"/>
      <c r="K3" s="10" t="s">
        <v>1130</v>
      </c>
      <c r="L3" s="248"/>
      <c r="M3" s="249"/>
      <c r="N3" s="249"/>
      <c r="O3" s="249"/>
      <c r="P3" s="249"/>
    </row>
    <row r="4" spans="1:16">
      <c r="A4" s="64">
        <v>2</v>
      </c>
      <c r="B4" s="73" t="s">
        <v>5728</v>
      </c>
      <c r="C4" s="73" t="s">
        <v>1240</v>
      </c>
      <c r="D4" s="64" t="s">
        <v>1222</v>
      </c>
      <c r="E4" s="153"/>
      <c r="F4" s="153"/>
      <c r="G4" s="153"/>
      <c r="H4" s="153"/>
      <c r="I4" s="241"/>
      <c r="J4" s="240"/>
      <c r="K4" s="10" t="s">
        <v>1130</v>
      </c>
      <c r="L4" s="250"/>
      <c r="M4" s="251"/>
      <c r="N4" s="251"/>
      <c r="O4" s="251"/>
      <c r="P4" s="252"/>
    </row>
    <row r="5" spans="1:16" ht="33.75" customHeight="1">
      <c r="A5" s="245">
        <v>3</v>
      </c>
      <c r="B5" s="64" t="s">
        <v>5729</v>
      </c>
      <c r="C5" s="64" t="s">
        <v>5730</v>
      </c>
      <c r="D5" s="64" t="s">
        <v>1280</v>
      </c>
      <c r="E5" s="64">
        <v>80</v>
      </c>
      <c r="F5" s="64" t="s">
        <v>1321</v>
      </c>
      <c r="G5" s="246" t="b">
        <v>0</v>
      </c>
      <c r="H5" s="64" t="str">
        <f t="shared" ref="H5:H12" si="0">B5</f>
        <v>Amended Bill Item Staging Ref</v>
      </c>
      <c r="I5" s="73"/>
      <c r="J5" s="125"/>
      <c r="K5" s="10" t="s">
        <v>1130</v>
      </c>
      <c r="L5" s="253"/>
      <c r="M5" s="252"/>
      <c r="N5" s="252"/>
      <c r="O5" s="252"/>
      <c r="P5" s="252"/>
    </row>
    <row r="6" spans="1:16" ht="33.75" customHeight="1">
      <c r="A6" s="64">
        <v>4</v>
      </c>
      <c r="B6" s="64" t="s">
        <v>5731</v>
      </c>
      <c r="C6" s="64" t="s">
        <v>2430</v>
      </c>
      <c r="D6" s="64" t="s">
        <v>1280</v>
      </c>
      <c r="E6" s="64">
        <v>80</v>
      </c>
      <c r="F6" s="64" t="s">
        <v>1321</v>
      </c>
      <c r="G6" s="246" t="b">
        <v>0</v>
      </c>
      <c r="H6" s="64" t="str">
        <f t="shared" si="0"/>
        <v>Amending Agreed Sample Strength Staging Ref</v>
      </c>
      <c r="I6" s="73"/>
      <c r="J6" s="125"/>
      <c r="K6" s="10" t="s">
        <v>1130</v>
      </c>
      <c r="L6" s="253"/>
      <c r="M6" s="252"/>
      <c r="N6" s="252"/>
      <c r="O6" s="252"/>
      <c r="P6" s="252"/>
    </row>
    <row r="7" spans="1:16" ht="33.75" customHeight="1">
      <c r="A7" s="64">
        <v>5</v>
      </c>
      <c r="B7" s="64" t="s">
        <v>5732</v>
      </c>
      <c r="C7" s="64" t="s">
        <v>2432</v>
      </c>
      <c r="D7" s="64" t="s">
        <v>1280</v>
      </c>
      <c r="E7" s="64">
        <v>80</v>
      </c>
      <c r="F7" s="64" t="s">
        <v>1321</v>
      </c>
      <c r="G7" s="246" t="b">
        <v>0</v>
      </c>
      <c r="H7" s="64" t="str">
        <f t="shared" si="0"/>
        <v>Amending Agreed Volume Staging Ref</v>
      </c>
      <c r="I7" s="73"/>
      <c r="J7" s="125"/>
      <c r="K7" s="10" t="s">
        <v>1130</v>
      </c>
      <c r="L7" s="253"/>
      <c r="M7" s="252"/>
      <c r="N7" s="252"/>
      <c r="O7" s="252"/>
      <c r="P7" s="252"/>
    </row>
    <row r="8" spans="1:16" ht="33.75" customHeight="1">
      <c r="A8" s="245">
        <v>6</v>
      </c>
      <c r="B8" s="64" t="s">
        <v>5733</v>
      </c>
      <c r="C8" s="64" t="s">
        <v>5734</v>
      </c>
      <c r="D8" s="64" t="s">
        <v>1280</v>
      </c>
      <c r="E8" s="64">
        <v>80</v>
      </c>
      <c r="F8" s="64" t="s">
        <v>1321</v>
      </c>
      <c r="G8" s="246" t="b">
        <v>0</v>
      </c>
      <c r="H8" s="64" t="str">
        <f t="shared" si="0"/>
        <v>Amending Charge Basis Staging Ref</v>
      </c>
      <c r="I8" s="73"/>
      <c r="J8" s="125"/>
      <c r="K8" s="10" t="s">
        <v>1130</v>
      </c>
      <c r="L8" s="253"/>
      <c r="M8" s="252"/>
      <c r="N8" s="252"/>
      <c r="O8" s="252"/>
      <c r="P8" s="252"/>
    </row>
    <row r="9" spans="1:16" ht="33.75" customHeight="1">
      <c r="A9" s="64">
        <v>7</v>
      </c>
      <c r="B9" s="64" t="s">
        <v>5735</v>
      </c>
      <c r="C9" s="64" t="s">
        <v>2599</v>
      </c>
      <c r="D9" s="64" t="s">
        <v>1280</v>
      </c>
      <c r="E9" s="64">
        <v>80</v>
      </c>
      <c r="F9" s="64" t="s">
        <v>1321</v>
      </c>
      <c r="G9" s="246" t="b">
        <v>0</v>
      </c>
      <c r="H9" s="64" t="str">
        <f t="shared" si="0"/>
        <v>Amending Discount Staging Ref</v>
      </c>
      <c r="I9" s="73"/>
      <c r="J9" s="125"/>
      <c r="K9" s="10" t="s">
        <v>1130</v>
      </c>
      <c r="L9" s="253"/>
      <c r="M9" s="252"/>
      <c r="N9" s="252"/>
      <c r="O9" s="252"/>
      <c r="P9" s="252"/>
    </row>
    <row r="10" spans="1:16" ht="33.75" customHeight="1">
      <c r="A10" s="64">
        <v>8</v>
      </c>
      <c r="B10" s="64" t="s">
        <v>5736</v>
      </c>
      <c r="C10" s="64" t="s">
        <v>2405</v>
      </c>
      <c r="D10" s="64" t="s">
        <v>1280</v>
      </c>
      <c r="E10" s="64">
        <v>80</v>
      </c>
      <c r="F10" s="64" t="s">
        <v>1321</v>
      </c>
      <c r="G10" s="246" t="b">
        <v>0</v>
      </c>
      <c r="H10" s="64" t="str">
        <f t="shared" si="0"/>
        <v>Amending Reading Staging Ref</v>
      </c>
      <c r="I10" s="73"/>
      <c r="J10" s="125"/>
      <c r="K10" s="10" t="s">
        <v>1130</v>
      </c>
      <c r="L10" s="253"/>
      <c r="M10" s="252"/>
      <c r="N10" s="252"/>
      <c r="O10" s="252"/>
      <c r="P10" s="252"/>
    </row>
    <row r="11" spans="1:16" ht="33.75" customHeight="1">
      <c r="A11" s="245">
        <v>9</v>
      </c>
      <c r="B11" s="64" t="s">
        <v>5737</v>
      </c>
      <c r="C11" s="64" t="s">
        <v>5738</v>
      </c>
      <c r="D11" s="64" t="s">
        <v>1280</v>
      </c>
      <c r="E11" s="64">
        <v>80</v>
      </c>
      <c r="F11" s="64" t="s">
        <v>1321</v>
      </c>
      <c r="G11" s="246" t="b">
        <v>0</v>
      </c>
      <c r="H11" s="64" t="str">
        <f t="shared" si="0"/>
        <v>Amending Service Item Staging Ref</v>
      </c>
      <c r="I11" s="73"/>
      <c r="J11" s="125"/>
      <c r="K11" s="10" t="s">
        <v>1130</v>
      </c>
      <c r="L11" s="253"/>
      <c r="M11" s="252"/>
      <c r="N11" s="252"/>
      <c r="O11" s="252"/>
      <c r="P11" s="252"/>
    </row>
    <row r="12" spans="1:16" ht="33.75" customHeight="1">
      <c r="A12" s="64">
        <v>10</v>
      </c>
      <c r="B12" s="64" t="s">
        <v>5739</v>
      </c>
      <c r="C12" s="64" t="s">
        <v>5740</v>
      </c>
      <c r="D12" s="64" t="s">
        <v>1280</v>
      </c>
      <c r="E12" s="64">
        <v>80</v>
      </c>
      <c r="F12" s="64" t="s">
        <v>1321</v>
      </c>
      <c r="G12" s="246" t="b">
        <v>0</v>
      </c>
      <c r="H12" s="64" t="str">
        <f t="shared" si="0"/>
        <v>Amending Tax Classification Staging Ref</v>
      </c>
      <c r="I12" s="73"/>
      <c r="J12" s="125"/>
      <c r="K12" s="10" t="s">
        <v>1130</v>
      </c>
      <c r="L12" s="253"/>
      <c r="M12" s="252"/>
      <c r="N12" s="252"/>
      <c r="O12" s="252"/>
      <c r="P12" s="252"/>
    </row>
    <row r="13" spans="1:16">
      <c r="A13" s="64">
        <v>11</v>
      </c>
      <c r="B13" s="73" t="s">
        <v>2437</v>
      </c>
      <c r="C13" s="73" t="s">
        <v>2438</v>
      </c>
      <c r="D13" s="64" t="s">
        <v>1280</v>
      </c>
      <c r="E13" s="153">
        <v>80</v>
      </c>
      <c r="F13" s="153"/>
      <c r="G13" s="153"/>
      <c r="H13" s="153"/>
      <c r="I13" s="241"/>
      <c r="J13" s="240"/>
      <c r="K13" s="10" t="s">
        <v>1130</v>
      </c>
      <c r="L13" s="244"/>
      <c r="M13" s="80"/>
      <c r="N13" s="80"/>
      <c r="O13" s="80"/>
      <c r="P13" s="119"/>
    </row>
    <row r="14" spans="1:16">
      <c r="A14" s="245">
        <v>12</v>
      </c>
      <c r="B14" s="73" t="s">
        <v>5741</v>
      </c>
      <c r="C14" s="73" t="s">
        <v>5742</v>
      </c>
      <c r="D14" s="64" t="s">
        <v>1280</v>
      </c>
      <c r="E14" s="153">
        <v>80</v>
      </c>
      <c r="F14" s="153"/>
      <c r="G14" s="153"/>
      <c r="H14" s="153"/>
      <c r="I14" s="241"/>
      <c r="J14" s="240"/>
      <c r="K14" s="10" t="s">
        <v>1130</v>
      </c>
      <c r="L14" s="244"/>
      <c r="M14" s="80"/>
      <c r="N14" s="80"/>
      <c r="O14" s="80"/>
      <c r="P14" s="119"/>
    </row>
    <row r="15" spans="1:16">
      <c r="A15" s="64">
        <v>13</v>
      </c>
      <c r="B15" s="73" t="s">
        <v>919</v>
      </c>
      <c r="C15" s="73" t="s">
        <v>5743</v>
      </c>
      <c r="D15" s="64" t="s">
        <v>1280</v>
      </c>
      <c r="E15" s="153">
        <v>80</v>
      </c>
      <c r="F15" s="153"/>
      <c r="G15" s="153"/>
      <c r="H15" s="153"/>
      <c r="I15" s="241"/>
      <c r="J15" s="240"/>
      <c r="K15" s="10" t="s">
        <v>1130</v>
      </c>
      <c r="L15" s="244"/>
      <c r="M15" s="80"/>
      <c r="N15" s="80"/>
      <c r="O15" s="80"/>
      <c r="P15" s="119"/>
    </row>
    <row r="16" spans="1:16">
      <c r="A16" s="245">
        <v>14</v>
      </c>
      <c r="B16" s="73" t="s">
        <v>5744</v>
      </c>
      <c r="C16" s="73" t="s">
        <v>5745</v>
      </c>
      <c r="D16" s="64" t="s">
        <v>1280</v>
      </c>
      <c r="E16" s="153">
        <v>80</v>
      </c>
      <c r="F16" s="153"/>
      <c r="G16" s="153"/>
      <c r="H16" s="153"/>
      <c r="I16" s="241"/>
      <c r="J16" s="240"/>
      <c r="K16" s="10" t="s">
        <v>1130</v>
      </c>
      <c r="L16" s="244"/>
      <c r="M16" s="80"/>
      <c r="N16" s="80"/>
      <c r="O16" s="80"/>
      <c r="P16" s="119"/>
    </row>
    <row r="17" spans="1:16">
      <c r="A17" s="245">
        <v>15</v>
      </c>
      <c r="B17" s="73" t="s">
        <v>5746</v>
      </c>
      <c r="C17" s="73" t="s">
        <v>5747</v>
      </c>
      <c r="D17" s="64" t="s">
        <v>1280</v>
      </c>
      <c r="E17" s="153">
        <v>80</v>
      </c>
      <c r="F17" s="153"/>
      <c r="G17" s="153"/>
      <c r="H17" s="153"/>
      <c r="I17" s="241"/>
      <c r="J17" s="240"/>
      <c r="K17" s="10" t="s">
        <v>1130</v>
      </c>
      <c r="L17" s="247"/>
      <c r="M17" s="119"/>
      <c r="N17" s="119"/>
      <c r="O17" s="119"/>
      <c r="P17" s="119"/>
    </row>
    <row r="18" spans="1:16">
      <c r="A18" s="245">
        <v>16</v>
      </c>
      <c r="B18" s="73" t="s">
        <v>1927</v>
      </c>
      <c r="C18" s="73" t="s">
        <v>5748</v>
      </c>
      <c r="D18" s="64" t="s">
        <v>1215</v>
      </c>
      <c r="E18" s="153"/>
      <c r="F18" s="153"/>
      <c r="G18" s="153"/>
      <c r="H18" s="153"/>
      <c r="I18" s="241"/>
      <c r="J18" s="240"/>
      <c r="K18" s="10" t="s">
        <v>1130</v>
      </c>
      <c r="L18" s="250"/>
      <c r="M18" s="251"/>
      <c r="N18" s="251"/>
      <c r="O18" s="251"/>
      <c r="P18" s="251"/>
    </row>
    <row r="19" spans="1:16">
      <c r="A19" s="64">
        <v>17</v>
      </c>
      <c r="B19" s="73" t="s">
        <v>1838</v>
      </c>
      <c r="C19" s="73" t="s">
        <v>2710</v>
      </c>
      <c r="D19" s="64" t="s">
        <v>2614</v>
      </c>
      <c r="E19" s="153"/>
      <c r="F19" s="153"/>
      <c r="G19" s="153"/>
      <c r="H19" s="153"/>
      <c r="I19" s="241"/>
      <c r="J19" s="240"/>
      <c r="K19" s="10" t="s">
        <v>1130</v>
      </c>
      <c r="L19" s="247"/>
      <c r="M19" s="119"/>
      <c r="N19" s="119"/>
      <c r="O19" s="119"/>
      <c r="P19" s="119"/>
    </row>
    <row r="20" spans="1:16">
      <c r="A20" s="245">
        <v>18</v>
      </c>
      <c r="B20" s="73" t="s">
        <v>1981</v>
      </c>
      <c r="C20" s="73" t="s">
        <v>2712</v>
      </c>
      <c r="D20" s="64" t="s">
        <v>2614</v>
      </c>
      <c r="E20" s="153"/>
      <c r="F20" s="153"/>
      <c r="G20" s="153"/>
      <c r="H20" s="153"/>
      <c r="I20" s="1169"/>
      <c r="J20" s="885"/>
      <c r="K20" s="26" t="s">
        <v>1130</v>
      </c>
      <c r="L20" s="247"/>
      <c r="M20" s="119"/>
      <c r="N20" s="119"/>
      <c r="O20" s="119"/>
      <c r="P20" s="119"/>
    </row>
    <row r="21" spans="1:16" ht="27.6">
      <c r="A21" s="64">
        <v>19</v>
      </c>
      <c r="B21" s="73" t="s">
        <v>2149</v>
      </c>
      <c r="C21" s="73" t="s">
        <v>5749</v>
      </c>
      <c r="D21" s="64" t="s">
        <v>5750</v>
      </c>
      <c r="E21" s="153"/>
      <c r="F21" s="153"/>
      <c r="G21" s="153"/>
      <c r="H21" s="241"/>
      <c r="I21" s="153"/>
      <c r="J21" s="153"/>
      <c r="K21" s="27" t="s">
        <v>1130</v>
      </c>
      <c r="L21" s="247"/>
      <c r="M21" s="119"/>
      <c r="N21" s="119"/>
      <c r="O21" s="119"/>
      <c r="P21" s="119"/>
    </row>
    <row r="22" spans="1:16">
      <c r="A22" s="131">
        <v>20</v>
      </c>
      <c r="B22" s="1168" t="s">
        <v>1984</v>
      </c>
      <c r="C22" s="1168" t="s">
        <v>2714</v>
      </c>
      <c r="D22" s="131" t="s">
        <v>2614</v>
      </c>
      <c r="E22" s="750"/>
      <c r="F22" s="750"/>
      <c r="G22" s="750"/>
      <c r="H22" s="1169"/>
      <c r="I22" s="153"/>
      <c r="J22" s="153"/>
      <c r="K22" s="27" t="s">
        <v>1130</v>
      </c>
      <c r="L22" s="1170"/>
      <c r="M22" s="225"/>
      <c r="N22" s="225"/>
      <c r="O22" s="225"/>
      <c r="P22" s="332"/>
    </row>
    <row r="23" spans="1:16">
      <c r="A23" s="64">
        <v>21</v>
      </c>
      <c r="B23" s="64" t="s">
        <v>5751</v>
      </c>
      <c r="C23" s="64" t="s">
        <v>1751</v>
      </c>
      <c r="D23" s="384"/>
      <c r="E23" s="384"/>
      <c r="F23" s="384"/>
      <c r="G23" s="384"/>
      <c r="H23" s="441"/>
      <c r="I23" s="384"/>
      <c r="J23" s="384"/>
      <c r="K23" s="349" t="s">
        <v>1130</v>
      </c>
      <c r="L23" s="1170"/>
      <c r="M23" s="1170"/>
      <c r="N23" s="1170"/>
      <c r="O23" s="1170"/>
      <c r="P23" s="1170"/>
    </row>
  </sheetData>
  <autoFilter ref="A2:P2" xr:uid="{00000000-0001-0000-5D00-000000000000}"/>
  <mergeCells count="1">
    <mergeCell ref="C1:E1"/>
  </mergeCells>
  <dataValidations count="1">
    <dataValidation type="list" allowBlank="1" showInputMessage="1" showErrorMessage="1" sqref="K3:K23" xr:uid="{8B22D703-6CD9-4B6F-A680-6DE7F8FA4F49}">
      <formula1>"To Do, Questions Outstanding, Complete"</formula1>
    </dataValidation>
  </dataValidations>
  <hyperlinks>
    <hyperlink ref="A1" location="Summary!A1" display="Object Name" xr:uid="{00000000-0004-0000-5D00-000000000000}"/>
  </hyperlinks>
  <pageMargins left="0.7" right="0.7" top="0.75" bottom="0.75" header="0.3" footer="0.3"/>
  <headerFooter>
    <oddFooter>&amp;L_x000D_&amp;1#&amp;"Calibri"&amp;10&amp;K000000 Classification: BUSINESS</oddFooter>
  </headerFooter>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6">
    <tabColor rgb="FF0070C0"/>
  </sheetPr>
  <dimension ref="A1:P8"/>
  <sheetViews>
    <sheetView workbookViewId="0"/>
  </sheetViews>
  <sheetFormatPr defaultRowHeight="14.45"/>
  <cols>
    <col min="2" max="2" width="19.42578125" customWidth="1"/>
    <col min="3" max="3" width="22.42578125" customWidth="1"/>
    <col min="4" max="4" width="24.42578125" customWidth="1"/>
    <col min="5" max="5" width="16.5703125" customWidth="1"/>
    <col min="6" max="6" width="11.42578125" customWidth="1"/>
    <col min="7" max="7" width="11" customWidth="1"/>
    <col min="8" max="8" width="44.42578125" style="105" customWidth="1"/>
    <col min="9" max="10" width="20.5703125" style="28" hidden="1" customWidth="1"/>
    <col min="11" max="11" width="20.5703125" style="28" customWidth="1"/>
    <col min="12" max="12" width="14.5703125" customWidth="1"/>
    <col min="13" max="13" width="17" customWidth="1"/>
    <col min="14" max="14" width="11.42578125" customWidth="1"/>
    <col min="15" max="15" width="11.5703125" customWidth="1"/>
    <col min="16" max="16" width="50" customWidth="1"/>
  </cols>
  <sheetData>
    <row r="1" spans="1:16" ht="18">
      <c r="A1" s="103" t="s">
        <v>1188</v>
      </c>
      <c r="B1" s="104" t="s">
        <v>1189</v>
      </c>
      <c r="C1" s="1346" t="s">
        <v>1162</v>
      </c>
      <c r="D1" s="1347"/>
      <c r="E1" s="1347"/>
    </row>
    <row r="2" spans="1:16" ht="28.9">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row>
    <row r="3" spans="1:16">
      <c r="A3" s="95">
        <v>1</v>
      </c>
      <c r="B3" s="27" t="s">
        <v>1319</v>
      </c>
      <c r="C3" s="27" t="s">
        <v>1320</v>
      </c>
      <c r="D3" s="27" t="s">
        <v>1280</v>
      </c>
      <c r="E3" s="27">
        <v>80</v>
      </c>
      <c r="F3" s="27" t="s">
        <v>1321</v>
      </c>
      <c r="G3" s="78" t="b">
        <v>1</v>
      </c>
      <c r="H3" s="15"/>
      <c r="I3" s="27"/>
      <c r="J3" s="27" t="s">
        <v>2067</v>
      </c>
      <c r="K3" s="10" t="s">
        <v>1130</v>
      </c>
      <c r="L3" s="374"/>
      <c r="M3" s="374"/>
      <c r="N3" s="374"/>
      <c r="O3" s="374"/>
      <c r="P3" s="375"/>
    </row>
    <row r="4" spans="1:16" ht="27.6">
      <c r="A4" s="95">
        <v>2</v>
      </c>
      <c r="B4" s="27" t="s">
        <v>2444</v>
      </c>
      <c r="C4" s="27" t="s">
        <v>2445</v>
      </c>
      <c r="D4" s="27" t="s">
        <v>1280</v>
      </c>
      <c r="E4" s="27">
        <v>80</v>
      </c>
      <c r="F4" s="27" t="s">
        <v>1321</v>
      </c>
      <c r="G4" s="78" t="b">
        <v>1</v>
      </c>
      <c r="H4" s="15"/>
      <c r="I4" s="27"/>
      <c r="J4" s="27" t="s">
        <v>2067</v>
      </c>
      <c r="K4" s="10" t="s">
        <v>1130</v>
      </c>
      <c r="L4" s="374"/>
      <c r="M4" s="374"/>
      <c r="N4" s="374"/>
      <c r="O4" s="374"/>
      <c r="P4" s="375"/>
    </row>
    <row r="5" spans="1:16">
      <c r="A5" s="95">
        <v>3</v>
      </c>
      <c r="B5" s="27" t="s">
        <v>4278</v>
      </c>
      <c r="C5" s="27" t="s">
        <v>4279</v>
      </c>
      <c r="D5" s="27" t="s">
        <v>1280</v>
      </c>
      <c r="E5" s="27">
        <v>80</v>
      </c>
      <c r="F5" s="27" t="s">
        <v>1321</v>
      </c>
      <c r="G5" s="78" t="b">
        <v>1</v>
      </c>
      <c r="H5" s="15"/>
      <c r="I5" s="27"/>
      <c r="J5" s="27" t="s">
        <v>2067</v>
      </c>
      <c r="K5" s="10" t="s">
        <v>1130</v>
      </c>
      <c r="L5" s="374"/>
      <c r="M5" s="374"/>
      <c r="N5" s="374"/>
      <c r="O5" s="374"/>
      <c r="P5" s="375"/>
    </row>
    <row r="6" spans="1:16" ht="27.6">
      <c r="A6" s="95">
        <v>4</v>
      </c>
      <c r="B6" s="27" t="s">
        <v>1271</v>
      </c>
      <c r="C6" s="27" t="s">
        <v>1729</v>
      </c>
      <c r="D6" s="27" t="s">
        <v>1267</v>
      </c>
      <c r="E6" s="27" t="s">
        <v>1366</v>
      </c>
      <c r="F6" s="27" t="s">
        <v>1321</v>
      </c>
      <c r="G6" s="78" t="b">
        <v>1</v>
      </c>
      <c r="H6" s="15" t="s">
        <v>5752</v>
      </c>
      <c r="I6" s="92">
        <v>42461</v>
      </c>
      <c r="J6" s="27" t="s">
        <v>2067</v>
      </c>
      <c r="K6" s="10" t="s">
        <v>1130</v>
      </c>
      <c r="L6" s="374"/>
      <c r="M6" s="374"/>
      <c r="N6" s="374"/>
      <c r="O6" s="374"/>
      <c r="P6" s="375"/>
    </row>
    <row r="7" spans="1:16" ht="27.6">
      <c r="A7" s="123">
        <v>5</v>
      </c>
      <c r="B7" s="113" t="s">
        <v>1265</v>
      </c>
      <c r="C7" s="113" t="s">
        <v>2101</v>
      </c>
      <c r="D7" s="113" t="s">
        <v>1267</v>
      </c>
      <c r="E7" s="113" t="s">
        <v>1366</v>
      </c>
      <c r="F7" s="113" t="s">
        <v>1321</v>
      </c>
      <c r="G7" s="121" t="b">
        <v>0</v>
      </c>
      <c r="H7" s="579" t="s">
        <v>5753</v>
      </c>
      <c r="I7" s="324">
        <v>42825</v>
      </c>
      <c r="J7" s="113" t="s">
        <v>2067</v>
      </c>
      <c r="K7" s="26" t="s">
        <v>1130</v>
      </c>
      <c r="L7" s="54"/>
      <c r="M7" s="54"/>
      <c r="N7" s="54"/>
      <c r="O7" s="54"/>
      <c r="P7" s="55"/>
    </row>
    <row r="8" spans="1:16">
      <c r="A8" s="181">
        <v>6</v>
      </c>
      <c r="B8" s="27" t="s">
        <v>5754</v>
      </c>
      <c r="C8" s="27" t="s">
        <v>1274</v>
      </c>
      <c r="D8" s="27" t="s">
        <v>1215</v>
      </c>
      <c r="E8" s="384"/>
      <c r="F8" s="384"/>
      <c r="G8" s="384"/>
      <c r="H8" s="142"/>
      <c r="I8" s="400"/>
      <c r="J8" s="400"/>
      <c r="K8" s="494" t="s">
        <v>1426</v>
      </c>
      <c r="L8" s="374"/>
      <c r="M8" s="375"/>
      <c r="N8" s="375"/>
      <c r="O8" s="375"/>
      <c r="P8" s="375">
        <v>60504</v>
      </c>
    </row>
  </sheetData>
  <autoFilter ref="A2:K7" xr:uid="{00000000-0009-0000-0000-000036000000}"/>
  <mergeCells count="1">
    <mergeCell ref="C1:E1"/>
  </mergeCells>
  <dataValidations count="1">
    <dataValidation type="list" allowBlank="1" showInputMessage="1" showErrorMessage="1" sqref="K3:K7" xr:uid="{5235E86C-108E-4532-95D1-F9382771A33B}">
      <formula1>"To Do, Questions Outstanding, Complete"</formula1>
    </dataValidation>
  </dataValidations>
  <hyperlinks>
    <hyperlink ref="A1" location="Summary!A1" display="Object Name" xr:uid="{00000000-0004-0000-36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7" filterMode="1">
    <tabColor rgb="FF0070C0"/>
  </sheetPr>
  <dimension ref="A1:P14"/>
  <sheetViews>
    <sheetView zoomScale="80" zoomScaleNormal="80" workbookViewId="0">
      <selection sqref="A1:P14"/>
    </sheetView>
  </sheetViews>
  <sheetFormatPr defaultRowHeight="14.45"/>
  <cols>
    <col min="2" max="2" width="28.5703125" customWidth="1"/>
    <col min="3" max="3" width="27.5703125" customWidth="1"/>
    <col min="4" max="4" width="24.42578125" customWidth="1"/>
    <col min="5" max="5" width="16.5703125" customWidth="1"/>
    <col min="6" max="6" width="11.42578125" customWidth="1"/>
    <col min="7" max="7" width="11" customWidth="1"/>
    <col min="8" max="8" width="44.42578125" style="105" customWidth="1"/>
    <col min="9" max="11" width="20.5703125" style="28" customWidth="1"/>
    <col min="12" max="12" width="14.5703125" customWidth="1"/>
    <col min="13" max="13" width="17" customWidth="1"/>
    <col min="14" max="14" width="11.42578125" customWidth="1"/>
    <col min="15" max="15" width="11.5703125" customWidth="1"/>
    <col min="16" max="16" width="50" customWidth="1"/>
  </cols>
  <sheetData>
    <row r="1" spans="1:16" ht="18">
      <c r="A1" s="103" t="s">
        <v>1188</v>
      </c>
      <c r="B1" s="104" t="s">
        <v>1189</v>
      </c>
      <c r="C1" s="1346" t="s">
        <v>1165</v>
      </c>
      <c r="D1" s="1347"/>
      <c r="E1" s="1347"/>
    </row>
    <row r="2" spans="1:16" ht="28.9">
      <c r="A2" s="9" t="s">
        <v>1191</v>
      </c>
      <c r="B2" s="9" t="s">
        <v>1192</v>
      </c>
      <c r="C2" s="9" t="s">
        <v>1193</v>
      </c>
      <c r="D2" s="9" t="s">
        <v>1194</v>
      </c>
      <c r="E2" s="183" t="s">
        <v>1195</v>
      </c>
      <c r="F2" s="9" t="s">
        <v>1196</v>
      </c>
      <c r="G2" s="9" t="s">
        <v>1197</v>
      </c>
      <c r="H2" s="101" t="s">
        <v>1198</v>
      </c>
      <c r="I2" s="9" t="s">
        <v>1199</v>
      </c>
      <c r="J2" s="9" t="s">
        <v>1200</v>
      </c>
      <c r="K2" s="9" t="s">
        <v>1201</v>
      </c>
      <c r="L2" s="102" t="s">
        <v>1202</v>
      </c>
      <c r="M2" s="102" t="s">
        <v>1203</v>
      </c>
      <c r="N2" s="102" t="s">
        <v>1204</v>
      </c>
      <c r="O2" s="102" t="s">
        <v>1194</v>
      </c>
      <c r="P2" s="102" t="s">
        <v>1205</v>
      </c>
    </row>
    <row r="3" spans="1:16" ht="216">
      <c r="A3" s="114">
        <v>1</v>
      </c>
      <c r="B3" s="71" t="s">
        <v>1319</v>
      </c>
      <c r="C3" s="71" t="s">
        <v>1320</v>
      </c>
      <c r="D3" s="65" t="s">
        <v>1280</v>
      </c>
      <c r="E3" s="215">
        <v>80</v>
      </c>
      <c r="F3" s="199" t="s">
        <v>1321</v>
      </c>
      <c r="G3" s="78" t="b">
        <v>1</v>
      </c>
      <c r="H3" s="15"/>
      <c r="I3" s="27"/>
      <c r="J3" s="27"/>
      <c r="K3" s="10" t="s">
        <v>1130</v>
      </c>
      <c r="L3" s="374" t="s">
        <v>1352</v>
      </c>
      <c r="M3" s="374"/>
      <c r="N3" s="374"/>
      <c r="O3" s="374"/>
      <c r="P3" s="375" t="s">
        <v>5755</v>
      </c>
    </row>
    <row r="4" spans="1:16" ht="57.6">
      <c r="A4" s="114">
        <v>2</v>
      </c>
      <c r="B4" s="71" t="s">
        <v>2367</v>
      </c>
      <c r="C4" s="71" t="s">
        <v>2368</v>
      </c>
      <c r="D4" s="65" t="s">
        <v>1280</v>
      </c>
      <c r="E4" s="215">
        <v>80</v>
      </c>
      <c r="F4" s="199" t="s">
        <v>1321</v>
      </c>
      <c r="G4" s="78" t="b">
        <v>1</v>
      </c>
      <c r="H4" s="15"/>
      <c r="I4" s="27"/>
      <c r="J4" s="27"/>
      <c r="K4" s="10" t="s">
        <v>1130</v>
      </c>
      <c r="L4" s="374" t="s">
        <v>1352</v>
      </c>
      <c r="M4" s="374"/>
      <c r="N4" s="374"/>
      <c r="O4" s="374"/>
      <c r="P4" s="375" t="s">
        <v>5756</v>
      </c>
    </row>
    <row r="5" spans="1:16" ht="28.9">
      <c r="A5" s="114">
        <v>3</v>
      </c>
      <c r="B5" s="71" t="s">
        <v>2371</v>
      </c>
      <c r="C5" s="71" t="s">
        <v>2372</v>
      </c>
      <c r="D5" s="65" t="s">
        <v>1280</v>
      </c>
      <c r="E5" s="215">
        <v>80</v>
      </c>
      <c r="F5" s="199" t="s">
        <v>1321</v>
      </c>
      <c r="G5" s="78" t="b">
        <v>1</v>
      </c>
      <c r="H5" s="21"/>
      <c r="I5" s="27"/>
      <c r="J5" s="27"/>
      <c r="K5" s="10" t="s">
        <v>1130</v>
      </c>
      <c r="L5" s="374" t="s">
        <v>1352</v>
      </c>
      <c r="M5" s="374"/>
      <c r="N5" s="374"/>
      <c r="O5" s="374"/>
      <c r="P5" s="375" t="s">
        <v>5757</v>
      </c>
    </row>
    <row r="6" spans="1:16" ht="28.9">
      <c r="A6" s="114">
        <v>4</v>
      </c>
      <c r="B6" s="71" t="s">
        <v>5758</v>
      </c>
      <c r="C6" s="71" t="s">
        <v>5759</v>
      </c>
      <c r="D6" s="65" t="s">
        <v>1280</v>
      </c>
      <c r="E6" s="215">
        <v>80</v>
      </c>
      <c r="F6" s="199" t="s">
        <v>1321</v>
      </c>
      <c r="G6" s="78" t="b">
        <v>1</v>
      </c>
      <c r="H6" s="15"/>
      <c r="I6" s="27"/>
      <c r="J6" s="27"/>
      <c r="K6" s="10" t="s">
        <v>1130</v>
      </c>
      <c r="L6" s="374" t="s">
        <v>1352</v>
      </c>
      <c r="M6" s="374"/>
      <c r="N6" s="374"/>
      <c r="O6" s="374"/>
      <c r="P6" s="375" t="s">
        <v>5760</v>
      </c>
    </row>
    <row r="7" spans="1:16" ht="27.6">
      <c r="A7" s="114">
        <v>5</v>
      </c>
      <c r="B7" s="71" t="s">
        <v>1271</v>
      </c>
      <c r="C7" s="71" t="s">
        <v>1729</v>
      </c>
      <c r="D7" s="74" t="s">
        <v>1267</v>
      </c>
      <c r="E7" s="10" t="s">
        <v>1366</v>
      </c>
      <c r="F7" s="27" t="s">
        <v>1321</v>
      </c>
      <c r="G7" s="78" t="b">
        <v>1</v>
      </c>
      <c r="H7" s="15" t="s">
        <v>5761</v>
      </c>
      <c r="I7" s="92">
        <v>42461</v>
      </c>
      <c r="J7" s="27"/>
      <c r="K7" s="10" t="s">
        <v>1130</v>
      </c>
      <c r="L7" s="374" t="s">
        <v>1352</v>
      </c>
      <c r="M7" s="374" t="s">
        <v>4292</v>
      </c>
      <c r="N7" s="374" t="s">
        <v>1475</v>
      </c>
      <c r="O7" s="374"/>
      <c r="P7" s="375"/>
    </row>
    <row r="8" spans="1:16" ht="41.45" hidden="1">
      <c r="A8" s="95">
        <v>6</v>
      </c>
      <c r="B8" s="10" t="s">
        <v>1265</v>
      </c>
      <c r="C8" s="36" t="s">
        <v>2101</v>
      </c>
      <c r="D8" s="27" t="s">
        <v>1267</v>
      </c>
      <c r="E8" s="27" t="s">
        <v>1366</v>
      </c>
      <c r="F8" s="27" t="s">
        <v>1321</v>
      </c>
      <c r="G8" s="78" t="b">
        <v>0</v>
      </c>
      <c r="H8" s="15" t="s">
        <v>5762</v>
      </c>
      <c r="I8" s="92"/>
      <c r="J8" s="27" t="s">
        <v>1130</v>
      </c>
      <c r="K8" s="349" t="s">
        <v>5469</v>
      </c>
      <c r="L8" s="374" t="s">
        <v>1352</v>
      </c>
      <c r="M8" s="374" t="s">
        <v>4292</v>
      </c>
      <c r="N8" s="374" t="s">
        <v>1456</v>
      </c>
      <c r="O8" s="374"/>
      <c r="P8" s="375"/>
    </row>
    <row r="9" spans="1:16" ht="69">
      <c r="A9" s="95">
        <v>7</v>
      </c>
      <c r="B9" s="27" t="s">
        <v>1258</v>
      </c>
      <c r="C9" s="349" t="s">
        <v>1539</v>
      </c>
      <c r="D9" s="27" t="s">
        <v>1260</v>
      </c>
      <c r="E9" s="27" t="s">
        <v>1373</v>
      </c>
      <c r="F9" s="27" t="s">
        <v>1321</v>
      </c>
      <c r="G9" s="78" t="b">
        <v>1</v>
      </c>
      <c r="H9" s="15" t="s">
        <v>5763</v>
      </c>
      <c r="I9" s="92" t="b">
        <v>1</v>
      </c>
      <c r="J9" s="27"/>
      <c r="K9" s="10" t="s">
        <v>1130</v>
      </c>
      <c r="L9" s="374" t="s">
        <v>1352</v>
      </c>
      <c r="M9" s="374"/>
      <c r="N9" s="374"/>
      <c r="O9" s="374"/>
      <c r="P9" s="375" t="s">
        <v>5764</v>
      </c>
    </row>
    <row r="10" spans="1:16" ht="104.25" customHeight="1">
      <c r="A10" s="123">
        <v>8</v>
      </c>
      <c r="B10" s="27" t="s">
        <v>805</v>
      </c>
      <c r="C10" s="349" t="s">
        <v>1778</v>
      </c>
      <c r="D10" s="27" t="s">
        <v>1215</v>
      </c>
      <c r="E10" s="27"/>
      <c r="F10" s="27" t="s">
        <v>1321</v>
      </c>
      <c r="G10" s="78" t="b">
        <v>1</v>
      </c>
      <c r="H10" s="15" t="s">
        <v>5765</v>
      </c>
      <c r="I10" s="20" t="s">
        <v>5766</v>
      </c>
      <c r="J10" s="27"/>
      <c r="K10" s="10" t="s">
        <v>1130</v>
      </c>
      <c r="L10" s="374" t="s">
        <v>1352</v>
      </c>
      <c r="M10" s="374"/>
      <c r="N10" s="374"/>
      <c r="O10" s="374"/>
      <c r="P10" s="375" t="s">
        <v>5767</v>
      </c>
    </row>
    <row r="11" spans="1:16" ht="230.45">
      <c r="A11" s="95">
        <v>9</v>
      </c>
      <c r="B11" s="74" t="s">
        <v>5541</v>
      </c>
      <c r="C11" s="377" t="s">
        <v>5542</v>
      </c>
      <c r="D11" s="20" t="s">
        <v>1628</v>
      </c>
      <c r="E11" s="113" t="s">
        <v>1639</v>
      </c>
      <c r="F11" s="27" t="s">
        <v>1321</v>
      </c>
      <c r="G11" s="78" t="b">
        <v>1</v>
      </c>
      <c r="H11" s="15" t="s">
        <v>5768</v>
      </c>
      <c r="I11" s="115" t="s">
        <v>5769</v>
      </c>
      <c r="J11" s="27"/>
      <c r="K11" s="10" t="s">
        <v>1130</v>
      </c>
      <c r="L11" s="374" t="s">
        <v>1352</v>
      </c>
      <c r="M11" s="66" t="s">
        <v>5770</v>
      </c>
      <c r="N11" s="374" t="s">
        <v>3142</v>
      </c>
      <c r="O11" s="374"/>
      <c r="P11" s="375" t="s">
        <v>5771</v>
      </c>
    </row>
    <row r="12" spans="1:16" ht="41.45">
      <c r="A12" s="95">
        <v>10</v>
      </c>
      <c r="B12" s="1018" t="s">
        <v>5546</v>
      </c>
      <c r="C12" s="822" t="s">
        <v>5547</v>
      </c>
      <c r="D12" s="100" t="s">
        <v>1215</v>
      </c>
      <c r="E12" s="379" t="s">
        <v>5772</v>
      </c>
      <c r="F12" s="1018" t="s">
        <v>1321</v>
      </c>
      <c r="G12" s="121" t="b">
        <v>1</v>
      </c>
      <c r="H12" s="579" t="s">
        <v>5773</v>
      </c>
      <c r="I12" s="1171">
        <v>3</v>
      </c>
      <c r="J12" s="113"/>
      <c r="K12" s="26" t="s">
        <v>1130</v>
      </c>
      <c r="L12" s="54" t="s">
        <v>1352</v>
      </c>
      <c r="M12" s="54"/>
      <c r="N12" s="54"/>
      <c r="O12" s="54"/>
      <c r="P12" s="55" t="s">
        <v>5767</v>
      </c>
    </row>
    <row r="13" spans="1:16">
      <c r="A13" s="400">
        <v>11</v>
      </c>
      <c r="B13" s="443"/>
      <c r="C13" s="27" t="s">
        <v>2101</v>
      </c>
      <c r="D13" s="384"/>
      <c r="E13" s="384"/>
      <c r="F13" s="384"/>
      <c r="G13" s="384"/>
      <c r="H13" s="142"/>
      <c r="I13" s="400"/>
      <c r="J13" s="1002"/>
      <c r="K13" s="483" t="s">
        <v>1426</v>
      </c>
      <c r="L13" s="54"/>
      <c r="M13" s="54"/>
      <c r="N13" s="54"/>
      <c r="O13" s="54"/>
      <c r="P13" s="54"/>
    </row>
    <row r="14" spans="1:16">
      <c r="A14" s="400">
        <v>12</v>
      </c>
      <c r="B14" s="74" t="s">
        <v>1253</v>
      </c>
      <c r="C14" s="27" t="s">
        <v>1274</v>
      </c>
      <c r="D14" s="27" t="s">
        <v>1215</v>
      </c>
      <c r="E14" s="384"/>
      <c r="F14" s="384"/>
      <c r="G14" s="384"/>
      <c r="H14" s="142"/>
      <c r="I14" s="400"/>
      <c r="J14" s="400"/>
      <c r="K14" s="483" t="s">
        <v>1426</v>
      </c>
      <c r="L14" s="374"/>
      <c r="M14" s="374"/>
      <c r="N14" s="374"/>
      <c r="O14" s="374"/>
      <c r="P14" s="374">
        <v>60504</v>
      </c>
    </row>
  </sheetData>
  <autoFilter ref="A2:K12" xr:uid="{00000000-0009-0000-0000-000037000000}">
    <filterColumn colId="6">
      <filters>
        <filter val="TRUE"/>
      </filters>
    </filterColumn>
  </autoFilter>
  <mergeCells count="1">
    <mergeCell ref="C1:E1"/>
  </mergeCells>
  <dataValidations count="1">
    <dataValidation type="list" allowBlank="1" showInputMessage="1" showErrorMessage="1" sqref="K3:K7 K9:K14" xr:uid="{937F204F-7A73-4F6B-BE22-DCD92DBADB31}">
      <formula1>"To Do, Questions Outstanding, Complete"</formula1>
    </dataValidation>
  </dataValidations>
  <hyperlinks>
    <hyperlink ref="A1" location="Summary!A1" display="Object Name" xr:uid="{00000000-0004-0000-37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8">
    <tabColor rgb="FF0070C0"/>
  </sheetPr>
  <dimension ref="A1:P14"/>
  <sheetViews>
    <sheetView workbookViewId="0"/>
  </sheetViews>
  <sheetFormatPr defaultRowHeight="14.45"/>
  <cols>
    <col min="2" max="2" width="19.42578125" customWidth="1"/>
    <col min="3" max="3" width="25.42578125" customWidth="1"/>
    <col min="4" max="4" width="24.42578125" customWidth="1"/>
    <col min="5" max="5" width="16.5703125" customWidth="1"/>
    <col min="6" max="6" width="11.42578125" customWidth="1"/>
    <col min="7" max="7" width="11" customWidth="1"/>
    <col min="8" max="8" width="44.42578125" style="105" customWidth="1"/>
    <col min="9" max="11" width="20.5703125" style="28" customWidth="1"/>
    <col min="12" max="12" width="14.5703125" customWidth="1"/>
    <col min="13" max="13" width="17" customWidth="1"/>
    <col min="14" max="14" width="11.42578125" customWidth="1"/>
    <col min="15" max="15" width="11.5703125" customWidth="1"/>
    <col min="16" max="16" width="50" customWidth="1"/>
  </cols>
  <sheetData>
    <row r="1" spans="1:16" ht="18">
      <c r="A1" s="103" t="s">
        <v>1188</v>
      </c>
      <c r="B1" s="104" t="s">
        <v>1189</v>
      </c>
      <c r="C1" s="1346" t="s">
        <v>1157</v>
      </c>
      <c r="D1" s="1347"/>
      <c r="E1" s="1347"/>
    </row>
    <row r="2" spans="1:16" ht="28.9">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row>
    <row r="3" spans="1:16" ht="393.75" customHeight="1">
      <c r="A3" s="95">
        <v>1</v>
      </c>
      <c r="B3" s="27" t="s">
        <v>1319</v>
      </c>
      <c r="C3" s="27" t="s">
        <v>1320</v>
      </c>
      <c r="D3" s="27" t="s">
        <v>1280</v>
      </c>
      <c r="E3" s="27">
        <v>80</v>
      </c>
      <c r="F3" s="27" t="s">
        <v>1321</v>
      </c>
      <c r="G3" s="78" t="b">
        <v>1</v>
      </c>
      <c r="H3" s="15"/>
      <c r="I3" s="27"/>
      <c r="J3" s="27"/>
      <c r="K3" s="10" t="s">
        <v>1130</v>
      </c>
      <c r="L3" s="374" t="s">
        <v>1352</v>
      </c>
      <c r="M3" s="374"/>
      <c r="N3" s="374"/>
      <c r="O3" s="374"/>
      <c r="P3" s="375" t="s">
        <v>5774</v>
      </c>
    </row>
    <row r="4" spans="1:16" ht="43.15">
      <c r="A4" s="95">
        <v>2</v>
      </c>
      <c r="B4" s="27" t="s">
        <v>2371</v>
      </c>
      <c r="C4" s="27" t="s">
        <v>2372</v>
      </c>
      <c r="D4" s="27" t="s">
        <v>1280</v>
      </c>
      <c r="E4" s="27">
        <v>80</v>
      </c>
      <c r="F4" s="27" t="s">
        <v>1321</v>
      </c>
      <c r="G4" s="78" t="b">
        <v>1</v>
      </c>
      <c r="H4" s="15"/>
      <c r="I4" s="27"/>
      <c r="J4" s="27"/>
      <c r="K4" s="10" t="s">
        <v>1130</v>
      </c>
      <c r="L4" s="374" t="s">
        <v>1352</v>
      </c>
      <c r="M4" s="374"/>
      <c r="N4" s="374"/>
      <c r="O4" s="374"/>
      <c r="P4" s="375" t="s">
        <v>5775</v>
      </c>
    </row>
    <row r="5" spans="1:16" ht="43.15">
      <c r="A5" s="95">
        <v>3</v>
      </c>
      <c r="B5" s="27" t="s">
        <v>1271</v>
      </c>
      <c r="C5" s="27" t="s">
        <v>1729</v>
      </c>
      <c r="D5" s="27" t="s">
        <v>1267</v>
      </c>
      <c r="E5" s="27" t="s">
        <v>1366</v>
      </c>
      <c r="F5" s="27" t="s">
        <v>1321</v>
      </c>
      <c r="G5" s="78"/>
      <c r="H5" s="15" t="s">
        <v>5776</v>
      </c>
      <c r="I5" s="92">
        <v>42461</v>
      </c>
      <c r="J5" s="27"/>
      <c r="K5" s="10" t="s">
        <v>1130</v>
      </c>
      <c r="L5" s="374" t="s">
        <v>1352</v>
      </c>
      <c r="M5" s="66" t="s">
        <v>5777</v>
      </c>
      <c r="N5" s="374"/>
      <c r="O5" s="374"/>
      <c r="P5" s="375" t="s">
        <v>5778</v>
      </c>
    </row>
    <row r="6" spans="1:16" ht="187.15">
      <c r="A6" s="95">
        <v>4</v>
      </c>
      <c r="B6" s="27" t="s">
        <v>1265</v>
      </c>
      <c r="C6" s="27" t="s">
        <v>2101</v>
      </c>
      <c r="D6" s="27" t="s">
        <v>1267</v>
      </c>
      <c r="E6" s="27" t="s">
        <v>1366</v>
      </c>
      <c r="F6" s="27" t="s">
        <v>1321</v>
      </c>
      <c r="G6" s="78"/>
      <c r="H6" s="15" t="s">
        <v>5779</v>
      </c>
      <c r="I6" s="92"/>
      <c r="J6" s="27"/>
      <c r="K6" s="10" t="s">
        <v>1130</v>
      </c>
      <c r="L6" s="374" t="s">
        <v>1352</v>
      </c>
      <c r="M6" s="66" t="s">
        <v>5780</v>
      </c>
      <c r="N6" s="374"/>
      <c r="O6" s="374"/>
      <c r="P6" s="375" t="s">
        <v>5781</v>
      </c>
    </row>
    <row r="7" spans="1:16" ht="28.9">
      <c r="A7" s="95">
        <v>5</v>
      </c>
      <c r="B7" s="27" t="s">
        <v>5782</v>
      </c>
      <c r="C7" s="27" t="s">
        <v>5783</v>
      </c>
      <c r="D7" s="27" t="s">
        <v>3923</v>
      </c>
      <c r="E7" s="27" t="s">
        <v>1653</v>
      </c>
      <c r="F7" s="27" t="s">
        <v>1321</v>
      </c>
      <c r="G7" s="78"/>
      <c r="H7" s="15" t="s">
        <v>5784</v>
      </c>
      <c r="I7" s="116">
        <v>150</v>
      </c>
      <c r="J7" s="27"/>
      <c r="K7" s="10" t="s">
        <v>1130</v>
      </c>
      <c r="L7" s="374" t="s">
        <v>1352</v>
      </c>
      <c r="M7" s="66" t="s">
        <v>5785</v>
      </c>
      <c r="N7" s="374" t="s">
        <v>3142</v>
      </c>
      <c r="O7" s="374"/>
      <c r="P7" s="375"/>
    </row>
    <row r="8" spans="1:16">
      <c r="A8" s="181">
        <v>6</v>
      </c>
      <c r="B8" s="27" t="s">
        <v>1253</v>
      </c>
      <c r="C8" s="27" t="s">
        <v>1274</v>
      </c>
      <c r="D8" s="27" t="s">
        <v>1215</v>
      </c>
      <c r="E8" s="384"/>
      <c r="F8" s="384"/>
      <c r="G8" s="384"/>
      <c r="H8" s="142"/>
      <c r="I8" s="400"/>
      <c r="J8" s="400"/>
      <c r="K8" s="523" t="s">
        <v>1130</v>
      </c>
      <c r="L8" s="374"/>
      <c r="M8" s="374"/>
      <c r="N8" s="374"/>
      <c r="O8" s="374"/>
      <c r="P8" s="375">
        <v>60504</v>
      </c>
    </row>
    <row r="14" spans="1:16">
      <c r="L14" t="s">
        <v>5786</v>
      </c>
    </row>
  </sheetData>
  <autoFilter ref="A2:K7" xr:uid="{00000000-0009-0000-0000-000038000000}"/>
  <mergeCells count="1">
    <mergeCell ref="C1:E1"/>
  </mergeCells>
  <dataValidations count="1">
    <dataValidation type="list" allowBlank="1" showInputMessage="1" showErrorMessage="1" sqref="K3:K8" xr:uid="{09B9515D-5F77-43E3-A5B4-1158E5032996}">
      <formula1>"To Do, Questions Outstanding, Complete"</formula1>
    </dataValidation>
  </dataValidations>
  <hyperlinks>
    <hyperlink ref="A1" location="Summary!A1" display="Object Name" xr:uid="{00000000-0004-0000-38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0">
    <tabColor rgb="FF0070C0"/>
  </sheetPr>
  <dimension ref="A1:P15"/>
  <sheetViews>
    <sheetView zoomScale="60" zoomScaleNormal="60" workbookViewId="0"/>
  </sheetViews>
  <sheetFormatPr defaultRowHeight="14.45"/>
  <cols>
    <col min="2" max="2" width="18.42578125" customWidth="1"/>
    <col min="3" max="3" width="21.42578125" customWidth="1"/>
    <col min="4" max="4" width="25.5703125" customWidth="1"/>
    <col min="5" max="5" width="14.5703125" style="28" customWidth="1"/>
    <col min="6" max="6" width="16.5703125" customWidth="1"/>
    <col min="7" max="7" width="14.42578125" customWidth="1"/>
    <col min="8" max="8" width="25.42578125" customWidth="1"/>
    <col min="9" max="11" width="17.42578125" customWidth="1"/>
    <col min="12" max="12" width="14.5703125" customWidth="1"/>
    <col min="13" max="13" width="17.42578125" customWidth="1"/>
    <col min="14" max="14" width="13.42578125" customWidth="1"/>
    <col min="15" max="15" width="20.42578125" customWidth="1"/>
    <col min="16" max="16" width="51.5703125" customWidth="1"/>
  </cols>
  <sheetData>
    <row r="1" spans="1:16" ht="18">
      <c r="A1" s="103" t="s">
        <v>1188</v>
      </c>
      <c r="B1" s="390" t="s">
        <v>1189</v>
      </c>
      <c r="C1" s="1346" t="s">
        <v>1109</v>
      </c>
      <c r="D1" s="1347"/>
      <c r="E1" s="1347"/>
    </row>
    <row r="2" spans="1:16" ht="28.9">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row>
    <row r="3" spans="1:16" ht="72">
      <c r="A3" s="95">
        <v>1</v>
      </c>
      <c r="B3" s="27" t="s">
        <v>5787</v>
      </c>
      <c r="C3" s="27" t="s">
        <v>1240</v>
      </c>
      <c r="D3" s="27" t="s">
        <v>5788</v>
      </c>
      <c r="E3" s="27" t="s">
        <v>5789</v>
      </c>
      <c r="F3" s="27" t="s">
        <v>1321</v>
      </c>
      <c r="G3" s="78" t="b">
        <v>0</v>
      </c>
      <c r="H3" s="64"/>
      <c r="I3" s="27" t="s">
        <v>5790</v>
      </c>
      <c r="J3" s="27" t="s">
        <v>2067</v>
      </c>
      <c r="K3" s="10" t="s">
        <v>1130</v>
      </c>
      <c r="L3" s="110"/>
      <c r="M3" s="110"/>
      <c r="N3" s="110"/>
      <c r="O3" s="110"/>
      <c r="P3" s="553" t="s">
        <v>5791</v>
      </c>
    </row>
    <row r="4" spans="1:16">
      <c r="A4" s="95">
        <v>2</v>
      </c>
      <c r="B4" s="27" t="s">
        <v>2741</v>
      </c>
      <c r="C4" s="27" t="s">
        <v>2741</v>
      </c>
      <c r="D4" s="27" t="s">
        <v>1280</v>
      </c>
      <c r="E4" s="27">
        <v>18</v>
      </c>
      <c r="F4" s="27" t="s">
        <v>1321</v>
      </c>
      <c r="G4" s="78" t="b">
        <v>0</v>
      </c>
      <c r="H4" s="64"/>
      <c r="I4" s="27"/>
      <c r="J4" s="27" t="s">
        <v>2067</v>
      </c>
      <c r="K4" s="10" t="s">
        <v>1130</v>
      </c>
      <c r="L4" s="110"/>
      <c r="M4" s="110"/>
      <c r="N4" s="110"/>
      <c r="O4" s="110"/>
      <c r="P4" s="554"/>
    </row>
    <row r="5" spans="1:16">
      <c r="A5" s="95">
        <v>3</v>
      </c>
      <c r="B5" s="27" t="s">
        <v>1319</v>
      </c>
      <c r="C5" s="27" t="s">
        <v>1320</v>
      </c>
      <c r="D5" s="27" t="s">
        <v>1280</v>
      </c>
      <c r="E5" s="27">
        <v>80</v>
      </c>
      <c r="F5" s="27" t="s">
        <v>1321</v>
      </c>
      <c r="G5" s="78" t="b">
        <v>1</v>
      </c>
      <c r="H5" s="64"/>
      <c r="I5" s="27"/>
      <c r="J5" s="27" t="s">
        <v>2067</v>
      </c>
      <c r="K5" s="10" t="s">
        <v>1130</v>
      </c>
      <c r="L5" s="110"/>
      <c r="M5" s="110"/>
      <c r="N5" s="110"/>
      <c r="O5" s="110"/>
      <c r="P5" s="554"/>
    </row>
    <row r="6" spans="1:16" ht="41.45">
      <c r="A6" s="95">
        <v>4</v>
      </c>
      <c r="B6" s="27" t="s">
        <v>5792</v>
      </c>
      <c r="C6" s="27" t="s">
        <v>5793</v>
      </c>
      <c r="D6" s="27" t="s">
        <v>5794</v>
      </c>
      <c r="E6" s="27">
        <v>18</v>
      </c>
      <c r="F6" s="27" t="s">
        <v>1321</v>
      </c>
      <c r="G6" s="78" t="b">
        <v>0</v>
      </c>
      <c r="H6" s="64" t="s">
        <v>5795</v>
      </c>
      <c r="I6" s="27"/>
      <c r="J6" s="27" t="s">
        <v>2067</v>
      </c>
      <c r="K6" s="10" t="s">
        <v>1130</v>
      </c>
      <c r="L6" s="112"/>
      <c r="M6" s="112"/>
      <c r="N6" s="112"/>
      <c r="O6" s="112"/>
      <c r="P6" s="555"/>
    </row>
    <row r="7" spans="1:16">
      <c r="A7" s="95">
        <v>5</v>
      </c>
      <c r="B7" s="27" t="s">
        <v>1271</v>
      </c>
      <c r="C7" s="27" t="s">
        <v>1729</v>
      </c>
      <c r="D7" s="27" t="s">
        <v>1267</v>
      </c>
      <c r="E7" s="27" t="s">
        <v>1366</v>
      </c>
      <c r="F7" s="27" t="s">
        <v>1321</v>
      </c>
      <c r="G7" s="78" t="b">
        <v>0</v>
      </c>
      <c r="H7" s="64" t="s">
        <v>1333</v>
      </c>
      <c r="I7" s="92">
        <v>42461</v>
      </c>
      <c r="J7" s="27" t="s">
        <v>2067</v>
      </c>
      <c r="K7" s="10" t="s">
        <v>1130</v>
      </c>
      <c r="L7" s="112"/>
      <c r="M7" s="112"/>
      <c r="N7" s="112"/>
      <c r="O7" s="112"/>
      <c r="P7" s="555"/>
    </row>
    <row r="8" spans="1:16">
      <c r="A8" s="95">
        <v>6</v>
      </c>
      <c r="B8" s="27" t="s">
        <v>1265</v>
      </c>
      <c r="C8" s="27" t="s">
        <v>2101</v>
      </c>
      <c r="D8" s="27" t="s">
        <v>1267</v>
      </c>
      <c r="E8" s="27" t="s">
        <v>1366</v>
      </c>
      <c r="F8" s="27" t="s">
        <v>1321</v>
      </c>
      <c r="G8" s="78" t="b">
        <v>0</v>
      </c>
      <c r="H8" s="64" t="s">
        <v>5796</v>
      </c>
      <c r="I8" s="92">
        <v>43514</v>
      </c>
      <c r="J8" s="27" t="s">
        <v>2067</v>
      </c>
      <c r="K8" s="10" t="s">
        <v>1130</v>
      </c>
      <c r="L8" s="112"/>
      <c r="M8" s="112"/>
      <c r="N8" s="112"/>
      <c r="O8" s="112"/>
      <c r="P8" s="555"/>
    </row>
    <row r="9" spans="1:16" ht="27.6">
      <c r="A9" s="95">
        <v>7</v>
      </c>
      <c r="B9" s="27" t="s">
        <v>5584</v>
      </c>
      <c r="C9" s="27" t="s">
        <v>5585</v>
      </c>
      <c r="D9" s="27" t="s">
        <v>1260</v>
      </c>
      <c r="E9" s="27" t="s">
        <v>1373</v>
      </c>
      <c r="F9" s="27" t="s">
        <v>1562</v>
      </c>
      <c r="G9" s="78" t="b">
        <v>0</v>
      </c>
      <c r="H9" s="64" t="s">
        <v>5797</v>
      </c>
      <c r="I9" s="27" t="b">
        <v>1</v>
      </c>
      <c r="J9" s="27" t="s">
        <v>2067</v>
      </c>
      <c r="K9" s="10" t="s">
        <v>1130</v>
      </c>
      <c r="L9" s="112"/>
      <c r="M9" s="112"/>
      <c r="N9" s="112"/>
      <c r="O9" s="112"/>
      <c r="P9" s="555"/>
    </row>
    <row r="10" spans="1:16" ht="41.45">
      <c r="A10" s="95">
        <v>8</v>
      </c>
      <c r="B10" s="20" t="s">
        <v>5575</v>
      </c>
      <c r="C10" s="20" t="s">
        <v>5576</v>
      </c>
      <c r="D10" s="27" t="s">
        <v>1628</v>
      </c>
      <c r="E10" s="27" t="s">
        <v>5578</v>
      </c>
      <c r="F10" s="27">
        <v>0</v>
      </c>
      <c r="G10" s="78" t="b">
        <v>0</v>
      </c>
      <c r="H10" s="15" t="s">
        <v>5579</v>
      </c>
      <c r="I10" s="27">
        <v>20.5</v>
      </c>
      <c r="J10" s="27" t="s">
        <v>2067</v>
      </c>
      <c r="K10" s="10" t="s">
        <v>1130</v>
      </c>
      <c r="L10" s="112"/>
      <c r="M10" s="112"/>
      <c r="N10" s="112"/>
      <c r="O10" s="112"/>
      <c r="P10" s="555"/>
    </row>
    <row r="11" spans="1:16" ht="27.6">
      <c r="A11" s="95">
        <v>9</v>
      </c>
      <c r="B11" s="20" t="s">
        <v>5580</v>
      </c>
      <c r="C11" s="20" t="s">
        <v>5798</v>
      </c>
      <c r="D11" s="27" t="s">
        <v>1628</v>
      </c>
      <c r="E11" s="27" t="s">
        <v>5578</v>
      </c>
      <c r="F11" s="27" t="s">
        <v>1333</v>
      </c>
      <c r="G11" s="78" t="b">
        <v>0</v>
      </c>
      <c r="H11" s="21" t="s">
        <v>5799</v>
      </c>
      <c r="I11" s="27">
        <v>2.0499999999999998</v>
      </c>
      <c r="J11" s="27" t="s">
        <v>2067</v>
      </c>
      <c r="K11" s="10" t="s">
        <v>1130</v>
      </c>
      <c r="L11" s="112"/>
      <c r="M11" s="112"/>
      <c r="N11" s="112"/>
      <c r="O11" s="112"/>
      <c r="P11" s="555"/>
    </row>
    <row r="12" spans="1:16" ht="27.6">
      <c r="A12" s="95">
        <v>10</v>
      </c>
      <c r="B12" s="27" t="s">
        <v>2371</v>
      </c>
      <c r="C12" s="27" t="s">
        <v>2372</v>
      </c>
      <c r="D12" s="27" t="s">
        <v>1280</v>
      </c>
      <c r="E12" s="27">
        <v>80</v>
      </c>
      <c r="F12" s="27" t="s">
        <v>1321</v>
      </c>
      <c r="G12" s="78" t="b">
        <v>1</v>
      </c>
      <c r="H12" s="64"/>
      <c r="I12" s="27"/>
      <c r="J12" s="27" t="s">
        <v>2067</v>
      </c>
      <c r="K12" s="10" t="s">
        <v>1130</v>
      </c>
      <c r="L12" s="112"/>
      <c r="M12" s="112"/>
      <c r="N12" s="112"/>
      <c r="O12" s="112"/>
      <c r="P12" s="555"/>
    </row>
    <row r="13" spans="1:16">
      <c r="A13" s="123">
        <v>11</v>
      </c>
      <c r="B13" s="52" t="s">
        <v>5800</v>
      </c>
      <c r="C13" s="52" t="s">
        <v>5801</v>
      </c>
      <c r="D13" s="113" t="s">
        <v>1628</v>
      </c>
      <c r="E13" s="113" t="s">
        <v>5578</v>
      </c>
      <c r="F13" s="113">
        <v>0</v>
      </c>
      <c r="G13" s="121" t="b">
        <v>1</v>
      </c>
      <c r="H13" s="131"/>
      <c r="I13" s="113">
        <v>140.5</v>
      </c>
      <c r="J13" s="113" t="s">
        <v>2067</v>
      </c>
      <c r="K13" s="26" t="s">
        <v>1130</v>
      </c>
      <c r="L13" s="901"/>
      <c r="M13" s="901"/>
      <c r="N13" s="901"/>
      <c r="O13" s="901"/>
      <c r="P13" s="1172"/>
    </row>
    <row r="14" spans="1:16">
      <c r="A14" s="181">
        <v>12</v>
      </c>
      <c r="B14" s="20" t="s">
        <v>1253</v>
      </c>
      <c r="C14" s="20" t="s">
        <v>1274</v>
      </c>
      <c r="D14" s="27" t="s">
        <v>1215</v>
      </c>
      <c r="E14" s="400"/>
      <c r="F14" s="384"/>
      <c r="G14" s="384"/>
      <c r="H14" s="384"/>
      <c r="I14" s="384"/>
      <c r="J14" s="384"/>
      <c r="K14" s="36" t="s">
        <v>1130</v>
      </c>
      <c r="L14" s="112"/>
      <c r="M14" s="112"/>
      <c r="N14" s="112"/>
      <c r="O14" s="112"/>
      <c r="P14" s="555">
        <v>60504</v>
      </c>
    </row>
    <row r="15" spans="1:16">
      <c r="B15" s="544"/>
    </row>
  </sheetData>
  <autoFilter ref="A2:K13" xr:uid="{00000000-0009-0000-0000-000039000000}"/>
  <mergeCells count="1">
    <mergeCell ref="C1:E1"/>
  </mergeCells>
  <dataValidations count="1">
    <dataValidation type="list" allowBlank="1" showInputMessage="1" showErrorMessage="1" sqref="K3:K14" xr:uid="{6BBF7BDE-B970-4A9D-8C35-8D8DB1780CD9}">
      <formula1>"To Do, Questions Outstanding, Complete"</formula1>
    </dataValidation>
  </dataValidations>
  <hyperlinks>
    <hyperlink ref="A1" location="Summary!A1" display="Object Name" xr:uid="{00000000-0004-0000-3900-000000000000}"/>
  </hyperlinks>
  <pageMargins left="0.7" right="0.7" top="0.75" bottom="0.75" header="0.3" footer="0.3"/>
  <headerFooter>
    <oddFooter>&amp;L_x000D_&amp;1#&amp;"Calibri"&amp;10&amp;K000000 Classification: BUSINESS</oddFooter>
  </headerFooter>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5">
    <tabColor rgb="FF0070C0"/>
  </sheetPr>
  <dimension ref="A1:T18"/>
  <sheetViews>
    <sheetView zoomScale="69" zoomScaleNormal="69" workbookViewId="0"/>
  </sheetViews>
  <sheetFormatPr defaultRowHeight="14.45"/>
  <cols>
    <col min="2" max="4" width="25.5703125" customWidth="1"/>
    <col min="5" max="5" width="15.42578125" customWidth="1"/>
    <col min="6" max="6" width="11.5703125" customWidth="1"/>
    <col min="7" max="7" width="12.5703125" customWidth="1"/>
    <col min="8" max="8" width="43.5703125" customWidth="1"/>
    <col min="9" max="10" width="23.42578125" customWidth="1"/>
    <col min="11" max="11" width="14.42578125" customWidth="1"/>
    <col min="12" max="12" width="13.42578125" customWidth="1"/>
    <col min="13" max="13" width="16.5703125" customWidth="1"/>
    <col min="14" max="14" width="21.42578125" customWidth="1"/>
    <col min="15" max="15" width="16.5703125" customWidth="1"/>
    <col min="16" max="16" width="34.42578125" customWidth="1"/>
  </cols>
  <sheetData>
    <row r="1" spans="1:20" ht="28.9">
      <c r="A1" s="103" t="s">
        <v>1188</v>
      </c>
      <c r="B1" s="390" t="s">
        <v>1189</v>
      </c>
      <c r="C1" s="1346" t="s">
        <v>1143</v>
      </c>
      <c r="D1" s="1347"/>
      <c r="E1" s="1347"/>
      <c r="F1" s="445" t="s">
        <v>5802</v>
      </c>
    </row>
    <row r="2" spans="1:20" ht="28.9">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row>
    <row r="3" spans="1:20" ht="318" customHeight="1">
      <c r="A3" s="95">
        <v>1</v>
      </c>
      <c r="B3" s="27" t="s">
        <v>1319</v>
      </c>
      <c r="C3" s="27" t="s">
        <v>1320</v>
      </c>
      <c r="D3" s="27" t="s">
        <v>1280</v>
      </c>
      <c r="E3" s="27">
        <v>80</v>
      </c>
      <c r="F3" s="27" t="s">
        <v>1321</v>
      </c>
      <c r="G3" s="78" t="b">
        <v>1</v>
      </c>
      <c r="H3" s="64"/>
      <c r="I3" s="27"/>
      <c r="J3" s="27"/>
      <c r="K3" s="10" t="s">
        <v>1130</v>
      </c>
      <c r="L3" s="374" t="s">
        <v>1352</v>
      </c>
      <c r="M3" s="374"/>
      <c r="N3" s="374"/>
      <c r="O3" s="374"/>
      <c r="P3" s="375" t="s">
        <v>5803</v>
      </c>
    </row>
    <row r="4" spans="1:20" ht="33.75" customHeight="1">
      <c r="A4" s="95">
        <v>2</v>
      </c>
      <c r="B4" s="20" t="s">
        <v>1324</v>
      </c>
      <c r="C4" s="20" t="s">
        <v>1325</v>
      </c>
      <c r="D4" s="27" t="s">
        <v>1280</v>
      </c>
      <c r="E4" s="27">
        <v>80</v>
      </c>
      <c r="F4" s="27" t="s">
        <v>1321</v>
      </c>
      <c r="G4" s="78" t="b">
        <v>0</v>
      </c>
      <c r="H4" s="64" t="str">
        <f>B4</f>
        <v>Billing Contract Staging Ref</v>
      </c>
      <c r="I4" s="27"/>
      <c r="J4" s="27"/>
      <c r="K4" s="10" t="s">
        <v>1130</v>
      </c>
      <c r="L4" s="66" t="s">
        <v>1352</v>
      </c>
      <c r="M4" s="66"/>
      <c r="N4" s="66"/>
      <c r="O4" s="66"/>
      <c r="P4" s="66" t="s">
        <v>5804</v>
      </c>
    </row>
    <row r="5" spans="1:20" ht="33.75" customHeight="1">
      <c r="A5" s="95">
        <v>3</v>
      </c>
      <c r="B5" s="27" t="s">
        <v>3162</v>
      </c>
      <c r="C5" s="20" t="s">
        <v>3163</v>
      </c>
      <c r="D5" s="27" t="s">
        <v>1280</v>
      </c>
      <c r="E5" s="27">
        <v>80</v>
      </c>
      <c r="F5" s="27" t="s">
        <v>1321</v>
      </c>
      <c r="G5" s="78" t="b">
        <v>0</v>
      </c>
      <c r="H5" s="64" t="str">
        <f>B5</f>
        <v>Discount Type Staging Ref</v>
      </c>
      <c r="I5" s="27"/>
      <c r="J5" s="27"/>
      <c r="K5" s="10" t="s">
        <v>1130</v>
      </c>
      <c r="L5" s="66" t="s">
        <v>1352</v>
      </c>
      <c r="M5" s="66"/>
      <c r="N5" s="66"/>
      <c r="O5" s="66"/>
      <c r="P5" s="66" t="s">
        <v>5805</v>
      </c>
    </row>
    <row r="6" spans="1:20" ht="51.75" customHeight="1">
      <c r="A6" s="95">
        <v>4</v>
      </c>
      <c r="B6" s="20" t="s">
        <v>1201</v>
      </c>
      <c r="C6" s="20" t="s">
        <v>1566</v>
      </c>
      <c r="D6" s="20" t="s">
        <v>1215</v>
      </c>
      <c r="E6" s="20"/>
      <c r="F6" s="20" t="s">
        <v>5806</v>
      </c>
      <c r="G6" s="77" t="b">
        <v>1</v>
      </c>
      <c r="H6" s="91" t="s">
        <v>5807</v>
      </c>
      <c r="I6" s="20" t="s">
        <v>5806</v>
      </c>
      <c r="J6" s="27"/>
      <c r="K6" s="10" t="s">
        <v>1130</v>
      </c>
      <c r="L6" s="374" t="s">
        <v>1375</v>
      </c>
      <c r="M6" s="374"/>
      <c r="N6" s="374"/>
      <c r="O6" s="374"/>
      <c r="P6" s="375" t="s">
        <v>5808</v>
      </c>
    </row>
    <row r="7" spans="1:20" ht="96.6" customHeight="1">
      <c r="A7" s="95">
        <v>5</v>
      </c>
      <c r="B7" s="20" t="s">
        <v>1271</v>
      </c>
      <c r="C7" s="20" t="s">
        <v>1729</v>
      </c>
      <c r="D7" s="20" t="s">
        <v>1267</v>
      </c>
      <c r="E7" s="20" t="s">
        <v>1366</v>
      </c>
      <c r="F7" s="20" t="s">
        <v>1321</v>
      </c>
      <c r="G7" s="77" t="b">
        <v>1</v>
      </c>
      <c r="H7" s="91" t="s">
        <v>5809</v>
      </c>
      <c r="I7" s="133">
        <v>42461</v>
      </c>
      <c r="J7" s="27"/>
      <c r="K7" s="10" t="s">
        <v>1130</v>
      </c>
      <c r="L7" s="374" t="s">
        <v>1352</v>
      </c>
      <c r="M7" s="66" t="s">
        <v>4295</v>
      </c>
      <c r="N7" s="66" t="s">
        <v>4296</v>
      </c>
      <c r="O7" s="374"/>
      <c r="P7" s="375" t="s">
        <v>5810</v>
      </c>
    </row>
    <row r="8" spans="1:20" ht="72">
      <c r="A8" s="95">
        <v>6</v>
      </c>
      <c r="B8" s="20" t="s">
        <v>1265</v>
      </c>
      <c r="C8" s="20" t="s">
        <v>2101</v>
      </c>
      <c r="D8" s="20" t="s">
        <v>1267</v>
      </c>
      <c r="E8" s="20" t="s">
        <v>1366</v>
      </c>
      <c r="F8" s="20" t="s">
        <v>1321</v>
      </c>
      <c r="G8" s="77" t="b">
        <v>0</v>
      </c>
      <c r="H8" s="91" t="s">
        <v>5811</v>
      </c>
      <c r="I8" s="20"/>
      <c r="J8" s="27"/>
      <c r="K8" s="10" t="s">
        <v>1130</v>
      </c>
      <c r="L8" s="374" t="s">
        <v>1352</v>
      </c>
      <c r="M8" s="66" t="s">
        <v>4295</v>
      </c>
      <c r="N8" s="66" t="s">
        <v>4301</v>
      </c>
      <c r="O8" s="374"/>
      <c r="P8" s="375" t="s">
        <v>5812</v>
      </c>
    </row>
    <row r="9" spans="1:20" ht="76.5" customHeight="1">
      <c r="A9" s="95">
        <v>14</v>
      </c>
      <c r="B9" s="27" t="s">
        <v>4959</v>
      </c>
      <c r="C9" s="27" t="s">
        <v>4960</v>
      </c>
      <c r="D9" s="27" t="s">
        <v>1260</v>
      </c>
      <c r="E9" s="27" t="s">
        <v>1373</v>
      </c>
      <c r="F9" s="27" t="b">
        <v>0</v>
      </c>
      <c r="G9" s="78" t="b">
        <v>1</v>
      </c>
      <c r="H9" s="64" t="s">
        <v>5813</v>
      </c>
      <c r="I9" s="27" t="b">
        <v>0</v>
      </c>
      <c r="J9" s="27"/>
      <c r="K9" s="10" t="s">
        <v>1130</v>
      </c>
      <c r="L9" s="66" t="s">
        <v>1352</v>
      </c>
      <c r="M9" s="66"/>
      <c r="N9" s="66"/>
      <c r="O9" s="66"/>
      <c r="P9" s="66" t="s">
        <v>5814</v>
      </c>
    </row>
    <row r="10" spans="1:20" ht="38.25" customHeight="1">
      <c r="A10" s="95">
        <v>8</v>
      </c>
      <c r="B10" s="20" t="s">
        <v>5815</v>
      </c>
      <c r="C10" s="20" t="s">
        <v>5816</v>
      </c>
      <c r="D10" s="20" t="s">
        <v>1535</v>
      </c>
      <c r="E10" s="20" t="s">
        <v>1653</v>
      </c>
      <c r="F10" s="20" t="s">
        <v>1321</v>
      </c>
      <c r="G10" s="77" t="b">
        <v>0</v>
      </c>
      <c r="H10" s="91" t="s">
        <v>5817</v>
      </c>
      <c r="I10" s="20">
        <v>50</v>
      </c>
      <c r="J10" s="27"/>
      <c r="K10" s="10" t="s">
        <v>1130</v>
      </c>
      <c r="L10" s="374" t="s">
        <v>1352</v>
      </c>
      <c r="M10" s="374"/>
      <c r="N10" s="374"/>
      <c r="O10" s="374"/>
      <c r="P10" s="375" t="s">
        <v>5818</v>
      </c>
    </row>
    <row r="11" spans="1:20" ht="41.25" customHeight="1">
      <c r="A11" s="95">
        <v>9</v>
      </c>
      <c r="B11" s="20" t="s">
        <v>5819</v>
      </c>
      <c r="C11" s="20" t="s">
        <v>5820</v>
      </c>
      <c r="D11" s="20" t="s">
        <v>3139</v>
      </c>
      <c r="E11" s="20" t="s">
        <v>1653</v>
      </c>
      <c r="F11" s="20" t="s">
        <v>1321</v>
      </c>
      <c r="G11" s="77" t="b">
        <v>0</v>
      </c>
      <c r="H11" s="91" t="s">
        <v>5821</v>
      </c>
      <c r="I11" s="138"/>
      <c r="J11" s="27"/>
      <c r="K11" s="10" t="s">
        <v>1130</v>
      </c>
      <c r="L11" s="374" t="s">
        <v>1352</v>
      </c>
      <c r="M11" s="374"/>
      <c r="N11" s="374"/>
      <c r="O11" s="374"/>
      <c r="P11" s="375" t="s">
        <v>5818</v>
      </c>
    </row>
    <row r="12" spans="1:20" ht="54.75" customHeight="1">
      <c r="A12" s="95">
        <v>10</v>
      </c>
      <c r="B12" s="20" t="s">
        <v>5822</v>
      </c>
      <c r="C12" s="20" t="s">
        <v>5823</v>
      </c>
      <c r="D12" s="20" t="s">
        <v>1535</v>
      </c>
      <c r="E12" s="20" t="s">
        <v>1653</v>
      </c>
      <c r="F12" s="20" t="s">
        <v>1321</v>
      </c>
      <c r="G12" s="77" t="b">
        <v>0</v>
      </c>
      <c r="H12" s="91" t="s">
        <v>5824</v>
      </c>
      <c r="I12" s="20">
        <v>60</v>
      </c>
      <c r="J12" s="27"/>
      <c r="K12" s="10" t="s">
        <v>1130</v>
      </c>
      <c r="L12" s="374" t="s">
        <v>1375</v>
      </c>
      <c r="M12" s="374"/>
      <c r="N12" s="374"/>
      <c r="O12" s="374"/>
      <c r="P12" s="375" t="s">
        <v>1358</v>
      </c>
    </row>
    <row r="13" spans="1:20" ht="51" customHeight="1">
      <c r="A13" s="95">
        <v>11</v>
      </c>
      <c r="B13" s="20" t="s">
        <v>5825</v>
      </c>
      <c r="C13" s="20" t="s">
        <v>5826</v>
      </c>
      <c r="D13" s="20" t="s">
        <v>3139</v>
      </c>
      <c r="E13" s="20" t="s">
        <v>1653</v>
      </c>
      <c r="F13" s="20" t="s">
        <v>1321</v>
      </c>
      <c r="G13" s="77" t="b">
        <v>0</v>
      </c>
      <c r="H13" s="91" t="s">
        <v>5827</v>
      </c>
      <c r="I13" s="20"/>
      <c r="J13" s="27"/>
      <c r="K13" s="10" t="s">
        <v>1130</v>
      </c>
      <c r="L13" s="374" t="s">
        <v>1375</v>
      </c>
      <c r="M13" s="374"/>
      <c r="N13" s="374"/>
      <c r="O13" s="374"/>
      <c r="P13" s="375" t="s">
        <v>1358</v>
      </c>
    </row>
    <row r="14" spans="1:20">
      <c r="A14" s="181">
        <v>12</v>
      </c>
      <c r="B14" s="20" t="s">
        <v>1253</v>
      </c>
      <c r="C14" s="20" t="s">
        <v>1274</v>
      </c>
      <c r="D14" s="20" t="s">
        <v>1215</v>
      </c>
      <c r="E14" s="384"/>
      <c r="F14" s="384"/>
      <c r="G14" s="384"/>
      <c r="H14" s="384"/>
      <c r="I14" s="384"/>
      <c r="J14" s="384"/>
      <c r="K14" s="36" t="s">
        <v>1130</v>
      </c>
      <c r="L14" s="374"/>
      <c r="M14" s="374"/>
      <c r="N14" s="374"/>
      <c r="O14" s="374"/>
      <c r="P14" s="374" t="s">
        <v>1749</v>
      </c>
      <c r="Q14" s="81"/>
      <c r="R14" s="82"/>
      <c r="S14" s="82"/>
      <c r="T14" s="82"/>
    </row>
    <row r="15" spans="1:20">
      <c r="P15" s="81"/>
      <c r="Q15" s="81"/>
      <c r="R15" s="82"/>
      <c r="S15" s="82"/>
      <c r="T15" s="82"/>
    </row>
    <row r="16" spans="1:20">
      <c r="P16" s="81"/>
      <c r="Q16" s="81"/>
      <c r="R16" s="82"/>
      <c r="S16" s="82"/>
      <c r="T16" s="82"/>
    </row>
    <row r="17" spans="16:20">
      <c r="P17" s="81"/>
      <c r="Q17" s="81"/>
      <c r="R17" s="82"/>
      <c r="S17" s="82"/>
      <c r="T17" s="82"/>
    </row>
    <row r="18" spans="16:20">
      <c r="P18" s="81"/>
      <c r="Q18" s="81"/>
      <c r="R18" s="82"/>
      <c r="S18" s="82"/>
      <c r="T18" s="82"/>
    </row>
  </sheetData>
  <mergeCells count="1">
    <mergeCell ref="C1:E1"/>
  </mergeCells>
  <dataValidations count="1">
    <dataValidation type="list" allowBlank="1" showInputMessage="1" showErrorMessage="1" sqref="K3:K14" xr:uid="{3AB13D94-CED1-4973-9BA0-AEBA503F6942}">
      <formula1>"To Do, Questions Outstanding, Complete"</formula1>
    </dataValidation>
  </dataValidations>
  <hyperlinks>
    <hyperlink ref="A1" location="Summary!A1" display="Object Name" xr:uid="{00000000-0004-0000-3E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6">
    <tabColor rgb="FF0070C0"/>
  </sheetPr>
  <dimension ref="A1:T10"/>
  <sheetViews>
    <sheetView workbookViewId="0"/>
  </sheetViews>
  <sheetFormatPr defaultRowHeight="14.45"/>
  <cols>
    <col min="2" max="2" width="25.5703125" customWidth="1"/>
    <col min="3" max="3" width="31.5703125" customWidth="1"/>
    <col min="4" max="4" width="32.42578125" customWidth="1"/>
    <col min="5" max="5" width="15.42578125" customWidth="1"/>
    <col min="6" max="6" width="11.5703125" customWidth="1"/>
    <col min="7" max="7" width="12.5703125" customWidth="1"/>
    <col min="8" max="8" width="31.42578125" customWidth="1"/>
    <col min="9" max="10" width="23.42578125" customWidth="1"/>
    <col min="11" max="11" width="14.42578125" customWidth="1"/>
    <col min="12" max="12" width="13.42578125" customWidth="1"/>
    <col min="13" max="13" width="16.5703125" customWidth="1"/>
    <col min="14" max="14" width="21.42578125" customWidth="1"/>
    <col min="15" max="15" width="16.5703125" customWidth="1"/>
    <col min="16" max="16" width="34.42578125" customWidth="1"/>
  </cols>
  <sheetData>
    <row r="1" spans="1:20" ht="18">
      <c r="A1" s="103" t="s">
        <v>1188</v>
      </c>
      <c r="B1" s="390" t="s">
        <v>1189</v>
      </c>
      <c r="C1" s="1346" t="s">
        <v>1137</v>
      </c>
      <c r="D1" s="1347"/>
      <c r="E1" s="1347"/>
    </row>
    <row r="2" spans="1:20" ht="28.9">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row>
    <row r="3" spans="1:20">
      <c r="A3" s="95">
        <v>1</v>
      </c>
      <c r="B3" s="27" t="s">
        <v>1319</v>
      </c>
      <c r="C3" s="27" t="s">
        <v>1320</v>
      </c>
      <c r="D3" s="27" t="s">
        <v>1280</v>
      </c>
      <c r="E3" s="27">
        <v>80</v>
      </c>
      <c r="F3" s="27" t="s">
        <v>1321</v>
      </c>
      <c r="G3" s="78" t="b">
        <v>1</v>
      </c>
      <c r="H3" s="64"/>
      <c r="I3" s="27"/>
      <c r="J3" s="27"/>
      <c r="K3" s="10" t="s">
        <v>1130</v>
      </c>
      <c r="L3" s="374"/>
      <c r="M3" s="374"/>
      <c r="N3" s="374"/>
      <c r="O3" s="374"/>
      <c r="P3" s="375"/>
    </row>
    <row r="4" spans="1:20" ht="126" customHeight="1">
      <c r="A4" s="95">
        <v>2</v>
      </c>
      <c r="B4" s="20" t="s">
        <v>5828</v>
      </c>
      <c r="C4" s="20" t="s">
        <v>1240</v>
      </c>
      <c r="D4" s="20" t="s">
        <v>1280</v>
      </c>
      <c r="E4" s="20">
        <v>80</v>
      </c>
      <c r="F4" s="20" t="s">
        <v>1321</v>
      </c>
      <c r="G4" s="77" t="b">
        <v>1</v>
      </c>
      <c r="H4" s="91" t="s">
        <v>5829</v>
      </c>
      <c r="I4" s="20" t="s">
        <v>5830</v>
      </c>
      <c r="J4" s="20"/>
      <c r="K4" s="10" t="s">
        <v>1130</v>
      </c>
      <c r="L4" s="374"/>
      <c r="M4" s="374"/>
      <c r="N4" s="374"/>
      <c r="O4" s="374"/>
      <c r="P4" s="375"/>
    </row>
    <row r="5" spans="1:20" ht="33.75" customHeight="1">
      <c r="A5" s="139">
        <v>3</v>
      </c>
      <c r="B5" s="27" t="s">
        <v>1809</v>
      </c>
      <c r="C5" s="27" t="s">
        <v>1810</v>
      </c>
      <c r="D5" s="27" t="s">
        <v>1280</v>
      </c>
      <c r="E5" s="27">
        <v>80</v>
      </c>
      <c r="F5" s="27" t="s">
        <v>1321</v>
      </c>
      <c r="G5" s="78" t="b">
        <v>0</v>
      </c>
      <c r="H5" s="64" t="str">
        <f>B5</f>
        <v>Account Staging Ref</v>
      </c>
      <c r="I5" s="27"/>
      <c r="J5" s="27"/>
      <c r="K5" s="10" t="s">
        <v>1130</v>
      </c>
      <c r="L5" s="66"/>
      <c r="M5" s="66"/>
      <c r="N5" s="66"/>
      <c r="O5" s="66"/>
      <c r="P5" s="66"/>
    </row>
    <row r="6" spans="1:20">
      <c r="P6" s="81"/>
      <c r="Q6" s="81"/>
      <c r="R6" s="82"/>
      <c r="S6" s="82"/>
      <c r="T6" s="82"/>
    </row>
    <row r="7" spans="1:20">
      <c r="P7" s="81"/>
      <c r="Q7" s="81"/>
      <c r="R7" s="82"/>
      <c r="S7" s="82"/>
      <c r="T7" s="82"/>
    </row>
    <row r="8" spans="1:20">
      <c r="P8" s="81"/>
      <c r="Q8" s="81"/>
      <c r="R8" s="82"/>
      <c r="S8" s="82"/>
      <c r="T8" s="82"/>
    </row>
    <row r="9" spans="1:20">
      <c r="P9" s="81"/>
      <c r="Q9" s="81"/>
      <c r="R9" s="82"/>
      <c r="S9" s="82"/>
      <c r="T9" s="82"/>
    </row>
    <row r="10" spans="1:20">
      <c r="P10" s="81"/>
      <c r="Q10" s="81"/>
      <c r="R10" s="82"/>
      <c r="S10" s="82"/>
      <c r="T10" s="82"/>
    </row>
  </sheetData>
  <mergeCells count="1">
    <mergeCell ref="C1:E1"/>
  </mergeCells>
  <dataValidations count="1">
    <dataValidation type="list" allowBlank="1" showInputMessage="1" showErrorMessage="1" sqref="K3:K5" xr:uid="{A1E5A2E3-CEAA-4737-B653-064294D8A77F}">
      <formula1>"To Do, Questions Outstanding, Complete"</formula1>
    </dataValidation>
  </dataValidations>
  <hyperlinks>
    <hyperlink ref="A1" location="Summary!A1" display="Object Name" xr:uid="{00000000-0004-0000-40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8">
    <tabColor rgb="FF0070C0"/>
  </sheetPr>
  <dimension ref="A1:S67"/>
  <sheetViews>
    <sheetView zoomScale="82" zoomScaleNormal="82" workbookViewId="0">
      <pane ySplit="2" topLeftCell="A62" activePane="bottomLeft" state="frozen"/>
      <selection pane="bottomLeft" activeCell="B1" sqref="B1"/>
    </sheetView>
  </sheetViews>
  <sheetFormatPr defaultColWidth="8.5703125" defaultRowHeight="14.45"/>
  <cols>
    <col min="1" max="1" width="8.5703125" style="435"/>
    <col min="2" max="2" width="19.5703125" style="435" bestFit="1" customWidth="1"/>
    <col min="3" max="3" width="29.5703125" style="435" customWidth="1"/>
    <col min="4" max="4" width="18.5703125" style="435" customWidth="1"/>
    <col min="5" max="5" width="7.42578125" style="435" customWidth="1"/>
    <col min="6" max="6" width="8.42578125" style="435" customWidth="1"/>
    <col min="7" max="7" width="5.42578125" style="435" customWidth="1"/>
    <col min="8" max="8" width="29.5703125" style="435" customWidth="1"/>
    <col min="9" max="9" width="8.42578125" style="435" customWidth="1"/>
    <col min="10" max="10" width="10" style="435" customWidth="1"/>
    <col min="11" max="11" width="17.5703125" style="435" customWidth="1"/>
    <col min="12" max="12" width="11.5703125" style="435" customWidth="1"/>
    <col min="13" max="13" width="12.42578125" style="435" customWidth="1"/>
    <col min="14" max="14" width="14.42578125" style="435" customWidth="1"/>
    <col min="15" max="15" width="21.5703125" style="435" customWidth="1"/>
    <col min="16" max="16" width="14.42578125" style="435" customWidth="1"/>
    <col min="17" max="17" width="35.5703125" style="435" customWidth="1"/>
    <col min="18" max="18" width="9.5703125" style="435" bestFit="1" customWidth="1"/>
    <col min="19" max="19" width="27.5703125" style="435" customWidth="1"/>
    <col min="20" max="16384" width="8.5703125" style="435"/>
  </cols>
  <sheetData>
    <row r="1" spans="1:19" ht="18">
      <c r="A1" s="852" t="s">
        <v>1188</v>
      </c>
      <c r="B1" s="853" t="s">
        <v>1189</v>
      </c>
      <c r="C1" s="1381" t="s">
        <v>973</v>
      </c>
      <c r="D1" s="1382"/>
      <c r="E1" s="1382"/>
      <c r="H1" s="1383"/>
      <c r="I1" s="1383"/>
      <c r="J1" s="1383"/>
      <c r="K1" s="1383"/>
    </row>
    <row r="2" spans="1:19" s="854" customFormat="1" ht="43.15">
      <c r="A2" s="830" t="s">
        <v>1191</v>
      </c>
      <c r="B2" s="830" t="s">
        <v>1192</v>
      </c>
      <c r="C2" s="830" t="s">
        <v>1193</v>
      </c>
      <c r="D2" s="830" t="s">
        <v>1194</v>
      </c>
      <c r="E2" s="830" t="s">
        <v>1195</v>
      </c>
      <c r="F2" s="830" t="s">
        <v>1196</v>
      </c>
      <c r="G2" s="830" t="s">
        <v>1197</v>
      </c>
      <c r="H2" s="830" t="s">
        <v>1198</v>
      </c>
      <c r="I2" s="830" t="s">
        <v>1199</v>
      </c>
      <c r="J2" s="830" t="s">
        <v>1200</v>
      </c>
      <c r="K2" s="830" t="s">
        <v>1201</v>
      </c>
      <c r="L2" s="830" t="s">
        <v>2080</v>
      </c>
      <c r="M2" s="831" t="s">
        <v>1202</v>
      </c>
      <c r="N2" s="831" t="s">
        <v>1203</v>
      </c>
      <c r="O2" s="831" t="s">
        <v>1204</v>
      </c>
      <c r="P2" s="831" t="s">
        <v>1194</v>
      </c>
      <c r="Q2" s="831" t="s">
        <v>1205</v>
      </c>
      <c r="R2" s="831" t="s">
        <v>1207</v>
      </c>
      <c r="S2" s="832" t="s">
        <v>13</v>
      </c>
    </row>
    <row r="3" spans="1:19" ht="115.15">
      <c r="A3" s="833">
        <v>1</v>
      </c>
      <c r="B3" s="834" t="s">
        <v>1319</v>
      </c>
      <c r="C3" s="834" t="s">
        <v>1320</v>
      </c>
      <c r="D3" s="834" t="s">
        <v>1280</v>
      </c>
      <c r="E3" s="834">
        <v>80</v>
      </c>
      <c r="F3" s="834" t="s">
        <v>1321</v>
      </c>
      <c r="G3" s="136" t="b">
        <v>1</v>
      </c>
      <c r="H3" s="834"/>
      <c r="I3" s="834"/>
      <c r="J3" s="834"/>
      <c r="K3" s="835" t="s">
        <v>1520</v>
      </c>
      <c r="L3" s="836" t="s">
        <v>4755</v>
      </c>
      <c r="M3" s="855" t="s">
        <v>1352</v>
      </c>
      <c r="N3" s="855"/>
      <c r="O3" s="855"/>
      <c r="P3" s="855"/>
      <c r="Q3" s="856" t="s">
        <v>5831</v>
      </c>
      <c r="R3" s="857">
        <v>34727</v>
      </c>
      <c r="S3" s="436" t="s">
        <v>5832</v>
      </c>
    </row>
    <row r="4" spans="1:19" ht="72">
      <c r="A4" s="436">
        <v>2</v>
      </c>
      <c r="B4" s="837" t="s">
        <v>1824</v>
      </c>
      <c r="C4" s="837" t="s">
        <v>1825</v>
      </c>
      <c r="D4" s="837" t="s">
        <v>1280</v>
      </c>
      <c r="E4" s="837">
        <v>80</v>
      </c>
      <c r="F4" s="837" t="s">
        <v>1321</v>
      </c>
      <c r="G4" s="838" t="b">
        <v>1</v>
      </c>
      <c r="H4" s="858" t="s">
        <v>5833</v>
      </c>
      <c r="I4" s="836" t="s">
        <v>5834</v>
      </c>
      <c r="J4" s="834"/>
      <c r="K4" s="835" t="s">
        <v>1520</v>
      </c>
      <c r="L4" s="836" t="s">
        <v>4774</v>
      </c>
      <c r="M4" s="856" t="s">
        <v>1352</v>
      </c>
      <c r="N4" s="856"/>
      <c r="O4" s="856"/>
      <c r="P4" s="856"/>
      <c r="Q4" s="856" t="s">
        <v>5835</v>
      </c>
      <c r="R4" s="857"/>
      <c r="S4" s="436"/>
    </row>
    <row r="5" spans="1:19" ht="43.15">
      <c r="A5" s="833">
        <v>3</v>
      </c>
      <c r="B5" s="834" t="s">
        <v>5836</v>
      </c>
      <c r="C5" s="834" t="s">
        <v>5837</v>
      </c>
      <c r="D5" s="834" t="s">
        <v>1280</v>
      </c>
      <c r="E5" s="834">
        <v>80</v>
      </c>
      <c r="F5" s="834" t="s">
        <v>1321</v>
      </c>
      <c r="G5" s="136" t="b">
        <v>0</v>
      </c>
      <c r="H5" s="834" t="str">
        <f>B5</f>
        <v>Account Name Staging Ref</v>
      </c>
      <c r="I5" s="834"/>
      <c r="J5" s="834"/>
      <c r="K5" s="835" t="s">
        <v>1520</v>
      </c>
      <c r="L5" s="836" t="s">
        <v>4774</v>
      </c>
      <c r="M5" s="856" t="s">
        <v>1352</v>
      </c>
      <c r="N5" s="856"/>
      <c r="O5" s="856"/>
      <c r="P5" s="856"/>
      <c r="Q5" s="856" t="s">
        <v>5838</v>
      </c>
      <c r="R5" s="857"/>
      <c r="S5" s="436"/>
    </row>
    <row r="6" spans="1:19" ht="100.9">
      <c r="A6" s="833">
        <v>4</v>
      </c>
      <c r="B6" s="834" t="s">
        <v>5839</v>
      </c>
      <c r="C6" s="834" t="s">
        <v>5840</v>
      </c>
      <c r="D6" s="834" t="s">
        <v>1280</v>
      </c>
      <c r="E6" s="834">
        <v>80</v>
      </c>
      <c r="F6" s="834" t="s">
        <v>1321</v>
      </c>
      <c r="G6" s="136" t="b">
        <v>0</v>
      </c>
      <c r="H6" s="834" t="str">
        <f>B6</f>
        <v>Contact Name Staging Ref</v>
      </c>
      <c r="I6" s="834"/>
      <c r="J6" s="834"/>
      <c r="K6" s="835" t="s">
        <v>1520</v>
      </c>
      <c r="L6" s="836" t="s">
        <v>4774</v>
      </c>
      <c r="M6" s="856" t="s">
        <v>1352</v>
      </c>
      <c r="N6" s="856"/>
      <c r="O6" s="856"/>
      <c r="P6" s="856"/>
      <c r="Q6" s="856" t="s">
        <v>5841</v>
      </c>
      <c r="R6" s="857"/>
      <c r="S6" s="436"/>
    </row>
    <row r="7" spans="1:19" ht="43.15">
      <c r="A7" s="833">
        <v>5</v>
      </c>
      <c r="B7" s="834" t="s">
        <v>3749</v>
      </c>
      <c r="C7" s="834" t="s">
        <v>3750</v>
      </c>
      <c r="D7" s="834" t="s">
        <v>1280</v>
      </c>
      <c r="E7" s="834">
        <v>80</v>
      </c>
      <c r="F7" s="834" t="s">
        <v>1321</v>
      </c>
      <c r="G7" s="136" t="b">
        <v>0</v>
      </c>
      <c r="H7" s="834" t="str">
        <f>B7</f>
        <v>Location Staging Ref</v>
      </c>
      <c r="I7" s="834"/>
      <c r="J7" s="834"/>
      <c r="K7" s="835" t="s">
        <v>1520</v>
      </c>
      <c r="L7" s="836" t="s">
        <v>4774</v>
      </c>
      <c r="M7" s="856" t="s">
        <v>1352</v>
      </c>
      <c r="N7" s="856"/>
      <c r="O7" s="856"/>
      <c r="P7" s="856"/>
      <c r="Q7" s="856" t="s">
        <v>5842</v>
      </c>
      <c r="R7" s="857"/>
      <c r="S7" s="436"/>
    </row>
    <row r="8" spans="1:19" ht="72">
      <c r="A8" s="833">
        <v>6</v>
      </c>
      <c r="B8" s="834" t="s">
        <v>5843</v>
      </c>
      <c r="C8" s="839" t="s">
        <v>5843</v>
      </c>
      <c r="D8" s="834" t="s">
        <v>5844</v>
      </c>
      <c r="E8" s="834" t="s">
        <v>1333</v>
      </c>
      <c r="F8" s="834" t="s">
        <v>1321</v>
      </c>
      <c r="G8" s="136" t="b">
        <v>0</v>
      </c>
      <c r="H8" s="834" t="s">
        <v>5845</v>
      </c>
      <c r="I8" s="840" t="s">
        <v>3242</v>
      </c>
      <c r="J8" s="834"/>
      <c r="K8" s="835" t="s">
        <v>1520</v>
      </c>
      <c r="L8" s="836" t="s">
        <v>4774</v>
      </c>
      <c r="M8" s="855" t="s">
        <v>1352</v>
      </c>
      <c r="N8" s="855" t="s">
        <v>5846</v>
      </c>
      <c r="O8" s="855" t="s">
        <v>5847</v>
      </c>
      <c r="P8" s="855"/>
      <c r="Q8" s="856" t="s">
        <v>5848</v>
      </c>
      <c r="R8" s="857"/>
      <c r="S8" s="436"/>
    </row>
    <row r="9" spans="1:19" ht="115.15">
      <c r="A9" s="833">
        <v>7</v>
      </c>
      <c r="B9" s="834" t="s">
        <v>5849</v>
      </c>
      <c r="C9" s="839" t="s">
        <v>5849</v>
      </c>
      <c r="D9" s="834" t="s">
        <v>3264</v>
      </c>
      <c r="E9" s="834" t="s">
        <v>1333</v>
      </c>
      <c r="F9" s="834" t="s">
        <v>1321</v>
      </c>
      <c r="G9" s="136" t="b">
        <v>0</v>
      </c>
      <c r="H9" s="834" t="s">
        <v>5850</v>
      </c>
      <c r="I9" s="836" t="s">
        <v>5851</v>
      </c>
      <c r="J9" s="834"/>
      <c r="K9" s="835" t="s">
        <v>1520</v>
      </c>
      <c r="L9" s="836" t="s">
        <v>4774</v>
      </c>
      <c r="M9" s="855" t="s">
        <v>1352</v>
      </c>
      <c r="N9" s="855"/>
      <c r="O9" s="855"/>
      <c r="P9" s="855"/>
      <c r="Q9" s="856" t="s">
        <v>5852</v>
      </c>
      <c r="R9" s="857"/>
      <c r="S9" s="436"/>
    </row>
    <row r="10" spans="1:19" ht="86.45">
      <c r="A10" s="833">
        <v>8</v>
      </c>
      <c r="B10" s="834" t="s">
        <v>5853</v>
      </c>
      <c r="C10" s="839" t="s">
        <v>5853</v>
      </c>
      <c r="D10" s="834" t="s">
        <v>3264</v>
      </c>
      <c r="E10" s="834" t="s">
        <v>1333</v>
      </c>
      <c r="F10" s="834" t="s">
        <v>1321</v>
      </c>
      <c r="G10" s="136" t="b">
        <v>0</v>
      </c>
      <c r="H10" s="834" t="s">
        <v>5850</v>
      </c>
      <c r="I10" s="836" t="s">
        <v>5854</v>
      </c>
      <c r="J10" s="834"/>
      <c r="K10" s="835" t="s">
        <v>1520</v>
      </c>
      <c r="L10" s="836" t="s">
        <v>4774</v>
      </c>
      <c r="M10" s="855" t="s">
        <v>1352</v>
      </c>
      <c r="N10" s="855"/>
      <c r="O10" s="855"/>
      <c r="P10" s="855"/>
      <c r="Q10" s="856" t="s">
        <v>5855</v>
      </c>
      <c r="R10" s="857"/>
      <c r="S10" s="436"/>
    </row>
    <row r="11" spans="1:19" ht="33.75" customHeight="1">
      <c r="A11" s="833">
        <v>9</v>
      </c>
      <c r="B11" s="834" t="s">
        <v>5856</v>
      </c>
      <c r="C11" s="834" t="s">
        <v>5857</v>
      </c>
      <c r="D11" s="834" t="s">
        <v>1280</v>
      </c>
      <c r="E11" s="834">
        <v>80</v>
      </c>
      <c r="F11" s="834" t="s">
        <v>1321</v>
      </c>
      <c r="G11" s="136" t="b">
        <v>0</v>
      </c>
      <c r="H11" s="834" t="str">
        <f>B11</f>
        <v>Parent Case Staging Ref</v>
      </c>
      <c r="I11" s="834"/>
      <c r="J11" s="834"/>
      <c r="K11" s="835" t="s">
        <v>1520</v>
      </c>
      <c r="L11" s="836" t="s">
        <v>4774</v>
      </c>
      <c r="M11" s="856" t="s">
        <v>1375</v>
      </c>
      <c r="N11" s="856"/>
      <c r="O11" s="856"/>
      <c r="P11" s="856"/>
      <c r="Q11" s="856" t="s">
        <v>1833</v>
      </c>
      <c r="R11" s="857"/>
      <c r="S11" s="436"/>
    </row>
    <row r="12" spans="1:19" ht="33.75" customHeight="1">
      <c r="A12" s="833">
        <v>10</v>
      </c>
      <c r="B12" s="834" t="s">
        <v>5858</v>
      </c>
      <c r="C12" s="834" t="s">
        <v>5859</v>
      </c>
      <c r="D12" s="834" t="s">
        <v>1280</v>
      </c>
      <c r="E12" s="834">
        <v>80</v>
      </c>
      <c r="F12" s="834" t="s">
        <v>1321</v>
      </c>
      <c r="G12" s="136" t="b">
        <v>0</v>
      </c>
      <c r="H12" s="834" t="str">
        <f>B12</f>
        <v>Repeat Case Staging Ref</v>
      </c>
      <c r="I12" s="834"/>
      <c r="J12" s="834"/>
      <c r="K12" s="835" t="s">
        <v>1520</v>
      </c>
      <c r="L12" s="836" t="s">
        <v>4774</v>
      </c>
      <c r="M12" s="856" t="s">
        <v>1375</v>
      </c>
      <c r="N12" s="856"/>
      <c r="O12" s="856"/>
      <c r="P12" s="856"/>
      <c r="Q12" s="856" t="s">
        <v>1833</v>
      </c>
      <c r="R12" s="857"/>
      <c r="S12" s="436"/>
    </row>
    <row r="13" spans="1:19" ht="102.75" customHeight="1">
      <c r="A13" s="436">
        <v>11</v>
      </c>
      <c r="B13" s="834" t="s">
        <v>1058</v>
      </c>
      <c r="C13" s="841" t="s">
        <v>1144</v>
      </c>
      <c r="D13" s="836" t="s">
        <v>1215</v>
      </c>
      <c r="E13" s="836" t="s">
        <v>1333</v>
      </c>
      <c r="F13" s="836"/>
      <c r="G13" s="842" t="b">
        <v>0</v>
      </c>
      <c r="H13" s="836" t="s">
        <v>5860</v>
      </c>
      <c r="I13" s="836" t="s">
        <v>5861</v>
      </c>
      <c r="J13" s="834"/>
      <c r="K13" s="835" t="s">
        <v>1520</v>
      </c>
      <c r="L13" s="836" t="s">
        <v>4774</v>
      </c>
      <c r="M13" s="855" t="s">
        <v>1335</v>
      </c>
      <c r="N13" s="855" t="s">
        <v>5846</v>
      </c>
      <c r="O13" s="855" t="s">
        <v>5862</v>
      </c>
      <c r="P13" s="855"/>
      <c r="Q13" s="856" t="s">
        <v>5863</v>
      </c>
      <c r="R13" s="857"/>
      <c r="S13" s="436"/>
    </row>
    <row r="14" spans="1:19" ht="102.75" customHeight="1">
      <c r="A14" s="436">
        <v>12</v>
      </c>
      <c r="B14" s="834" t="s">
        <v>805</v>
      </c>
      <c r="C14" s="841" t="s">
        <v>1778</v>
      </c>
      <c r="D14" s="836" t="s">
        <v>1215</v>
      </c>
      <c r="E14" s="836" t="s">
        <v>1333</v>
      </c>
      <c r="F14" s="836" t="s">
        <v>1333</v>
      </c>
      <c r="G14" s="842" t="b">
        <v>0</v>
      </c>
      <c r="H14" s="836" t="s">
        <v>5864</v>
      </c>
      <c r="I14" s="843" t="s">
        <v>5865</v>
      </c>
      <c r="J14" s="834"/>
      <c r="K14" s="835" t="s">
        <v>1520</v>
      </c>
      <c r="L14" s="836" t="s">
        <v>4774</v>
      </c>
      <c r="M14" s="855" t="s">
        <v>1335</v>
      </c>
      <c r="N14" s="855" t="s">
        <v>5846</v>
      </c>
      <c r="O14" s="855" t="s">
        <v>5862</v>
      </c>
      <c r="P14" s="855"/>
      <c r="Q14" s="856"/>
      <c r="R14" s="857"/>
      <c r="S14" s="436"/>
    </row>
    <row r="15" spans="1:19" ht="57.6">
      <c r="A15" s="436">
        <v>13</v>
      </c>
      <c r="B15" s="836" t="s">
        <v>5866</v>
      </c>
      <c r="C15" s="841" t="s">
        <v>5867</v>
      </c>
      <c r="D15" s="836" t="s">
        <v>1260</v>
      </c>
      <c r="E15" s="836" t="s">
        <v>1373</v>
      </c>
      <c r="F15" s="859" t="b">
        <v>0</v>
      </c>
      <c r="G15" s="842" t="b">
        <v>0</v>
      </c>
      <c r="H15" s="836" t="s">
        <v>5868</v>
      </c>
      <c r="I15" s="836" t="b">
        <v>0</v>
      </c>
      <c r="J15" s="834"/>
      <c r="K15" s="835" t="s">
        <v>1520</v>
      </c>
      <c r="L15" s="836" t="s">
        <v>4774</v>
      </c>
      <c r="M15" s="855" t="s">
        <v>1352</v>
      </c>
      <c r="N15" s="855" t="s">
        <v>5846</v>
      </c>
      <c r="O15" s="856" t="s">
        <v>5869</v>
      </c>
      <c r="P15" s="855"/>
      <c r="Q15" s="856" t="s">
        <v>5870</v>
      </c>
      <c r="R15" s="857"/>
      <c r="S15" s="436"/>
    </row>
    <row r="16" spans="1:19" ht="60.75" customHeight="1">
      <c r="A16" s="436">
        <v>14</v>
      </c>
      <c r="B16" s="836" t="s">
        <v>1202</v>
      </c>
      <c r="C16" s="841" t="s">
        <v>5871</v>
      </c>
      <c r="D16" s="836" t="s">
        <v>1215</v>
      </c>
      <c r="E16" s="836" t="s">
        <v>1333</v>
      </c>
      <c r="F16" s="836" t="s">
        <v>1333</v>
      </c>
      <c r="G16" s="842" t="b">
        <v>0</v>
      </c>
      <c r="H16" s="836" t="s">
        <v>5872</v>
      </c>
      <c r="I16" s="836" t="s">
        <v>5873</v>
      </c>
      <c r="J16" s="834"/>
      <c r="K16" s="835" t="s">
        <v>1520</v>
      </c>
      <c r="L16" s="836" t="s">
        <v>4774</v>
      </c>
      <c r="M16" s="855" t="s">
        <v>1375</v>
      </c>
      <c r="N16" s="856"/>
      <c r="O16" s="856"/>
      <c r="P16" s="860"/>
      <c r="Q16" s="856" t="s">
        <v>1833</v>
      </c>
      <c r="R16" s="516"/>
      <c r="S16" s="436"/>
    </row>
    <row r="17" spans="1:19" ht="230.45">
      <c r="A17" s="436">
        <v>15</v>
      </c>
      <c r="B17" s="836" t="s">
        <v>5874</v>
      </c>
      <c r="C17" s="841" t="s">
        <v>5875</v>
      </c>
      <c r="D17" s="836" t="s">
        <v>1215</v>
      </c>
      <c r="E17" s="836" t="s">
        <v>1333</v>
      </c>
      <c r="F17" s="836" t="s">
        <v>1321</v>
      </c>
      <c r="G17" s="842" t="b">
        <v>0</v>
      </c>
      <c r="H17" s="836" t="s">
        <v>5876</v>
      </c>
      <c r="I17" s="836" t="s">
        <v>3239</v>
      </c>
      <c r="J17" s="834"/>
      <c r="K17" s="835" t="s">
        <v>1520</v>
      </c>
      <c r="L17" s="836" t="s">
        <v>4774</v>
      </c>
      <c r="M17" s="855" t="s">
        <v>1335</v>
      </c>
      <c r="N17" s="856"/>
      <c r="O17" s="856"/>
      <c r="P17" s="860"/>
      <c r="Q17" s="856" t="s">
        <v>5877</v>
      </c>
      <c r="R17" s="516"/>
      <c r="S17" s="436"/>
    </row>
    <row r="18" spans="1:19" ht="27.6">
      <c r="A18" s="436">
        <v>16</v>
      </c>
      <c r="B18" s="836" t="s">
        <v>5878</v>
      </c>
      <c r="C18" s="844" t="s">
        <v>12</v>
      </c>
      <c r="D18" s="836" t="s">
        <v>1215</v>
      </c>
      <c r="E18" s="836" t="s">
        <v>1333</v>
      </c>
      <c r="F18" s="836" t="s">
        <v>1321</v>
      </c>
      <c r="G18" s="842" t="b">
        <v>0</v>
      </c>
      <c r="H18" s="836" t="s">
        <v>5879</v>
      </c>
      <c r="I18" s="836"/>
      <c r="J18" s="834"/>
      <c r="K18" s="835" t="s">
        <v>1520</v>
      </c>
      <c r="L18" s="836" t="s">
        <v>4774</v>
      </c>
      <c r="M18" s="855" t="s">
        <v>1375</v>
      </c>
      <c r="N18" s="855"/>
      <c r="O18" s="855"/>
      <c r="P18" s="855"/>
      <c r="Q18" s="856" t="s">
        <v>1833</v>
      </c>
      <c r="R18" s="857"/>
      <c r="S18" s="436"/>
    </row>
    <row r="19" spans="1:19" ht="28.9">
      <c r="A19" s="436">
        <v>17</v>
      </c>
      <c r="B19" s="834" t="s">
        <v>5704</v>
      </c>
      <c r="C19" s="839" t="s">
        <v>5704</v>
      </c>
      <c r="D19" s="834" t="s">
        <v>1215</v>
      </c>
      <c r="E19" s="834" t="s">
        <v>1333</v>
      </c>
      <c r="F19" s="834" t="s">
        <v>1333</v>
      </c>
      <c r="G19" s="136" t="b">
        <v>0</v>
      </c>
      <c r="H19" s="834" t="s">
        <v>5880</v>
      </c>
      <c r="I19" s="836" t="s">
        <v>5881</v>
      </c>
      <c r="J19" s="834"/>
      <c r="K19" s="835" t="s">
        <v>1520</v>
      </c>
      <c r="L19" s="836" t="s">
        <v>4774</v>
      </c>
      <c r="M19" s="855" t="s">
        <v>1352</v>
      </c>
      <c r="N19" s="855"/>
      <c r="O19" s="855"/>
      <c r="P19" s="855"/>
      <c r="Q19" s="856" t="s">
        <v>5882</v>
      </c>
      <c r="R19" s="861"/>
      <c r="S19" s="436"/>
    </row>
    <row r="20" spans="1:19" ht="82.9">
      <c r="A20" s="436">
        <v>18</v>
      </c>
      <c r="B20" s="836" t="s">
        <v>5883</v>
      </c>
      <c r="C20" s="841" t="s">
        <v>5883</v>
      </c>
      <c r="D20" s="836" t="s">
        <v>5884</v>
      </c>
      <c r="E20" s="836" t="s">
        <v>1333</v>
      </c>
      <c r="F20" s="836" t="s">
        <v>1333</v>
      </c>
      <c r="G20" s="842" t="b">
        <v>0</v>
      </c>
      <c r="H20" s="836" t="s">
        <v>5885</v>
      </c>
      <c r="I20" s="836" t="s">
        <v>5886</v>
      </c>
      <c r="J20" s="834"/>
      <c r="K20" s="835" t="s">
        <v>1520</v>
      </c>
      <c r="L20" s="836" t="s">
        <v>4774</v>
      </c>
      <c r="M20" s="855" t="s">
        <v>1375</v>
      </c>
      <c r="N20" s="855"/>
      <c r="O20" s="855"/>
      <c r="P20" s="855"/>
      <c r="Q20" s="855" t="s">
        <v>1833</v>
      </c>
      <c r="R20" s="857"/>
      <c r="S20" s="436"/>
    </row>
    <row r="21" spans="1:19" ht="66.75" customHeight="1">
      <c r="A21" s="436">
        <v>19</v>
      </c>
      <c r="B21" s="836" t="s">
        <v>11</v>
      </c>
      <c r="C21" s="841" t="s">
        <v>11</v>
      </c>
      <c r="D21" s="836" t="s">
        <v>5887</v>
      </c>
      <c r="E21" s="845">
        <v>32000</v>
      </c>
      <c r="F21" s="836" t="s">
        <v>1321</v>
      </c>
      <c r="G21" s="842" t="b">
        <v>0</v>
      </c>
      <c r="H21" s="836" t="s">
        <v>5888</v>
      </c>
      <c r="I21" s="836" t="s">
        <v>5889</v>
      </c>
      <c r="J21" s="834"/>
      <c r="K21" s="835" t="s">
        <v>1520</v>
      </c>
      <c r="L21" s="836"/>
      <c r="M21" s="855" t="s">
        <v>1375</v>
      </c>
      <c r="N21" s="855"/>
      <c r="O21" s="855"/>
      <c r="P21" s="855"/>
      <c r="Q21" s="856" t="s">
        <v>1833</v>
      </c>
      <c r="R21" s="857"/>
      <c r="S21" s="436"/>
    </row>
    <row r="22" spans="1:19" ht="27.6">
      <c r="A22" s="436">
        <v>20</v>
      </c>
      <c r="B22" s="836" t="s">
        <v>5890</v>
      </c>
      <c r="C22" s="841" t="s">
        <v>1205</v>
      </c>
      <c r="D22" s="836" t="s">
        <v>5891</v>
      </c>
      <c r="E22" s="836">
        <v>4000</v>
      </c>
      <c r="F22" s="836"/>
      <c r="G22" s="842" t="b">
        <v>0</v>
      </c>
      <c r="H22" s="836" t="s">
        <v>5892</v>
      </c>
      <c r="I22" s="836"/>
      <c r="J22" s="834"/>
      <c r="K22" s="835" t="s">
        <v>1520</v>
      </c>
      <c r="L22" s="836"/>
      <c r="M22" s="855" t="s">
        <v>1352</v>
      </c>
      <c r="N22" s="855" t="s">
        <v>5893</v>
      </c>
      <c r="O22" s="855" t="s">
        <v>457</v>
      </c>
      <c r="P22" s="855"/>
      <c r="Q22" s="856"/>
      <c r="R22" s="857"/>
      <c r="S22" s="436"/>
    </row>
    <row r="23" spans="1:19" ht="99.75" customHeight="1">
      <c r="A23" s="436">
        <v>21</v>
      </c>
      <c r="B23" s="836" t="s">
        <v>5894</v>
      </c>
      <c r="C23" s="841" t="s">
        <v>5895</v>
      </c>
      <c r="D23" s="836" t="s">
        <v>1260</v>
      </c>
      <c r="E23" s="836" t="s">
        <v>1373</v>
      </c>
      <c r="F23" s="836" t="b">
        <v>0</v>
      </c>
      <c r="G23" s="842" t="b">
        <v>0</v>
      </c>
      <c r="H23" s="862" t="s">
        <v>5896</v>
      </c>
      <c r="I23" s="836" t="b">
        <v>0</v>
      </c>
      <c r="J23" s="834"/>
      <c r="K23" s="835" t="s">
        <v>1520</v>
      </c>
      <c r="L23" s="836"/>
      <c r="M23" s="855" t="s">
        <v>1375</v>
      </c>
      <c r="N23" s="855"/>
      <c r="O23" s="855"/>
      <c r="P23" s="855"/>
      <c r="Q23" s="856" t="s">
        <v>1376</v>
      </c>
      <c r="R23" s="857"/>
      <c r="S23" s="436"/>
    </row>
    <row r="24" spans="1:19" ht="27.6">
      <c r="A24" s="436">
        <v>22</v>
      </c>
      <c r="B24" s="836" t="s">
        <v>5897</v>
      </c>
      <c r="C24" s="841" t="s">
        <v>5898</v>
      </c>
      <c r="D24" s="836" t="s">
        <v>1215</v>
      </c>
      <c r="E24" s="836" t="s">
        <v>1333</v>
      </c>
      <c r="F24" s="836" t="s">
        <v>1321</v>
      </c>
      <c r="G24" s="842" t="b">
        <v>0</v>
      </c>
      <c r="H24" s="836" t="s">
        <v>5899</v>
      </c>
      <c r="I24" s="836" t="s">
        <v>5900</v>
      </c>
      <c r="J24" s="834"/>
      <c r="K24" s="835" t="s">
        <v>1520</v>
      </c>
      <c r="L24" s="836"/>
      <c r="M24" s="855" t="s">
        <v>1375</v>
      </c>
      <c r="N24" s="855"/>
      <c r="O24" s="855"/>
      <c r="P24" s="855"/>
      <c r="Q24" s="856" t="s">
        <v>2403</v>
      </c>
      <c r="R24" s="857"/>
      <c r="S24" s="436"/>
    </row>
    <row r="25" spans="1:19" ht="27.6">
      <c r="A25" s="436">
        <v>23</v>
      </c>
      <c r="B25" s="843" t="s">
        <v>5901</v>
      </c>
      <c r="C25" s="846" t="s">
        <v>5902</v>
      </c>
      <c r="D25" s="843" t="s">
        <v>1267</v>
      </c>
      <c r="E25" s="836" t="s">
        <v>2473</v>
      </c>
      <c r="F25" s="836" t="s">
        <v>1321</v>
      </c>
      <c r="G25" s="842" t="b">
        <v>0</v>
      </c>
      <c r="H25" s="836" t="s">
        <v>5903</v>
      </c>
      <c r="I25" s="847">
        <v>42678</v>
      </c>
      <c r="J25" s="834"/>
      <c r="K25" s="835" t="s">
        <v>1520</v>
      </c>
      <c r="L25" s="836"/>
      <c r="M25" s="855" t="s">
        <v>1352</v>
      </c>
      <c r="N25" s="855" t="s">
        <v>5846</v>
      </c>
      <c r="O25" s="855" t="s">
        <v>5904</v>
      </c>
      <c r="P25" s="855"/>
      <c r="Q25" s="856"/>
      <c r="R25" s="857"/>
      <c r="S25" s="436"/>
    </row>
    <row r="26" spans="1:19" ht="43.15">
      <c r="A26" s="436">
        <v>24</v>
      </c>
      <c r="B26" s="836" t="s">
        <v>1201</v>
      </c>
      <c r="C26" s="841" t="s">
        <v>1201</v>
      </c>
      <c r="D26" s="836" t="s">
        <v>1215</v>
      </c>
      <c r="E26" s="836" t="s">
        <v>1333</v>
      </c>
      <c r="F26" s="836" t="s">
        <v>1333</v>
      </c>
      <c r="G26" s="842" t="b">
        <v>0</v>
      </c>
      <c r="H26" s="836" t="s">
        <v>5905</v>
      </c>
      <c r="I26" s="836" t="s">
        <v>5906</v>
      </c>
      <c r="J26" s="834"/>
      <c r="K26" s="835" t="s">
        <v>1520</v>
      </c>
      <c r="L26" s="836"/>
      <c r="M26" s="855" t="s">
        <v>1352</v>
      </c>
      <c r="N26" s="856"/>
      <c r="O26" s="856"/>
      <c r="P26" s="860"/>
      <c r="Q26" s="856" t="s">
        <v>5907</v>
      </c>
      <c r="R26" s="857"/>
      <c r="S26" s="436"/>
    </row>
    <row r="27" spans="1:19" ht="69">
      <c r="A27" s="436">
        <v>25</v>
      </c>
      <c r="B27" s="836" t="s">
        <v>5908</v>
      </c>
      <c r="C27" s="841" t="s">
        <v>5909</v>
      </c>
      <c r="D27" s="836" t="s">
        <v>1229</v>
      </c>
      <c r="E27" s="836" t="s">
        <v>1349</v>
      </c>
      <c r="F27" s="836" t="s">
        <v>1321</v>
      </c>
      <c r="G27" s="842" t="b">
        <v>0</v>
      </c>
      <c r="H27" s="836" t="s">
        <v>5910</v>
      </c>
      <c r="I27" s="836" t="s">
        <v>1351</v>
      </c>
      <c r="J27" s="834"/>
      <c r="K27" s="835" t="s">
        <v>1520</v>
      </c>
      <c r="L27" s="836"/>
      <c r="M27" s="855" t="s">
        <v>1375</v>
      </c>
      <c r="N27" s="855"/>
      <c r="O27" s="855"/>
      <c r="P27" s="855"/>
      <c r="Q27" s="856" t="s">
        <v>1833</v>
      </c>
      <c r="R27" s="857"/>
      <c r="S27" s="436"/>
    </row>
    <row r="28" spans="1:19" ht="234.6">
      <c r="A28" s="436">
        <v>26</v>
      </c>
      <c r="B28" s="834" t="s">
        <v>5911</v>
      </c>
      <c r="C28" s="839" t="s">
        <v>5912</v>
      </c>
      <c r="D28" s="834" t="s">
        <v>1260</v>
      </c>
      <c r="E28" s="834" t="s">
        <v>1373</v>
      </c>
      <c r="F28" s="834" t="s">
        <v>1321</v>
      </c>
      <c r="G28" s="136" t="b">
        <v>0</v>
      </c>
      <c r="H28" s="834" t="s">
        <v>5913</v>
      </c>
      <c r="I28" s="834" t="b">
        <v>0</v>
      </c>
      <c r="J28" s="834"/>
      <c r="K28" s="835" t="s">
        <v>1520</v>
      </c>
      <c r="L28" s="836"/>
      <c r="M28" s="855" t="s">
        <v>1352</v>
      </c>
      <c r="N28" s="855" t="s">
        <v>5846</v>
      </c>
      <c r="O28" s="855" t="s">
        <v>5914</v>
      </c>
      <c r="P28" s="855"/>
      <c r="Q28" s="856" t="s">
        <v>5915</v>
      </c>
      <c r="R28" s="857"/>
      <c r="S28" s="436"/>
    </row>
    <row r="29" spans="1:19" ht="96.6">
      <c r="A29" s="436">
        <v>27</v>
      </c>
      <c r="B29" s="834" t="s">
        <v>5916</v>
      </c>
      <c r="C29" s="839" t="s">
        <v>5917</v>
      </c>
      <c r="D29" s="834" t="s">
        <v>1215</v>
      </c>
      <c r="E29" s="834"/>
      <c r="F29" s="834" t="s">
        <v>1321</v>
      </c>
      <c r="G29" s="136" t="b">
        <v>0</v>
      </c>
      <c r="H29" s="834" t="s">
        <v>5918</v>
      </c>
      <c r="I29" s="834" t="s">
        <v>5919</v>
      </c>
      <c r="J29" s="834"/>
      <c r="K29" s="835" t="s">
        <v>1520</v>
      </c>
      <c r="L29" s="836"/>
      <c r="M29" s="855" t="s">
        <v>1335</v>
      </c>
      <c r="N29" s="855" t="s">
        <v>5846</v>
      </c>
      <c r="O29" s="855" t="s">
        <v>5920</v>
      </c>
      <c r="P29" s="855"/>
      <c r="Q29" s="856" t="s">
        <v>5921</v>
      </c>
      <c r="R29" s="857"/>
      <c r="S29" s="436"/>
    </row>
    <row r="30" spans="1:19" ht="69">
      <c r="A30" s="436">
        <v>28</v>
      </c>
      <c r="B30" s="836" t="s">
        <v>5922</v>
      </c>
      <c r="C30" s="841" t="s">
        <v>5923</v>
      </c>
      <c r="D30" s="836" t="s">
        <v>1229</v>
      </c>
      <c r="E30" s="836" t="s">
        <v>1349</v>
      </c>
      <c r="F30" s="836" t="s">
        <v>1321</v>
      </c>
      <c r="G30" s="842" t="b">
        <v>0</v>
      </c>
      <c r="H30" s="836" t="s">
        <v>5924</v>
      </c>
      <c r="I30" s="836" t="s">
        <v>1351</v>
      </c>
      <c r="J30" s="834"/>
      <c r="K30" s="835" t="s">
        <v>1520</v>
      </c>
      <c r="L30" s="836"/>
      <c r="M30" s="855" t="s">
        <v>1352</v>
      </c>
      <c r="N30" s="855" t="s">
        <v>5846</v>
      </c>
      <c r="O30" s="856" t="s">
        <v>5925</v>
      </c>
      <c r="P30" s="855"/>
      <c r="Q30" s="856" t="s">
        <v>5926</v>
      </c>
      <c r="R30" s="857"/>
      <c r="S30" s="436"/>
    </row>
    <row r="31" spans="1:19" ht="69">
      <c r="A31" s="436">
        <v>29</v>
      </c>
      <c r="B31" s="836" t="s">
        <v>5927</v>
      </c>
      <c r="C31" s="841" t="s">
        <v>5928</v>
      </c>
      <c r="D31" s="836" t="s">
        <v>1229</v>
      </c>
      <c r="E31" s="836" t="s">
        <v>1349</v>
      </c>
      <c r="F31" s="836" t="s">
        <v>1321</v>
      </c>
      <c r="G31" s="842" t="b">
        <v>0</v>
      </c>
      <c r="H31" s="836" t="s">
        <v>5929</v>
      </c>
      <c r="I31" s="836" t="s">
        <v>1351</v>
      </c>
      <c r="J31" s="834"/>
      <c r="K31" s="835" t="s">
        <v>1520</v>
      </c>
      <c r="L31" s="836"/>
      <c r="M31" s="855" t="s">
        <v>1352</v>
      </c>
      <c r="N31" s="855" t="s">
        <v>5846</v>
      </c>
      <c r="O31" s="856" t="s">
        <v>5930</v>
      </c>
      <c r="P31" s="855"/>
      <c r="Q31" s="856" t="s">
        <v>5931</v>
      </c>
      <c r="R31" s="857"/>
      <c r="S31" s="436"/>
    </row>
    <row r="32" spans="1:19" ht="244.9">
      <c r="A32" s="436">
        <v>30</v>
      </c>
      <c r="B32" s="836" t="s">
        <v>5932</v>
      </c>
      <c r="C32" s="841" t="s">
        <v>5933</v>
      </c>
      <c r="D32" s="836" t="s">
        <v>1215</v>
      </c>
      <c r="E32" s="836">
        <v>255</v>
      </c>
      <c r="F32" s="836" t="s">
        <v>1321</v>
      </c>
      <c r="G32" s="842" t="b">
        <v>0</v>
      </c>
      <c r="H32" s="836" t="s">
        <v>5934</v>
      </c>
      <c r="I32" s="836"/>
      <c r="J32" s="834"/>
      <c r="K32" s="835" t="s">
        <v>1520</v>
      </c>
      <c r="L32" s="836"/>
      <c r="M32" s="855" t="s">
        <v>1335</v>
      </c>
      <c r="N32" s="855"/>
      <c r="O32" s="856"/>
      <c r="P32" s="855"/>
      <c r="Q32" s="856" t="s">
        <v>5935</v>
      </c>
      <c r="R32" s="857"/>
      <c r="S32" s="436"/>
    </row>
    <row r="33" spans="1:19" ht="28.9">
      <c r="A33" s="436">
        <v>31</v>
      </c>
      <c r="B33" s="818" t="s">
        <v>5936</v>
      </c>
      <c r="C33" s="818" t="s">
        <v>5937</v>
      </c>
      <c r="D33" s="818" t="s">
        <v>1260</v>
      </c>
      <c r="E33" s="836"/>
      <c r="F33" s="836" t="s">
        <v>1321</v>
      </c>
      <c r="G33" s="842" t="b">
        <v>0</v>
      </c>
      <c r="H33" s="836"/>
      <c r="I33" s="836"/>
      <c r="J33" s="834"/>
      <c r="K33" s="835" t="s">
        <v>1520</v>
      </c>
      <c r="L33" s="836"/>
      <c r="M33" s="855" t="s">
        <v>1352</v>
      </c>
      <c r="N33" s="855"/>
      <c r="O33" s="856"/>
      <c r="P33" s="855"/>
      <c r="Q33" s="856" t="s">
        <v>5938</v>
      </c>
      <c r="R33" s="857"/>
      <c r="S33" s="436"/>
    </row>
    <row r="34" spans="1:19" ht="28.9">
      <c r="A34" s="436">
        <v>32</v>
      </c>
      <c r="B34" s="818" t="s">
        <v>5939</v>
      </c>
      <c r="C34" s="818" t="s">
        <v>5940</v>
      </c>
      <c r="D34" s="818" t="s">
        <v>1267</v>
      </c>
      <c r="E34" s="836"/>
      <c r="F34" s="836" t="s">
        <v>1321</v>
      </c>
      <c r="G34" s="842" t="b">
        <v>0</v>
      </c>
      <c r="H34" s="836"/>
      <c r="I34" s="836"/>
      <c r="J34" s="834"/>
      <c r="K34" s="835" t="s">
        <v>1520</v>
      </c>
      <c r="L34" s="836"/>
      <c r="M34" s="855" t="s">
        <v>1352</v>
      </c>
      <c r="N34" s="855"/>
      <c r="O34" s="856"/>
      <c r="P34" s="855"/>
      <c r="Q34" s="856" t="s">
        <v>5941</v>
      </c>
      <c r="R34" s="857"/>
      <c r="S34" s="436"/>
    </row>
    <row r="35" spans="1:19" ht="43.15">
      <c r="A35" s="436">
        <v>33</v>
      </c>
      <c r="B35" s="818" t="s">
        <v>5942</v>
      </c>
      <c r="C35" s="818" t="s">
        <v>5943</v>
      </c>
      <c r="D35" s="818" t="s">
        <v>5944</v>
      </c>
      <c r="E35" s="836"/>
      <c r="F35" s="836" t="s">
        <v>1321</v>
      </c>
      <c r="G35" s="842" t="b">
        <v>0</v>
      </c>
      <c r="H35" s="836"/>
      <c r="I35" s="836"/>
      <c r="J35" s="834"/>
      <c r="K35" s="835" t="s">
        <v>1520</v>
      </c>
      <c r="L35" s="836"/>
      <c r="M35" s="855" t="s">
        <v>1352</v>
      </c>
      <c r="N35" s="855"/>
      <c r="O35" s="856"/>
      <c r="P35" s="855"/>
      <c r="Q35" s="856" t="s">
        <v>5945</v>
      </c>
      <c r="R35" s="857"/>
      <c r="S35" s="436"/>
    </row>
    <row r="36" spans="1:19" ht="100.9">
      <c r="A36" s="436">
        <v>34</v>
      </c>
      <c r="B36" s="818" t="s">
        <v>5946</v>
      </c>
      <c r="C36" s="818" t="s">
        <v>5947</v>
      </c>
      <c r="D36" s="818" t="s">
        <v>1260</v>
      </c>
      <c r="E36" s="836"/>
      <c r="F36" s="836" t="s">
        <v>1321</v>
      </c>
      <c r="G36" s="842" t="b">
        <v>0</v>
      </c>
      <c r="H36" s="836"/>
      <c r="I36" s="836"/>
      <c r="J36" s="834"/>
      <c r="K36" s="835" t="s">
        <v>1520</v>
      </c>
      <c r="L36" s="836"/>
      <c r="M36" s="855" t="s">
        <v>1352</v>
      </c>
      <c r="N36" s="855"/>
      <c r="O36" s="856"/>
      <c r="P36" s="855"/>
      <c r="Q36" s="856" t="s">
        <v>5948</v>
      </c>
      <c r="R36" s="857"/>
      <c r="S36" s="436"/>
    </row>
    <row r="37" spans="1:19" ht="100.9">
      <c r="A37" s="436">
        <v>35</v>
      </c>
      <c r="B37" s="818" t="s">
        <v>5949</v>
      </c>
      <c r="C37" s="818" t="s">
        <v>5950</v>
      </c>
      <c r="D37" s="818" t="s">
        <v>1260</v>
      </c>
      <c r="E37" s="836"/>
      <c r="F37" s="836" t="s">
        <v>1321</v>
      </c>
      <c r="G37" s="842" t="b">
        <v>0</v>
      </c>
      <c r="H37" s="836"/>
      <c r="I37" s="836"/>
      <c r="J37" s="834"/>
      <c r="K37" s="835" t="s">
        <v>1520</v>
      </c>
      <c r="L37" s="836"/>
      <c r="M37" s="855" t="s">
        <v>1352</v>
      </c>
      <c r="N37" s="855"/>
      <c r="O37" s="856"/>
      <c r="P37" s="855"/>
      <c r="Q37" s="856" t="s">
        <v>5951</v>
      </c>
      <c r="R37" s="857"/>
      <c r="S37" s="436"/>
    </row>
    <row r="38" spans="1:19" ht="72">
      <c r="A38" s="436">
        <v>36</v>
      </c>
      <c r="B38" s="818" t="s">
        <v>5952</v>
      </c>
      <c r="C38" s="818" t="s">
        <v>5953</v>
      </c>
      <c r="D38" s="818" t="s">
        <v>1267</v>
      </c>
      <c r="E38" s="836"/>
      <c r="F38" s="836" t="s">
        <v>1321</v>
      </c>
      <c r="G38" s="842" t="b">
        <v>0</v>
      </c>
      <c r="H38" s="836"/>
      <c r="I38" s="836"/>
      <c r="J38" s="834"/>
      <c r="K38" s="835" t="s">
        <v>1520</v>
      </c>
      <c r="L38" s="836"/>
      <c r="M38" s="855" t="s">
        <v>1352</v>
      </c>
      <c r="N38" s="855"/>
      <c r="O38" s="856"/>
      <c r="P38" s="855"/>
      <c r="Q38" s="856" t="s">
        <v>5954</v>
      </c>
      <c r="R38" s="857"/>
      <c r="S38" s="436"/>
    </row>
    <row r="39" spans="1:19" ht="28.9">
      <c r="A39" s="436">
        <v>37</v>
      </c>
      <c r="B39" s="818" t="s">
        <v>5955</v>
      </c>
      <c r="C39" s="818" t="s">
        <v>5956</v>
      </c>
      <c r="D39" s="818" t="s">
        <v>1260</v>
      </c>
      <c r="E39" s="836"/>
      <c r="F39" s="836" t="s">
        <v>1321</v>
      </c>
      <c r="G39" s="842" t="b">
        <v>0</v>
      </c>
      <c r="H39" s="836"/>
      <c r="I39" s="836"/>
      <c r="J39" s="834"/>
      <c r="K39" s="835" t="s">
        <v>1520</v>
      </c>
      <c r="L39" s="836"/>
      <c r="M39" s="855" t="s">
        <v>1352</v>
      </c>
      <c r="N39" s="855"/>
      <c r="O39" s="856"/>
      <c r="P39" s="855"/>
      <c r="Q39" s="856" t="s">
        <v>5957</v>
      </c>
      <c r="R39" s="857"/>
      <c r="S39" s="436"/>
    </row>
    <row r="40" spans="1:19" ht="28.9">
      <c r="A40" s="436">
        <v>38</v>
      </c>
      <c r="B40" s="818" t="s">
        <v>5958</v>
      </c>
      <c r="C40" s="818" t="s">
        <v>5959</v>
      </c>
      <c r="D40" s="818" t="s">
        <v>1260</v>
      </c>
      <c r="E40" s="836"/>
      <c r="F40" s="836" t="s">
        <v>1321</v>
      </c>
      <c r="G40" s="842" t="b">
        <v>0</v>
      </c>
      <c r="H40" s="836"/>
      <c r="I40" s="836"/>
      <c r="J40" s="834"/>
      <c r="K40" s="835" t="s">
        <v>1520</v>
      </c>
      <c r="L40" s="836"/>
      <c r="M40" s="855" t="s">
        <v>1352</v>
      </c>
      <c r="N40" s="855"/>
      <c r="O40" s="856"/>
      <c r="P40" s="855"/>
      <c r="Q40" s="856" t="s">
        <v>5960</v>
      </c>
      <c r="R40" s="857"/>
      <c r="S40" s="436"/>
    </row>
    <row r="41" spans="1:19" ht="27.6">
      <c r="A41" s="436">
        <v>39</v>
      </c>
      <c r="B41" s="818" t="s">
        <v>5961</v>
      </c>
      <c r="C41" s="818" t="s">
        <v>5962</v>
      </c>
      <c r="D41" s="818" t="s">
        <v>1260</v>
      </c>
      <c r="E41" s="836"/>
      <c r="F41" s="836" t="s">
        <v>1321</v>
      </c>
      <c r="G41" s="842" t="b">
        <v>0</v>
      </c>
      <c r="H41" s="836"/>
      <c r="I41" s="836"/>
      <c r="J41" s="834"/>
      <c r="K41" s="835" t="s">
        <v>1520</v>
      </c>
      <c r="L41" s="836"/>
      <c r="M41" s="855" t="s">
        <v>1352</v>
      </c>
      <c r="N41" s="855"/>
      <c r="O41" s="856"/>
      <c r="P41" s="855"/>
      <c r="Q41" s="856" t="s">
        <v>5963</v>
      </c>
      <c r="R41" s="857"/>
      <c r="S41" s="436"/>
    </row>
    <row r="42" spans="1:19" ht="27.6">
      <c r="A42" s="436">
        <v>40</v>
      </c>
      <c r="B42" s="818" t="s">
        <v>5964</v>
      </c>
      <c r="C42" s="818" t="s">
        <v>5965</v>
      </c>
      <c r="D42" s="818" t="s">
        <v>3239</v>
      </c>
      <c r="E42" s="836"/>
      <c r="F42" s="836" t="s">
        <v>1321</v>
      </c>
      <c r="G42" s="842" t="b">
        <v>0</v>
      </c>
      <c r="H42" s="836"/>
      <c r="I42" s="836"/>
      <c r="J42" s="834"/>
      <c r="K42" s="835" t="s">
        <v>1520</v>
      </c>
      <c r="L42" s="836"/>
      <c r="M42" s="855" t="s">
        <v>1352</v>
      </c>
      <c r="N42" s="855"/>
      <c r="O42" s="856"/>
      <c r="P42" s="855"/>
      <c r="Q42" s="856" t="s">
        <v>5966</v>
      </c>
      <c r="R42" s="857"/>
      <c r="S42" s="436"/>
    </row>
    <row r="43" spans="1:19" ht="86.45">
      <c r="A43" s="436">
        <v>41</v>
      </c>
      <c r="B43" s="818" t="s">
        <v>1324</v>
      </c>
      <c r="C43" s="818" t="s">
        <v>1325</v>
      </c>
      <c r="D43" s="818" t="s">
        <v>1222</v>
      </c>
      <c r="E43" s="836"/>
      <c r="F43" s="836" t="s">
        <v>1321</v>
      </c>
      <c r="G43" s="842" t="b">
        <v>0</v>
      </c>
      <c r="H43" s="836"/>
      <c r="I43" s="836"/>
      <c r="J43" s="834"/>
      <c r="K43" s="835" t="s">
        <v>1520</v>
      </c>
      <c r="L43" s="836"/>
      <c r="M43" s="855" t="s">
        <v>1352</v>
      </c>
      <c r="N43" s="855"/>
      <c r="O43" s="856"/>
      <c r="P43" s="855"/>
      <c r="Q43" s="856" t="s">
        <v>5967</v>
      </c>
      <c r="R43" s="857"/>
      <c r="S43" s="436"/>
    </row>
    <row r="44" spans="1:19" ht="100.9">
      <c r="A44" s="436">
        <v>42</v>
      </c>
      <c r="B44" s="818" t="s">
        <v>5968</v>
      </c>
      <c r="C44" s="818" t="s">
        <v>5969</v>
      </c>
      <c r="D44" s="818" t="s">
        <v>1260</v>
      </c>
      <c r="E44" s="836"/>
      <c r="F44" s="836" t="s">
        <v>1321</v>
      </c>
      <c r="G44" s="842" t="b">
        <v>0</v>
      </c>
      <c r="H44" s="836"/>
      <c r="I44" s="836"/>
      <c r="J44" s="834"/>
      <c r="K44" s="835" t="s">
        <v>1520</v>
      </c>
      <c r="L44" s="836"/>
      <c r="M44" s="855" t="s">
        <v>1352</v>
      </c>
      <c r="N44" s="855"/>
      <c r="O44" s="856"/>
      <c r="P44" s="855"/>
      <c r="Q44" s="856" t="s">
        <v>5970</v>
      </c>
      <c r="R44" s="857"/>
      <c r="S44" s="436"/>
    </row>
    <row r="45" spans="1:19" ht="100.9">
      <c r="A45" s="436">
        <v>43</v>
      </c>
      <c r="B45" s="818" t="s">
        <v>5971</v>
      </c>
      <c r="C45" s="818" t="s">
        <v>5972</v>
      </c>
      <c r="D45" s="818" t="s">
        <v>1260</v>
      </c>
      <c r="E45" s="836"/>
      <c r="F45" s="836" t="s">
        <v>1321</v>
      </c>
      <c r="G45" s="842" t="b">
        <v>0</v>
      </c>
      <c r="H45" s="836"/>
      <c r="I45" s="836"/>
      <c r="J45" s="834"/>
      <c r="K45" s="835" t="s">
        <v>1520</v>
      </c>
      <c r="L45" s="836"/>
      <c r="M45" s="855" t="s">
        <v>1352</v>
      </c>
      <c r="N45" s="855"/>
      <c r="O45" s="856"/>
      <c r="P45" s="855"/>
      <c r="Q45" s="856" t="s">
        <v>5973</v>
      </c>
      <c r="R45" s="857"/>
      <c r="S45" s="436"/>
    </row>
    <row r="46" spans="1:19" ht="72">
      <c r="A46" s="436">
        <v>44</v>
      </c>
      <c r="B46" s="818" t="s">
        <v>5974</v>
      </c>
      <c r="C46" s="818" t="s">
        <v>5975</v>
      </c>
      <c r="D46" s="818" t="s">
        <v>1260</v>
      </c>
      <c r="E46" s="836"/>
      <c r="F46" s="836" t="s">
        <v>1321</v>
      </c>
      <c r="G46" s="842" t="b">
        <v>0</v>
      </c>
      <c r="H46" s="836"/>
      <c r="I46" s="836"/>
      <c r="J46" s="834"/>
      <c r="K46" s="835" t="s">
        <v>1520</v>
      </c>
      <c r="L46" s="836"/>
      <c r="M46" s="855" t="s">
        <v>1352</v>
      </c>
      <c r="N46" s="855"/>
      <c r="O46" s="856"/>
      <c r="P46" s="855"/>
      <c r="Q46" s="856" t="s">
        <v>5976</v>
      </c>
      <c r="R46" s="857"/>
      <c r="S46" s="436"/>
    </row>
    <row r="47" spans="1:19" ht="100.9">
      <c r="A47" s="436">
        <v>45</v>
      </c>
      <c r="B47" s="818" t="s">
        <v>5977</v>
      </c>
      <c r="C47" s="818" t="s">
        <v>5978</v>
      </c>
      <c r="D47" s="818" t="s">
        <v>1267</v>
      </c>
      <c r="E47" s="836"/>
      <c r="F47" s="836" t="s">
        <v>1321</v>
      </c>
      <c r="G47" s="842" t="b">
        <v>0</v>
      </c>
      <c r="H47" s="836"/>
      <c r="I47" s="836"/>
      <c r="J47" s="834"/>
      <c r="K47" s="835" t="s">
        <v>1520</v>
      </c>
      <c r="L47" s="836"/>
      <c r="M47" s="855" t="s">
        <v>1352</v>
      </c>
      <c r="N47" s="855"/>
      <c r="O47" s="856"/>
      <c r="P47" s="855"/>
      <c r="Q47" s="856" t="s">
        <v>5979</v>
      </c>
      <c r="R47" s="857"/>
      <c r="S47" s="436"/>
    </row>
    <row r="48" spans="1:19" ht="115.15">
      <c r="A48" s="436">
        <v>46</v>
      </c>
      <c r="B48" s="818" t="s">
        <v>5980</v>
      </c>
      <c r="C48" s="818" t="s">
        <v>5981</v>
      </c>
      <c r="D48" s="818" t="s">
        <v>5944</v>
      </c>
      <c r="E48" s="836"/>
      <c r="F48" s="836" t="s">
        <v>1321</v>
      </c>
      <c r="G48" s="842" t="b">
        <v>0</v>
      </c>
      <c r="H48" s="836"/>
      <c r="I48" s="836"/>
      <c r="J48" s="834"/>
      <c r="K48" s="835" t="s">
        <v>1520</v>
      </c>
      <c r="L48" s="836"/>
      <c r="M48" s="855" t="s">
        <v>1352</v>
      </c>
      <c r="N48" s="855"/>
      <c r="O48" s="856"/>
      <c r="P48" s="855"/>
      <c r="Q48" s="856" t="s">
        <v>5982</v>
      </c>
      <c r="R48" s="857"/>
      <c r="S48" s="436"/>
    </row>
    <row r="49" spans="1:19" ht="86.45">
      <c r="A49" s="436">
        <v>47</v>
      </c>
      <c r="B49" s="818" t="s">
        <v>5983</v>
      </c>
      <c r="C49" s="818" t="s">
        <v>5984</v>
      </c>
      <c r="D49" s="818" t="s">
        <v>1260</v>
      </c>
      <c r="E49" s="836"/>
      <c r="F49" s="836" t="s">
        <v>1321</v>
      </c>
      <c r="G49" s="842" t="b">
        <v>0</v>
      </c>
      <c r="H49" s="836"/>
      <c r="I49" s="836"/>
      <c r="J49" s="834"/>
      <c r="K49" s="835" t="s">
        <v>1520</v>
      </c>
      <c r="L49" s="836"/>
      <c r="M49" s="855" t="s">
        <v>1352</v>
      </c>
      <c r="N49" s="855"/>
      <c r="O49" s="856"/>
      <c r="P49" s="855"/>
      <c r="Q49" s="856" t="s">
        <v>5985</v>
      </c>
      <c r="R49" s="857"/>
      <c r="S49" s="436"/>
    </row>
    <row r="50" spans="1:19" ht="216">
      <c r="A50" s="436">
        <v>48</v>
      </c>
      <c r="B50" s="818" t="s">
        <v>5986</v>
      </c>
      <c r="C50" s="818" t="s">
        <v>5987</v>
      </c>
      <c r="D50" s="818" t="s">
        <v>1232</v>
      </c>
      <c r="E50" s="836"/>
      <c r="F50" s="836" t="s">
        <v>1321</v>
      </c>
      <c r="G50" s="842" t="b">
        <v>0</v>
      </c>
      <c r="H50" s="836"/>
      <c r="I50" s="836"/>
      <c r="J50" s="834"/>
      <c r="K50" s="835" t="s">
        <v>1520</v>
      </c>
      <c r="L50" s="836"/>
      <c r="M50" s="855" t="s">
        <v>1352</v>
      </c>
      <c r="N50" s="855"/>
      <c r="O50" s="856"/>
      <c r="P50" s="855"/>
      <c r="Q50" s="856" t="s">
        <v>5988</v>
      </c>
      <c r="R50" s="857"/>
      <c r="S50" s="436"/>
    </row>
    <row r="51" spans="1:19" ht="129.6">
      <c r="A51" s="436">
        <v>49</v>
      </c>
      <c r="B51" s="818" t="s">
        <v>5989</v>
      </c>
      <c r="C51" s="818" t="s">
        <v>5990</v>
      </c>
      <c r="D51" s="818" t="s">
        <v>5991</v>
      </c>
      <c r="E51" s="836"/>
      <c r="F51" s="836" t="s">
        <v>1321</v>
      </c>
      <c r="G51" s="842" t="b">
        <v>0</v>
      </c>
      <c r="H51" s="836"/>
      <c r="I51" s="836"/>
      <c r="J51" s="834"/>
      <c r="K51" s="835" t="s">
        <v>1520</v>
      </c>
      <c r="L51" s="836"/>
      <c r="M51" s="855" t="s">
        <v>1352</v>
      </c>
      <c r="N51" s="855"/>
      <c r="O51" s="856"/>
      <c r="P51" s="855"/>
      <c r="Q51" s="856" t="s">
        <v>5992</v>
      </c>
      <c r="R51" s="857"/>
      <c r="S51" s="436"/>
    </row>
    <row r="52" spans="1:19" ht="100.9">
      <c r="A52" s="436">
        <v>50</v>
      </c>
      <c r="B52" s="818" t="s">
        <v>5993</v>
      </c>
      <c r="C52" s="818" t="s">
        <v>5994</v>
      </c>
      <c r="D52" s="818" t="s">
        <v>1260</v>
      </c>
      <c r="E52" s="836"/>
      <c r="F52" s="836" t="s">
        <v>1321</v>
      </c>
      <c r="G52" s="842" t="b">
        <v>0</v>
      </c>
      <c r="H52" s="836"/>
      <c r="I52" s="836"/>
      <c r="J52" s="834"/>
      <c r="K52" s="835" t="s">
        <v>1520</v>
      </c>
      <c r="L52" s="836"/>
      <c r="M52" s="855" t="s">
        <v>1352</v>
      </c>
      <c r="N52" s="855"/>
      <c r="O52" s="856"/>
      <c r="P52" s="855"/>
      <c r="Q52" s="856" t="s">
        <v>5995</v>
      </c>
      <c r="R52" s="857"/>
      <c r="S52" s="436"/>
    </row>
    <row r="53" spans="1:19" ht="144">
      <c r="A53" s="436">
        <v>51</v>
      </c>
      <c r="B53" s="818" t="s">
        <v>5996</v>
      </c>
      <c r="C53" s="818" t="s">
        <v>5997</v>
      </c>
      <c r="D53" s="818" t="s">
        <v>5998</v>
      </c>
      <c r="E53" s="836"/>
      <c r="F53" s="836" t="s">
        <v>1321</v>
      </c>
      <c r="G53" s="842" t="b">
        <v>0</v>
      </c>
      <c r="H53" s="836"/>
      <c r="I53" s="836"/>
      <c r="J53" s="834"/>
      <c r="K53" s="835" t="s">
        <v>1520</v>
      </c>
      <c r="L53" s="836"/>
      <c r="M53" s="855" t="s">
        <v>1352</v>
      </c>
      <c r="N53" s="855"/>
      <c r="O53" s="856"/>
      <c r="P53" s="855"/>
      <c r="Q53" s="856" t="s">
        <v>5999</v>
      </c>
      <c r="R53" s="857"/>
      <c r="S53" s="436"/>
    </row>
    <row r="54" spans="1:19" ht="115.15">
      <c r="A54" s="436">
        <v>52</v>
      </c>
      <c r="B54" s="818" t="s">
        <v>6000</v>
      </c>
      <c r="C54" s="818" t="s">
        <v>6001</v>
      </c>
      <c r="D54" s="818" t="s">
        <v>5998</v>
      </c>
      <c r="E54" s="836"/>
      <c r="F54" s="836" t="s">
        <v>1321</v>
      </c>
      <c r="G54" s="842" t="b">
        <v>0</v>
      </c>
      <c r="H54" s="836"/>
      <c r="I54" s="836"/>
      <c r="J54" s="834"/>
      <c r="K54" s="835" t="s">
        <v>1520</v>
      </c>
      <c r="L54" s="836"/>
      <c r="M54" s="855" t="s">
        <v>1352</v>
      </c>
      <c r="N54" s="855"/>
      <c r="O54" s="856"/>
      <c r="P54" s="855"/>
      <c r="Q54" s="856" t="s">
        <v>6002</v>
      </c>
      <c r="R54" s="857"/>
      <c r="S54" s="436"/>
    </row>
    <row r="55" spans="1:19" ht="100.9">
      <c r="A55" s="436">
        <v>53</v>
      </c>
      <c r="B55" s="818" t="s">
        <v>6003</v>
      </c>
      <c r="C55" s="818" t="s">
        <v>6004</v>
      </c>
      <c r="D55" s="818" t="s">
        <v>1215</v>
      </c>
      <c r="E55" s="836"/>
      <c r="F55" s="836" t="s">
        <v>1321</v>
      </c>
      <c r="G55" s="842" t="b">
        <v>0</v>
      </c>
      <c r="H55" s="836"/>
      <c r="I55" s="836"/>
      <c r="J55" s="834"/>
      <c r="K55" s="835" t="s">
        <v>1520</v>
      </c>
      <c r="L55" s="836"/>
      <c r="M55" s="855" t="s">
        <v>1352</v>
      </c>
      <c r="N55" s="855"/>
      <c r="O55" s="856"/>
      <c r="P55" s="855"/>
      <c r="Q55" s="856" t="s">
        <v>6005</v>
      </c>
      <c r="R55" s="857"/>
      <c r="S55" s="436"/>
    </row>
    <row r="56" spans="1:19" ht="100.9">
      <c r="A56" s="803">
        <v>54</v>
      </c>
      <c r="B56" s="863" t="s">
        <v>6006</v>
      </c>
      <c r="C56" s="863" t="s">
        <v>6007</v>
      </c>
      <c r="D56" s="863" t="s">
        <v>1260</v>
      </c>
      <c r="E56" s="848"/>
      <c r="F56" s="848" t="s">
        <v>1321</v>
      </c>
      <c r="G56" s="849" t="b">
        <v>0</v>
      </c>
      <c r="H56" s="848"/>
      <c r="I56" s="848"/>
      <c r="J56" s="850"/>
      <c r="K56" s="851" t="s">
        <v>1520</v>
      </c>
      <c r="L56" s="848"/>
      <c r="M56" s="864" t="s">
        <v>1352</v>
      </c>
      <c r="N56" s="864"/>
      <c r="O56" s="865"/>
      <c r="P56" s="864"/>
      <c r="Q56" s="865" t="s">
        <v>5951</v>
      </c>
      <c r="R56" s="866"/>
      <c r="S56" s="803"/>
    </row>
    <row r="57" spans="1:19" s="828" customFormat="1" ht="409.35" customHeight="1">
      <c r="A57" s="829">
        <v>55</v>
      </c>
      <c r="B57" s="812" t="s">
        <v>6008</v>
      </c>
      <c r="C57" s="812" t="s">
        <v>6009</v>
      </c>
      <c r="D57" s="812" t="s">
        <v>1215</v>
      </c>
      <c r="H57" s="811" t="s">
        <v>6010</v>
      </c>
      <c r="Q57" s="818" t="s">
        <v>6011</v>
      </c>
      <c r="R57" s="818" t="s">
        <v>6012</v>
      </c>
    </row>
    <row r="58" spans="1:19" s="828" customFormat="1" ht="13.9">
      <c r="A58" s="829">
        <v>56</v>
      </c>
      <c r="B58" s="812" t="s">
        <v>6013</v>
      </c>
      <c r="C58" s="812" t="s">
        <v>6014</v>
      </c>
      <c r="D58" s="812" t="s">
        <v>1215</v>
      </c>
      <c r="H58" s="811" t="s">
        <v>6015</v>
      </c>
      <c r="Q58" s="828" t="s">
        <v>6016</v>
      </c>
      <c r="R58" s="828" t="s">
        <v>6017</v>
      </c>
    </row>
    <row r="59" spans="1:19" s="828" customFormat="1" ht="13.9">
      <c r="A59" s="829">
        <v>57</v>
      </c>
      <c r="B59" s="812" t="s">
        <v>6018</v>
      </c>
      <c r="C59" s="812" t="s">
        <v>6019</v>
      </c>
      <c r="D59" s="812" t="s">
        <v>1280</v>
      </c>
      <c r="H59" s="811" t="s">
        <v>6020</v>
      </c>
      <c r="R59" s="828" t="s">
        <v>6021</v>
      </c>
    </row>
    <row r="60" spans="1:19" s="828" customFormat="1" ht="41.45">
      <c r="A60" s="828">
        <v>58</v>
      </c>
      <c r="B60" s="812" t="s">
        <v>6022</v>
      </c>
      <c r="C60" s="812" t="s">
        <v>6023</v>
      </c>
      <c r="D60" s="812" t="s">
        <v>1304</v>
      </c>
      <c r="H60" s="811" t="s">
        <v>6024</v>
      </c>
    </row>
    <row r="61" spans="1:19" s="828" customFormat="1" ht="179.45">
      <c r="A61" s="829">
        <v>59</v>
      </c>
      <c r="B61" s="812" t="s">
        <v>6025</v>
      </c>
      <c r="C61" s="812" t="s">
        <v>6026</v>
      </c>
      <c r="D61" s="812" t="s">
        <v>1215</v>
      </c>
      <c r="H61" s="811" t="s">
        <v>6027</v>
      </c>
      <c r="Q61" s="818" t="s">
        <v>6028</v>
      </c>
      <c r="R61" s="828" t="s">
        <v>6029</v>
      </c>
    </row>
    <row r="62" spans="1:19" s="828" customFormat="1" ht="409.6">
      <c r="A62" s="829">
        <v>60</v>
      </c>
      <c r="B62" s="812" t="s">
        <v>6030</v>
      </c>
      <c r="C62" s="812" t="s">
        <v>6031</v>
      </c>
      <c r="D62" s="812" t="s">
        <v>1215</v>
      </c>
      <c r="H62" s="811" t="s">
        <v>6032</v>
      </c>
      <c r="Q62" s="818" t="s">
        <v>6033</v>
      </c>
      <c r="R62" s="828" t="s">
        <v>6034</v>
      </c>
    </row>
    <row r="63" spans="1:19" s="828" customFormat="1" ht="41.45">
      <c r="A63" s="829">
        <v>61</v>
      </c>
      <c r="B63" s="812" t="s">
        <v>6035</v>
      </c>
      <c r="C63" s="812" t="s">
        <v>6036</v>
      </c>
      <c r="D63" s="812" t="s">
        <v>1280</v>
      </c>
      <c r="H63" s="811" t="s">
        <v>6037</v>
      </c>
      <c r="R63" s="828" t="s">
        <v>6038</v>
      </c>
    </row>
    <row r="64" spans="1:19" s="828" customFormat="1" ht="27.6">
      <c r="A64" s="828">
        <v>62</v>
      </c>
      <c r="B64" s="812" t="s">
        <v>6039</v>
      </c>
      <c r="C64" s="812" t="s">
        <v>6040</v>
      </c>
      <c r="D64" s="812" t="s">
        <v>1304</v>
      </c>
      <c r="H64" s="811" t="s">
        <v>6041</v>
      </c>
    </row>
    <row r="65" spans="1:18" s="828" customFormat="1" ht="193.15">
      <c r="A65" s="829">
        <v>63</v>
      </c>
      <c r="B65" s="867" t="s">
        <v>6042</v>
      </c>
      <c r="C65" s="867" t="s">
        <v>6043</v>
      </c>
      <c r="D65" s="867" t="s">
        <v>1215</v>
      </c>
      <c r="H65" s="868" t="s">
        <v>6044</v>
      </c>
      <c r="Q65" s="818" t="s">
        <v>6045</v>
      </c>
      <c r="R65" s="828" t="s">
        <v>6046</v>
      </c>
    </row>
    <row r="66" spans="1:18" s="828" customFormat="1" ht="13.9">
      <c r="A66" s="828">
        <v>64</v>
      </c>
      <c r="B66" s="828" t="s">
        <v>4227</v>
      </c>
      <c r="C66" s="828" t="s">
        <v>1254</v>
      </c>
      <c r="D66" s="828" t="s">
        <v>1251</v>
      </c>
      <c r="H66" s="818" t="s">
        <v>1333</v>
      </c>
    </row>
    <row r="67" spans="1:18" s="828" customFormat="1" ht="27.6">
      <c r="A67" s="829">
        <v>65</v>
      </c>
      <c r="B67" s="828" t="s">
        <v>6047</v>
      </c>
      <c r="C67" s="828" t="s">
        <v>6048</v>
      </c>
      <c r="D67" s="828" t="s">
        <v>1251</v>
      </c>
      <c r="H67" s="818" t="s">
        <v>6049</v>
      </c>
      <c r="Q67" s="828" t="s">
        <v>6016</v>
      </c>
      <c r="R67" s="828" t="s">
        <v>6050</v>
      </c>
    </row>
  </sheetData>
  <autoFilter ref="A2:K32" xr:uid="{00000000-0009-0000-0000-000042000000}"/>
  <mergeCells count="2">
    <mergeCell ref="C1:E1"/>
    <mergeCell ref="H1:K1"/>
  </mergeCells>
  <phoneticPr fontId="39" type="noConversion"/>
  <dataValidations count="1">
    <dataValidation type="list" allowBlank="1" showInputMessage="1" showErrorMessage="1" sqref="K3:K56" xr:uid="{14A4398A-1C55-4B44-B39F-6024865D522A}">
      <formula1>"To Do, Questions Outstanding, Complete"</formula1>
    </dataValidation>
  </dataValidations>
  <hyperlinks>
    <hyperlink ref="A1" location="Summary!A1" display="Object Name" xr:uid="{00000000-0004-0000-4200-000000000000}"/>
    <hyperlink ref="I8" r:id="rId1" xr:uid="{00000000-0004-0000-4200-000001000000}"/>
  </hyperlinks>
  <pageMargins left="0.7" right="0.7" top="0.75" bottom="0.75" header="0.3" footer="0.3"/>
  <pageSetup paperSize="9" orientation="portrait" r:id="rId2"/>
  <headerFooter>
    <oddFooter>&amp;L_x000D_&amp;1#&amp;"Calibri"&amp;10&amp;K000000 Classification: BUSINESS</oddFooter>
  </headerFooter>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tabColor rgb="FF0070C0"/>
  </sheetPr>
  <dimension ref="A1:P11"/>
  <sheetViews>
    <sheetView zoomScale="75" zoomScaleNormal="75" workbookViewId="0"/>
  </sheetViews>
  <sheetFormatPr defaultRowHeight="14.45"/>
  <cols>
    <col min="2" max="2" width="20.42578125" customWidth="1"/>
    <col min="3" max="3" width="22.42578125" customWidth="1"/>
    <col min="4" max="4" width="16.42578125" customWidth="1"/>
    <col min="5" max="5" width="15" customWidth="1"/>
    <col min="6" max="6" width="13.5703125" customWidth="1"/>
    <col min="7" max="7" width="13.42578125" customWidth="1"/>
    <col min="8" max="8" width="35.42578125" customWidth="1"/>
    <col min="9" max="9" width="22.42578125" customWidth="1"/>
    <col min="10" max="10" width="3.42578125" customWidth="1"/>
    <col min="11" max="11" width="12.42578125" customWidth="1"/>
    <col min="12" max="12" width="5.5703125" customWidth="1"/>
    <col min="13" max="13" width="6.42578125" customWidth="1"/>
    <col min="14" max="14" width="7.5703125" customWidth="1"/>
    <col min="15" max="15" width="5.42578125" customWidth="1"/>
    <col min="16" max="16" width="38.5703125" customWidth="1"/>
  </cols>
  <sheetData>
    <row r="1" spans="1:16" ht="18">
      <c r="A1" s="103" t="s">
        <v>1188</v>
      </c>
      <c r="B1" s="390" t="s">
        <v>1189</v>
      </c>
      <c r="C1" s="1346" t="s">
        <v>1141</v>
      </c>
      <c r="D1" s="1347"/>
      <c r="E1" s="1347"/>
    </row>
    <row r="2" spans="1:16" ht="86.45">
      <c r="A2" s="183" t="s">
        <v>1191</v>
      </c>
      <c r="B2" s="183" t="s">
        <v>1192</v>
      </c>
      <c r="C2" s="183" t="s">
        <v>1193</v>
      </c>
      <c r="D2" s="183" t="s">
        <v>1194</v>
      </c>
      <c r="E2" s="183" t="s">
        <v>1195</v>
      </c>
      <c r="F2" s="183" t="s">
        <v>1196</v>
      </c>
      <c r="G2" s="183" t="s">
        <v>1197</v>
      </c>
      <c r="H2" s="183" t="s">
        <v>1198</v>
      </c>
      <c r="I2" s="183" t="s">
        <v>1199</v>
      </c>
      <c r="J2" s="183" t="s">
        <v>1200</v>
      </c>
      <c r="K2" s="9" t="s">
        <v>1201</v>
      </c>
      <c r="L2" s="102" t="s">
        <v>1202</v>
      </c>
      <c r="M2" s="102" t="s">
        <v>1203</v>
      </c>
      <c r="N2" s="102" t="s">
        <v>1204</v>
      </c>
      <c r="O2" s="102" t="s">
        <v>1194</v>
      </c>
      <c r="P2" s="102" t="s">
        <v>1205</v>
      </c>
    </row>
    <row r="3" spans="1:16">
      <c r="A3" s="124">
        <v>1</v>
      </c>
      <c r="B3" s="71" t="s">
        <v>1319</v>
      </c>
      <c r="C3" s="71" t="s">
        <v>1320</v>
      </c>
      <c r="D3" s="71" t="s">
        <v>1280</v>
      </c>
      <c r="E3" s="71">
        <v>80</v>
      </c>
      <c r="F3" s="56" t="s">
        <v>1321</v>
      </c>
      <c r="G3" s="69" t="b">
        <v>1</v>
      </c>
      <c r="H3" s="147" t="s">
        <v>4285</v>
      </c>
      <c r="I3" s="150"/>
      <c r="J3" s="150"/>
      <c r="K3" s="10" t="s">
        <v>1130</v>
      </c>
      <c r="L3" s="374"/>
      <c r="M3" s="374"/>
      <c r="N3" s="374" t="s">
        <v>5340</v>
      </c>
      <c r="O3" s="374"/>
      <c r="P3" s="458" t="s">
        <v>6051</v>
      </c>
    </row>
    <row r="4" spans="1:16">
      <c r="A4" s="124">
        <v>2</v>
      </c>
      <c r="B4" s="227" t="s">
        <v>948</v>
      </c>
      <c r="C4" s="227"/>
      <c r="D4" s="227" t="s">
        <v>1280</v>
      </c>
      <c r="E4" s="227">
        <v>80</v>
      </c>
      <c r="F4" s="56"/>
      <c r="G4" s="69"/>
      <c r="H4" s="147"/>
      <c r="I4" s="150"/>
      <c r="J4" s="150"/>
      <c r="K4" s="10" t="s">
        <v>1130</v>
      </c>
      <c r="L4" s="374"/>
      <c r="M4" s="374"/>
      <c r="N4" s="374" t="s">
        <v>5340</v>
      </c>
      <c r="O4" s="374"/>
      <c r="P4" s="375"/>
    </row>
    <row r="5" spans="1:16">
      <c r="A5" s="222">
        <v>3</v>
      </c>
      <c r="B5" s="10" t="s">
        <v>3749</v>
      </c>
      <c r="C5" s="10" t="s">
        <v>3750</v>
      </c>
      <c r="D5" s="10" t="s">
        <v>1280</v>
      </c>
      <c r="E5" s="10">
        <v>80</v>
      </c>
      <c r="F5" s="269" t="s">
        <v>1321</v>
      </c>
      <c r="G5" s="270" t="b">
        <v>1</v>
      </c>
      <c r="H5" s="10" t="s">
        <v>6052</v>
      </c>
      <c r="I5" s="10"/>
      <c r="J5" s="10"/>
      <c r="K5" s="10" t="s">
        <v>1130</v>
      </c>
      <c r="L5" s="111"/>
      <c r="M5" s="111"/>
      <c r="N5" s="374" t="s">
        <v>5340</v>
      </c>
      <c r="O5" s="110"/>
      <c r="P5" s="111"/>
    </row>
    <row r="6" spans="1:16" ht="27.6">
      <c r="A6" s="95">
        <v>4</v>
      </c>
      <c r="B6" s="27" t="s">
        <v>1271</v>
      </c>
      <c r="C6" s="27" t="s">
        <v>1729</v>
      </c>
      <c r="D6" s="27" t="s">
        <v>1267</v>
      </c>
      <c r="E6" s="27" t="s">
        <v>1366</v>
      </c>
      <c r="F6" s="181" t="s">
        <v>1321</v>
      </c>
      <c r="G6" s="78" t="b">
        <v>0</v>
      </c>
      <c r="H6" s="27" t="s">
        <v>6053</v>
      </c>
      <c r="I6" s="92">
        <v>42461</v>
      </c>
      <c r="J6" s="92"/>
      <c r="K6" s="10" t="s">
        <v>1130</v>
      </c>
      <c r="L6" s="110"/>
      <c r="M6" s="110"/>
      <c r="N6" s="374" t="s">
        <v>5340</v>
      </c>
      <c r="O6" s="110"/>
      <c r="P6" s="111"/>
    </row>
    <row r="7" spans="1:16" ht="41.45">
      <c r="A7" s="95">
        <v>5</v>
      </c>
      <c r="B7" s="27" t="s">
        <v>1265</v>
      </c>
      <c r="C7" s="27" t="s">
        <v>2101</v>
      </c>
      <c r="D7" s="27" t="s">
        <v>1267</v>
      </c>
      <c r="E7" s="27" t="s">
        <v>1366</v>
      </c>
      <c r="F7" s="181" t="s">
        <v>1321</v>
      </c>
      <c r="G7" s="78" t="b">
        <v>1</v>
      </c>
      <c r="H7" s="27" t="s">
        <v>6054</v>
      </c>
      <c r="I7" s="27"/>
      <c r="J7" s="27"/>
      <c r="K7" s="10" t="s">
        <v>1130</v>
      </c>
      <c r="L7" s="110"/>
      <c r="M7" s="110"/>
      <c r="N7" s="374" t="s">
        <v>5340</v>
      </c>
      <c r="O7" s="110"/>
      <c r="P7" s="111"/>
    </row>
    <row r="8" spans="1:16" ht="69">
      <c r="A8" s="95">
        <v>6</v>
      </c>
      <c r="B8" s="27" t="s">
        <v>6055</v>
      </c>
      <c r="C8" s="27" t="s">
        <v>6056</v>
      </c>
      <c r="D8" s="27" t="s">
        <v>1628</v>
      </c>
      <c r="E8" s="27" t="s">
        <v>1653</v>
      </c>
      <c r="F8" s="181" t="s">
        <v>1321</v>
      </c>
      <c r="G8" s="78" t="b">
        <v>1</v>
      </c>
      <c r="H8" s="20" t="s">
        <v>6057</v>
      </c>
      <c r="I8" s="20">
        <v>0</v>
      </c>
      <c r="J8" s="20"/>
      <c r="K8" s="10" t="s">
        <v>1130</v>
      </c>
      <c r="L8" s="110"/>
      <c r="M8" s="110"/>
      <c r="N8" s="374" t="s">
        <v>5340</v>
      </c>
      <c r="O8" s="110"/>
      <c r="P8" s="111"/>
    </row>
    <row r="9" spans="1:16" ht="55.15">
      <c r="A9" s="123">
        <v>7</v>
      </c>
      <c r="B9" s="113" t="s">
        <v>4269</v>
      </c>
      <c r="C9" s="113" t="s">
        <v>4270</v>
      </c>
      <c r="D9" s="113" t="s">
        <v>3139</v>
      </c>
      <c r="E9" s="113" t="s">
        <v>1639</v>
      </c>
      <c r="F9" s="50" t="s">
        <v>1321</v>
      </c>
      <c r="G9" s="121" t="b">
        <v>0</v>
      </c>
      <c r="H9" s="52" t="s">
        <v>6058</v>
      </c>
      <c r="I9" s="1173">
        <v>0.2</v>
      </c>
      <c r="J9" s="1173"/>
      <c r="K9" s="26" t="s">
        <v>1130</v>
      </c>
      <c r="L9" s="1174"/>
      <c r="M9" s="1174"/>
      <c r="N9" s="54" t="s">
        <v>5340</v>
      </c>
      <c r="O9" s="1174"/>
      <c r="P9" s="902"/>
    </row>
    <row r="10" spans="1:16">
      <c r="A10" s="181">
        <v>8</v>
      </c>
      <c r="B10" s="27" t="s">
        <v>3067</v>
      </c>
      <c r="C10" s="27" t="s">
        <v>1751</v>
      </c>
      <c r="D10" s="384"/>
      <c r="E10" s="384"/>
      <c r="F10" s="384"/>
      <c r="G10" s="384"/>
      <c r="H10" s="384"/>
      <c r="I10" s="384"/>
      <c r="J10" s="384"/>
      <c r="K10" s="36" t="s">
        <v>1130</v>
      </c>
      <c r="L10" s="111"/>
      <c r="M10" s="111"/>
      <c r="N10" s="111"/>
      <c r="O10" s="111"/>
      <c r="P10" s="111"/>
    </row>
    <row r="11" spans="1:16">
      <c r="B11" s="26"/>
    </row>
  </sheetData>
  <mergeCells count="1">
    <mergeCell ref="C1:E1"/>
  </mergeCells>
  <dataValidations count="1">
    <dataValidation type="list" allowBlank="1" showInputMessage="1" showErrorMessage="1" sqref="K3:K10" xr:uid="{8E60A675-777A-4FC0-AC8C-86F582B4CCAF}">
      <formula1>"To Do, Questions Outstanding, Complete"</formula1>
    </dataValidation>
  </dataValidations>
  <hyperlinks>
    <hyperlink ref="A1" location="Summary!A1" display="Object Name" xr:uid="{00000000-0004-0000-4D00-000000000000}"/>
    <hyperlink ref="P3" r:id="rId1" xr:uid="{90F8B76F-C204-4098-A78F-1C6FBB578D1D}"/>
  </hyperlinks>
  <pageMargins left="0.7" right="0.7" top="0.75" bottom="0.75" header="0.3" footer="0.3"/>
  <pageSetup paperSize="9" orientation="portrait" r:id="rId2"/>
  <headerFooter>
    <oddFooter>&amp;L_x000D_&amp;1#&amp;"Calibri"&amp;10&amp;K000000 Classification: BUSINESS</oddFooter>
  </headerFooter>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tabColor rgb="FF0070C0"/>
  </sheetPr>
  <dimension ref="A1:P12"/>
  <sheetViews>
    <sheetView workbookViewId="0"/>
  </sheetViews>
  <sheetFormatPr defaultRowHeight="14.45"/>
  <cols>
    <col min="2" max="2" width="21.5703125" customWidth="1"/>
    <col min="3" max="3" width="22.5703125" customWidth="1"/>
    <col min="4" max="4" width="27" customWidth="1"/>
    <col min="5" max="5" width="11.42578125" customWidth="1"/>
    <col min="6" max="6" width="12.5703125" customWidth="1"/>
    <col min="7" max="7" width="12.42578125" customWidth="1"/>
    <col min="8" max="8" width="32.5703125" customWidth="1"/>
    <col min="9" max="9" width="28.5703125" customWidth="1"/>
    <col min="10" max="10" width="9.5703125" customWidth="1"/>
    <col min="11" max="11" width="28.5703125" customWidth="1"/>
    <col min="12" max="12" width="10.42578125" customWidth="1"/>
    <col min="13" max="13" width="17.42578125" customWidth="1"/>
    <col min="14" max="14" width="17" bestFit="1" customWidth="1"/>
    <col min="15" max="15" width="13.5703125" customWidth="1"/>
    <col min="16" max="16" width="31.5703125" customWidth="1"/>
  </cols>
  <sheetData>
    <row r="1" spans="1:16" ht="18">
      <c r="A1" s="103" t="s">
        <v>1188</v>
      </c>
      <c r="B1" s="390" t="s">
        <v>1189</v>
      </c>
      <c r="C1" s="1346" t="s">
        <v>6059</v>
      </c>
      <c r="D1" s="1347"/>
      <c r="E1" s="1347"/>
    </row>
    <row r="2" spans="1:16" ht="28.9">
      <c r="A2" s="9" t="s">
        <v>1191</v>
      </c>
      <c r="B2" s="9" t="s">
        <v>1192</v>
      </c>
      <c r="C2" s="9" t="s">
        <v>1193</v>
      </c>
      <c r="D2" s="9" t="s">
        <v>1194</v>
      </c>
      <c r="E2" s="9" t="s">
        <v>1195</v>
      </c>
      <c r="F2" s="9" t="s">
        <v>1196</v>
      </c>
      <c r="G2" s="9" t="s">
        <v>1197</v>
      </c>
      <c r="H2" s="9" t="s">
        <v>1198</v>
      </c>
      <c r="I2" s="9" t="s">
        <v>1199</v>
      </c>
      <c r="J2" s="9" t="s">
        <v>1200</v>
      </c>
      <c r="K2" s="9" t="s">
        <v>1201</v>
      </c>
      <c r="L2" s="102" t="s">
        <v>1202</v>
      </c>
      <c r="M2" s="102" t="s">
        <v>1203</v>
      </c>
      <c r="N2" s="102" t="s">
        <v>1204</v>
      </c>
      <c r="O2" s="102" t="s">
        <v>1194</v>
      </c>
      <c r="P2" s="102" t="s">
        <v>1205</v>
      </c>
    </row>
    <row r="3" spans="1:16">
      <c r="A3" s="27">
        <v>1</v>
      </c>
      <c r="B3" s="27" t="s">
        <v>1319</v>
      </c>
      <c r="C3" s="27" t="s">
        <v>1320</v>
      </c>
      <c r="D3" s="27" t="s">
        <v>1280</v>
      </c>
      <c r="E3" s="27">
        <v>80</v>
      </c>
      <c r="F3" s="27" t="s">
        <v>1321</v>
      </c>
      <c r="G3" s="78" t="b">
        <v>1</v>
      </c>
      <c r="H3" s="68"/>
      <c r="I3" s="27"/>
      <c r="J3" s="27"/>
      <c r="K3" s="10" t="s">
        <v>1130</v>
      </c>
      <c r="L3" s="110" t="s">
        <v>6060</v>
      </c>
      <c r="M3" s="110"/>
      <c r="N3" s="110"/>
      <c r="O3" s="110"/>
      <c r="P3" s="111"/>
    </row>
    <row r="4" spans="1:16" ht="27.6">
      <c r="A4" s="27">
        <v>2</v>
      </c>
      <c r="B4" s="27" t="s">
        <v>4285</v>
      </c>
      <c r="C4" s="27" t="s">
        <v>4286</v>
      </c>
      <c r="D4" s="27" t="s">
        <v>1280</v>
      </c>
      <c r="E4" s="27">
        <v>80</v>
      </c>
      <c r="F4" s="27" t="s">
        <v>1321</v>
      </c>
      <c r="G4" s="78" t="b">
        <v>1</v>
      </c>
      <c r="H4" s="68"/>
      <c r="I4" s="27"/>
      <c r="J4" s="27"/>
      <c r="K4" s="10" t="s">
        <v>1130</v>
      </c>
      <c r="L4" s="110" t="s">
        <v>6060</v>
      </c>
      <c r="M4" s="110"/>
      <c r="N4" s="110"/>
      <c r="O4" s="110"/>
      <c r="P4" s="111"/>
    </row>
    <row r="5" spans="1:16" ht="27.6">
      <c r="A5" s="27">
        <v>3</v>
      </c>
      <c r="B5" s="27" t="s">
        <v>6061</v>
      </c>
      <c r="C5" s="27" t="s">
        <v>6062</v>
      </c>
      <c r="D5" s="27" t="s">
        <v>1267</v>
      </c>
      <c r="E5" s="27"/>
      <c r="F5" s="27" t="s">
        <v>1321</v>
      </c>
      <c r="G5" s="78" t="b">
        <v>1</v>
      </c>
      <c r="H5" s="68" t="s">
        <v>6063</v>
      </c>
      <c r="I5" s="92">
        <v>43542</v>
      </c>
      <c r="J5" s="92"/>
      <c r="K5" s="10" t="s">
        <v>1130</v>
      </c>
      <c r="L5" s="110" t="s">
        <v>6060</v>
      </c>
      <c r="M5" s="110"/>
      <c r="N5" s="110"/>
      <c r="O5" s="110"/>
      <c r="P5" s="111"/>
    </row>
    <row r="6" spans="1:16" ht="27.6">
      <c r="A6" s="27">
        <v>4</v>
      </c>
      <c r="B6" s="27" t="s">
        <v>6064</v>
      </c>
      <c r="C6" s="27" t="s">
        <v>6065</v>
      </c>
      <c r="D6" s="27" t="s">
        <v>1260</v>
      </c>
      <c r="E6" s="27" t="s">
        <v>1373</v>
      </c>
      <c r="F6" s="27" t="s">
        <v>1321</v>
      </c>
      <c r="G6" s="78" t="b">
        <v>1</v>
      </c>
      <c r="H6" s="68" t="s">
        <v>6066</v>
      </c>
      <c r="I6" s="27" t="b">
        <v>0</v>
      </c>
      <c r="J6" s="27"/>
      <c r="K6" s="10" t="s">
        <v>1130</v>
      </c>
      <c r="L6" s="110" t="s">
        <v>6060</v>
      </c>
      <c r="M6" s="110"/>
      <c r="N6" s="110"/>
      <c r="O6" s="110"/>
      <c r="P6" s="111"/>
    </row>
    <row r="7" spans="1:16" ht="27.6">
      <c r="A7" s="27">
        <v>5</v>
      </c>
      <c r="B7" s="27" t="s">
        <v>2456</v>
      </c>
      <c r="C7" s="27" t="s">
        <v>2457</v>
      </c>
      <c r="D7" s="74" t="s">
        <v>1628</v>
      </c>
      <c r="E7" s="27" t="s">
        <v>1653</v>
      </c>
      <c r="F7" s="27" t="s">
        <v>1321</v>
      </c>
      <c r="G7" s="78" t="b">
        <v>0</v>
      </c>
      <c r="H7" s="68" t="s">
        <v>6067</v>
      </c>
      <c r="I7" s="27">
        <v>150</v>
      </c>
      <c r="J7" s="27"/>
      <c r="K7" s="10" t="s">
        <v>1130</v>
      </c>
      <c r="L7" s="110" t="s">
        <v>6060</v>
      </c>
      <c r="M7" s="110"/>
      <c r="N7" s="110"/>
      <c r="O7" s="110"/>
      <c r="P7" s="111"/>
    </row>
    <row r="8" spans="1:16" ht="27.6">
      <c r="A8" s="27">
        <v>6</v>
      </c>
      <c r="B8" s="27" t="s">
        <v>2459</v>
      </c>
      <c r="C8" s="27" t="s">
        <v>6068</v>
      </c>
      <c r="D8" s="27" t="s">
        <v>1628</v>
      </c>
      <c r="E8" s="27" t="s">
        <v>1653</v>
      </c>
      <c r="F8" s="27" t="s">
        <v>1321</v>
      </c>
      <c r="G8" s="78" t="b">
        <v>0</v>
      </c>
      <c r="H8" s="68" t="s">
        <v>6069</v>
      </c>
      <c r="I8" s="27">
        <v>325</v>
      </c>
      <c r="J8" s="27"/>
      <c r="K8" s="10" t="s">
        <v>1130</v>
      </c>
      <c r="L8" s="110" t="s">
        <v>6060</v>
      </c>
      <c r="M8" s="110"/>
      <c r="N8" s="110"/>
      <c r="O8" s="110"/>
      <c r="P8" s="111"/>
    </row>
    <row r="9" spans="1:16" ht="41.45">
      <c r="A9" s="27">
        <v>7</v>
      </c>
      <c r="B9" s="27" t="s">
        <v>6070</v>
      </c>
      <c r="C9" s="27" t="s">
        <v>6071</v>
      </c>
      <c r="D9" s="74" t="s">
        <v>6072</v>
      </c>
      <c r="E9" s="27">
        <v>18</v>
      </c>
      <c r="F9" s="27" t="s">
        <v>1321</v>
      </c>
      <c r="G9" s="78" t="b">
        <v>0</v>
      </c>
      <c r="H9" s="68" t="s">
        <v>6073</v>
      </c>
      <c r="I9" s="27"/>
      <c r="J9" s="27"/>
      <c r="K9" s="10" t="s">
        <v>1130</v>
      </c>
      <c r="L9" s="110" t="s">
        <v>6060</v>
      </c>
      <c r="M9" s="110"/>
      <c r="N9" s="110"/>
      <c r="O9" s="110"/>
      <c r="P9" s="111"/>
    </row>
    <row r="10" spans="1:16" ht="33.75" customHeight="1">
      <c r="A10" s="139">
        <v>8</v>
      </c>
      <c r="B10" s="27" t="str">
        <f>CONCATENATE(B9," Staging Ref")</f>
        <v>Amended by Sample Staging Ref</v>
      </c>
      <c r="C10" s="27" t="str">
        <f>CONCATENATE(LEFT(C9,LEN(C9)-3),"Staging Ref","__c")</f>
        <v>Apt_UK__AmendedBySampleStaging Ref__c</v>
      </c>
      <c r="D10" s="27" t="s">
        <v>1280</v>
      </c>
      <c r="E10" s="27">
        <v>80</v>
      </c>
      <c r="F10" s="27" t="s">
        <v>1321</v>
      </c>
      <c r="G10" s="78" t="b">
        <v>0</v>
      </c>
      <c r="H10" s="64" t="str">
        <f>B10</f>
        <v>Amended by Sample Staging Ref</v>
      </c>
      <c r="I10" s="27"/>
      <c r="J10" s="27"/>
      <c r="K10" s="10" t="s">
        <v>1130</v>
      </c>
      <c r="L10" s="110" t="s">
        <v>6060</v>
      </c>
      <c r="M10" s="66"/>
      <c r="N10" s="66"/>
      <c r="O10" s="66"/>
      <c r="P10" s="66"/>
    </row>
    <row r="11" spans="1:16">
      <c r="C11" s="26"/>
    </row>
    <row r="12" spans="1:16">
      <c r="B12" s="578"/>
    </row>
  </sheetData>
  <mergeCells count="1">
    <mergeCell ref="C1:E1"/>
  </mergeCells>
  <dataValidations count="1">
    <dataValidation type="list" allowBlank="1" showInputMessage="1" showErrorMessage="1" sqref="K3:K10" xr:uid="{995D460C-25F3-4BF6-B034-96B3149AD169}">
      <formula1>"To Do, Questions Outstanding, Complete"</formula1>
    </dataValidation>
  </dataValidations>
  <hyperlinks>
    <hyperlink ref="A1" location="Summary!A1" display="Object Name" xr:uid="{00000000-0004-0000-4E00-000000000000}"/>
  </hyperlinks>
  <pageMargins left="0.7" right="0.7" top="0.75" bottom="0.75" header="0.3" footer="0.3"/>
  <headerFooter>
    <oddFooter>&amp;L_x000D_&amp;1#&amp;"Calibri"&amp;10&amp;K000000 Classification: BUSINESS</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889CC-60DF-4D65-AADC-37866DE3A959}">
  <dimension ref="A1:S23"/>
  <sheetViews>
    <sheetView workbookViewId="0">
      <selection activeCell="C4" sqref="C4"/>
    </sheetView>
  </sheetViews>
  <sheetFormatPr defaultRowHeight="14.45"/>
  <cols>
    <col min="2" max="2" width="19.5703125" customWidth="1"/>
    <col min="3" max="3" width="24" customWidth="1"/>
    <col min="4" max="4" width="28.42578125" customWidth="1"/>
    <col min="8" max="8" width="43.42578125" customWidth="1"/>
    <col min="16" max="16" width="30.5703125" customWidth="1"/>
    <col min="19" max="19" width="30.42578125" customWidth="1"/>
  </cols>
  <sheetData>
    <row r="1" spans="1:19">
      <c r="A1" t="s">
        <v>1212</v>
      </c>
      <c r="D1" t="s">
        <v>1213</v>
      </c>
    </row>
    <row r="2" spans="1:19" ht="15" thickBot="1"/>
    <row r="3" spans="1:19" ht="18.600000000000001" thickBot="1">
      <c r="A3" s="103" t="s">
        <v>1188</v>
      </c>
      <c r="B3" s="390" t="s">
        <v>1189</v>
      </c>
      <c r="C3" s="1346" t="s">
        <v>952</v>
      </c>
      <c r="D3" s="1347"/>
      <c r="E3" s="1347"/>
    </row>
    <row r="4" spans="1:19" ht="28.9">
      <c r="A4" s="9" t="s">
        <v>1191</v>
      </c>
      <c r="B4" s="9" t="s">
        <v>1192</v>
      </c>
      <c r="C4" s="9" t="s">
        <v>1193</v>
      </c>
      <c r="D4" s="9" t="s">
        <v>1194</v>
      </c>
      <c r="E4" s="9" t="s">
        <v>1195</v>
      </c>
      <c r="F4" s="9" t="s">
        <v>1196</v>
      </c>
      <c r="G4" s="9" t="s">
        <v>1197</v>
      </c>
      <c r="H4" s="101" t="s">
        <v>1198</v>
      </c>
      <c r="I4" s="9" t="s">
        <v>1199</v>
      </c>
      <c r="J4" s="9" t="s">
        <v>1200</v>
      </c>
      <c r="K4" s="9" t="s">
        <v>1201</v>
      </c>
      <c r="L4" s="102" t="s">
        <v>1202</v>
      </c>
      <c r="M4" s="102" t="s">
        <v>1203</v>
      </c>
      <c r="N4" s="102" t="s">
        <v>1204</v>
      </c>
      <c r="O4" s="102" t="s">
        <v>1194</v>
      </c>
      <c r="P4" s="102" t="s">
        <v>1205</v>
      </c>
      <c r="Q4" s="473" t="s">
        <v>1206</v>
      </c>
      <c r="R4" s="102" t="s">
        <v>1207</v>
      </c>
      <c r="S4" s="568" t="s">
        <v>1208</v>
      </c>
    </row>
    <row r="5" spans="1:19">
      <c r="A5" s="95">
        <v>1</v>
      </c>
      <c r="B5" s="538" t="s">
        <v>1227</v>
      </c>
      <c r="C5" s="538" t="s">
        <v>1228</v>
      </c>
      <c r="D5" s="538" t="s">
        <v>1229</v>
      </c>
      <c r="E5" s="27"/>
      <c r="F5" s="27"/>
      <c r="G5" s="27"/>
      <c r="H5" s="562"/>
      <c r="I5" s="27"/>
      <c r="J5" s="27"/>
      <c r="K5" s="27"/>
      <c r="L5" s="298"/>
      <c r="M5" s="298"/>
      <c r="N5" s="298"/>
      <c r="O5" s="298"/>
      <c r="P5" s="298"/>
      <c r="Q5" s="384"/>
      <c r="R5" s="111"/>
      <c r="S5" t="s">
        <v>1216</v>
      </c>
    </row>
    <row r="6" spans="1:19">
      <c r="A6" s="571"/>
      <c r="B6" s="538" t="s">
        <v>1230</v>
      </c>
      <c r="C6" s="538" t="s">
        <v>1231</v>
      </c>
      <c r="D6" s="538" t="s">
        <v>1232</v>
      </c>
      <c r="E6" s="306">
        <v>255</v>
      </c>
      <c r="F6" s="306"/>
      <c r="G6" s="306"/>
      <c r="H6" s="562"/>
      <c r="I6" s="306"/>
      <c r="J6" s="306"/>
      <c r="K6" s="306"/>
      <c r="L6" s="572"/>
      <c r="M6" s="572"/>
      <c r="N6" s="572"/>
      <c r="O6" s="572"/>
      <c r="P6" s="572"/>
      <c r="R6" s="573"/>
      <c r="S6" t="s">
        <v>1216</v>
      </c>
    </row>
    <row r="7" spans="1:19">
      <c r="A7" s="571"/>
      <c r="B7" s="538" t="s">
        <v>1233</v>
      </c>
      <c r="C7" s="538" t="s">
        <v>1234</v>
      </c>
      <c r="D7" s="538" t="s">
        <v>1235</v>
      </c>
      <c r="E7" s="306"/>
      <c r="F7" s="306"/>
      <c r="G7" s="306"/>
      <c r="H7" s="562"/>
      <c r="I7" s="306"/>
      <c r="J7" s="306"/>
      <c r="K7" s="306"/>
      <c r="L7" s="572"/>
      <c r="M7" s="572"/>
      <c r="N7" s="572"/>
      <c r="O7" s="572"/>
      <c r="P7" s="572"/>
      <c r="R7" s="573"/>
      <c r="S7" t="s">
        <v>1216</v>
      </c>
    </row>
    <row r="8" spans="1:19">
      <c r="A8" s="571"/>
      <c r="B8" s="538" t="s">
        <v>1236</v>
      </c>
      <c r="C8" s="538" t="s">
        <v>1237</v>
      </c>
      <c r="D8" s="538" t="s">
        <v>1229</v>
      </c>
      <c r="E8" s="306"/>
      <c r="F8" s="306"/>
      <c r="G8" s="306"/>
      <c r="H8" s="562"/>
      <c r="I8" s="306"/>
      <c r="J8" s="306"/>
      <c r="K8" s="306"/>
      <c r="L8" s="572"/>
      <c r="M8" s="572"/>
      <c r="N8" s="572"/>
      <c r="O8" s="572"/>
      <c r="P8" s="572"/>
      <c r="R8" s="573"/>
      <c r="S8" t="s">
        <v>1216</v>
      </c>
    </row>
    <row r="9" spans="1:19">
      <c r="A9" s="571"/>
      <c r="B9" s="538" t="s">
        <v>1238</v>
      </c>
      <c r="C9" s="538" t="s">
        <v>1239</v>
      </c>
      <c r="D9" s="538" t="s">
        <v>1229</v>
      </c>
      <c r="E9" s="306"/>
      <c r="F9" s="306"/>
      <c r="G9" s="306"/>
      <c r="H9" s="562"/>
      <c r="I9" s="306"/>
      <c r="J9" s="306"/>
      <c r="K9" s="306"/>
      <c r="L9" s="572"/>
      <c r="M9" s="572"/>
      <c r="N9" s="572"/>
      <c r="O9" s="572"/>
      <c r="P9" s="572"/>
      <c r="R9" s="573"/>
      <c r="S9" t="s">
        <v>1216</v>
      </c>
    </row>
    <row r="10" spans="1:19">
      <c r="A10" s="571"/>
      <c r="B10" s="538" t="s">
        <v>1240</v>
      </c>
      <c r="C10" s="538" t="s">
        <v>1240</v>
      </c>
      <c r="D10" s="538" t="s">
        <v>1232</v>
      </c>
      <c r="E10" s="306">
        <v>255</v>
      </c>
      <c r="F10" s="306"/>
      <c r="G10" s="306"/>
      <c r="H10" s="562"/>
      <c r="I10" s="306"/>
      <c r="J10" s="306"/>
      <c r="K10" s="306"/>
      <c r="L10" s="572"/>
      <c r="M10" s="572"/>
      <c r="N10" s="572"/>
      <c r="O10" s="572"/>
      <c r="P10" s="572"/>
      <c r="R10" s="573"/>
      <c r="S10" t="s">
        <v>1216</v>
      </c>
    </row>
    <row r="11" spans="1:19">
      <c r="A11" s="571"/>
      <c r="B11" s="538" t="s">
        <v>1241</v>
      </c>
      <c r="C11" s="538" t="s">
        <v>1242</v>
      </c>
      <c r="D11" s="538" t="s">
        <v>1243</v>
      </c>
      <c r="E11" s="306"/>
      <c r="F11" s="306"/>
      <c r="G11" s="306"/>
      <c r="H11" s="562"/>
      <c r="I11" s="306"/>
      <c r="J11" s="306"/>
      <c r="K11" s="306"/>
      <c r="L11" s="572"/>
      <c r="M11" s="572"/>
      <c r="N11" s="572"/>
      <c r="O11" s="572"/>
      <c r="P11" s="572"/>
      <c r="R11" s="573"/>
      <c r="S11" t="s">
        <v>1216</v>
      </c>
    </row>
    <row r="12" spans="1:19">
      <c r="A12" s="571"/>
      <c r="B12" s="538" t="s">
        <v>1244</v>
      </c>
      <c r="C12" s="538" t="s">
        <v>1245</v>
      </c>
      <c r="D12" s="538" t="s">
        <v>1246</v>
      </c>
      <c r="E12" s="306"/>
      <c r="F12" s="306"/>
      <c r="G12" s="306"/>
      <c r="H12" s="562"/>
      <c r="I12" s="306"/>
      <c r="J12" s="306"/>
      <c r="K12" s="306"/>
      <c r="L12" s="572"/>
      <c r="M12" s="572"/>
      <c r="N12" s="572"/>
      <c r="O12" s="572"/>
      <c r="P12" s="572"/>
      <c r="R12" s="573"/>
      <c r="S12" t="s">
        <v>1216</v>
      </c>
    </row>
    <row r="13" spans="1:19">
      <c r="A13" s="571"/>
      <c r="B13" s="538" t="s">
        <v>1247</v>
      </c>
      <c r="C13" s="538" t="s">
        <v>1248</v>
      </c>
      <c r="D13" s="538" t="s">
        <v>1215</v>
      </c>
      <c r="E13" s="306"/>
      <c r="F13" s="306"/>
      <c r="G13" s="306"/>
      <c r="H13" s="562"/>
      <c r="I13" s="306"/>
      <c r="J13" s="306"/>
      <c r="K13" s="306"/>
      <c r="L13" s="572"/>
      <c r="M13" s="572"/>
      <c r="N13" s="572"/>
      <c r="O13" s="572"/>
      <c r="P13" s="572"/>
      <c r="R13" s="573"/>
      <c r="S13" t="s">
        <v>1216</v>
      </c>
    </row>
    <row r="14" spans="1:19" ht="28.9">
      <c r="A14" s="571"/>
      <c r="B14" s="506" t="s">
        <v>1249</v>
      </c>
      <c r="C14" s="543" t="s">
        <v>1250</v>
      </c>
      <c r="D14" s="506" t="s">
        <v>1251</v>
      </c>
      <c r="E14" s="306"/>
      <c r="F14" s="306"/>
      <c r="G14" s="306"/>
      <c r="H14" s="564" t="s">
        <v>1252</v>
      </c>
      <c r="I14" s="306"/>
      <c r="J14" s="306"/>
      <c r="K14" s="306"/>
      <c r="L14" s="572"/>
      <c r="M14" s="572"/>
      <c r="N14" s="572"/>
      <c r="O14" s="572"/>
      <c r="P14" s="572"/>
      <c r="R14" s="573"/>
      <c r="S14" t="s">
        <v>1216</v>
      </c>
    </row>
    <row r="15" spans="1:19" ht="39.6">
      <c r="A15" s="571"/>
      <c r="B15" s="506" t="s">
        <v>1253</v>
      </c>
      <c r="C15" s="543" t="s">
        <v>1254</v>
      </c>
      <c r="D15" s="506" t="s">
        <v>1251</v>
      </c>
      <c r="E15" s="306"/>
      <c r="F15" s="306"/>
      <c r="G15" s="306"/>
      <c r="H15" s="564" t="s">
        <v>1255</v>
      </c>
      <c r="I15" s="306"/>
      <c r="J15" s="306"/>
      <c r="K15" s="306"/>
      <c r="L15" s="572"/>
      <c r="M15" s="572"/>
      <c r="N15" s="572"/>
      <c r="O15" s="572"/>
      <c r="P15" s="566" t="s">
        <v>1256</v>
      </c>
      <c r="R15" s="573"/>
      <c r="S15" t="s">
        <v>1216</v>
      </c>
    </row>
    <row r="16" spans="1:19">
      <c r="A16" s="571"/>
      <c r="B16" s="569" t="s">
        <v>948</v>
      </c>
      <c r="C16" s="570" t="s">
        <v>1223</v>
      </c>
      <c r="D16" s="569" t="s">
        <v>1257</v>
      </c>
      <c r="E16" s="306"/>
      <c r="F16" s="306"/>
      <c r="G16" s="306"/>
      <c r="H16" s="574"/>
      <c r="I16" s="306"/>
      <c r="J16" s="306"/>
      <c r="K16" s="306"/>
      <c r="L16" s="572"/>
      <c r="M16" s="572"/>
      <c r="N16" s="572"/>
      <c r="O16" s="572"/>
      <c r="P16" s="572"/>
      <c r="R16" s="573"/>
      <c r="S16" t="s">
        <v>1216</v>
      </c>
    </row>
    <row r="17" spans="1:19">
      <c r="A17" s="571"/>
      <c r="B17" s="506" t="s">
        <v>1258</v>
      </c>
      <c r="C17" s="543" t="s">
        <v>1259</v>
      </c>
      <c r="D17" s="506" t="s">
        <v>1260</v>
      </c>
      <c r="E17" s="306"/>
      <c r="F17" s="306"/>
      <c r="G17" s="306"/>
      <c r="H17" s="564"/>
      <c r="I17" s="306"/>
      <c r="J17" s="306"/>
      <c r="K17" s="306"/>
      <c r="L17" s="572"/>
      <c r="M17" s="572"/>
      <c r="N17" s="572"/>
      <c r="O17" s="572"/>
      <c r="P17" s="572"/>
      <c r="R17" s="573"/>
      <c r="S17" t="s">
        <v>1216</v>
      </c>
    </row>
    <row r="18" spans="1:19">
      <c r="A18" s="571"/>
      <c r="B18" s="506" t="s">
        <v>953</v>
      </c>
      <c r="C18" s="543" t="s">
        <v>1261</v>
      </c>
      <c r="D18" s="506" t="s">
        <v>1262</v>
      </c>
      <c r="E18" s="306"/>
      <c r="F18" s="306"/>
      <c r="G18" s="306"/>
      <c r="H18" s="564"/>
      <c r="I18" s="306"/>
      <c r="J18" s="306"/>
      <c r="K18" s="306"/>
      <c r="L18" s="572"/>
      <c r="M18" s="572"/>
      <c r="N18" s="572"/>
      <c r="O18" s="572"/>
      <c r="P18" s="572"/>
      <c r="R18" s="573"/>
      <c r="S18" t="s">
        <v>1216</v>
      </c>
    </row>
    <row r="19" spans="1:19">
      <c r="A19" s="571"/>
      <c r="B19" s="506" t="s">
        <v>1263</v>
      </c>
      <c r="C19" s="543" t="s">
        <v>1264</v>
      </c>
      <c r="D19" s="506" t="s">
        <v>1260</v>
      </c>
      <c r="E19" s="306"/>
      <c r="F19" s="306"/>
      <c r="G19" s="306"/>
      <c r="H19" s="564"/>
      <c r="I19" s="306"/>
      <c r="J19" s="306"/>
      <c r="K19" s="306"/>
      <c r="L19" s="572"/>
      <c r="M19" s="572"/>
      <c r="N19" s="572"/>
      <c r="O19" s="572"/>
      <c r="P19" s="572"/>
      <c r="R19" s="573"/>
      <c r="S19" t="s">
        <v>1216</v>
      </c>
    </row>
    <row r="20" spans="1:19">
      <c r="A20" s="571"/>
      <c r="B20" s="569" t="s">
        <v>1265</v>
      </c>
      <c r="C20" s="543" t="s">
        <v>1266</v>
      </c>
      <c r="D20" s="569" t="s">
        <v>1267</v>
      </c>
      <c r="E20" s="306"/>
      <c r="F20" s="306"/>
      <c r="G20" s="306"/>
      <c r="H20" s="574"/>
      <c r="I20" s="306"/>
      <c r="J20" s="306"/>
      <c r="K20" s="306"/>
      <c r="L20" s="572"/>
      <c r="M20" s="572"/>
      <c r="N20" s="572"/>
      <c r="O20" s="572"/>
      <c r="P20" s="572"/>
      <c r="R20" s="573"/>
      <c r="S20" t="s">
        <v>1216</v>
      </c>
    </row>
    <row r="21" spans="1:19" ht="28.9">
      <c r="A21" s="571"/>
      <c r="B21" s="569" t="s">
        <v>1268</v>
      </c>
      <c r="C21" s="543" t="s">
        <v>1269</v>
      </c>
      <c r="D21" s="569" t="s">
        <v>1260</v>
      </c>
      <c r="E21" s="306"/>
      <c r="F21" s="306"/>
      <c r="G21" s="306"/>
      <c r="H21" s="574" t="s">
        <v>1270</v>
      </c>
      <c r="I21" s="306"/>
      <c r="J21" s="306"/>
      <c r="K21" s="306"/>
      <c r="L21" s="572"/>
      <c r="M21" s="572"/>
      <c r="N21" s="572"/>
      <c r="O21" s="572"/>
      <c r="P21" s="572"/>
      <c r="R21" s="573"/>
      <c r="S21" t="s">
        <v>1216</v>
      </c>
    </row>
    <row r="22" spans="1:19">
      <c r="A22" s="571"/>
      <c r="B22" s="569" t="s">
        <v>1271</v>
      </c>
      <c r="C22" s="543" t="s">
        <v>1272</v>
      </c>
      <c r="D22" s="569" t="s">
        <v>1267</v>
      </c>
      <c r="E22" s="306"/>
      <c r="F22" s="306"/>
      <c r="G22" s="306"/>
      <c r="H22" s="574"/>
      <c r="I22" s="306"/>
      <c r="J22" s="306"/>
      <c r="K22" s="306"/>
      <c r="L22" s="572"/>
      <c r="M22" s="572"/>
      <c r="N22" s="572"/>
      <c r="O22" s="572"/>
      <c r="P22" s="572"/>
      <c r="R22" s="573"/>
      <c r="S22" t="s">
        <v>1216</v>
      </c>
    </row>
    <row r="23" spans="1:19">
      <c r="A23" t="s">
        <v>1226</v>
      </c>
    </row>
  </sheetData>
  <mergeCells count="1">
    <mergeCell ref="C3:E3"/>
  </mergeCells>
  <phoneticPr fontId="39" type="noConversion"/>
  <dataValidations count="1">
    <dataValidation type="list" allowBlank="1" showInputMessage="1" showErrorMessage="1" sqref="K5:K22" xr:uid="{9C563E61-4B39-400D-8C48-3BDF05C48F43}">
      <formula1>"To Do, Questions Outstanding, Complete"</formula1>
    </dataValidation>
  </dataValidations>
  <hyperlinks>
    <hyperlink ref="A3" location="Summary!A1" display="Object Name" xr:uid="{16EDB764-9E2C-4E3D-AB6F-3388BD6492BD}"/>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tabColor rgb="FF0070C0"/>
  </sheetPr>
  <dimension ref="A1:P14"/>
  <sheetViews>
    <sheetView zoomScale="70" zoomScaleNormal="70" workbookViewId="0"/>
  </sheetViews>
  <sheetFormatPr defaultRowHeight="14.45"/>
  <cols>
    <col min="2" max="2" width="25" customWidth="1"/>
    <col min="3" max="3" width="27.5703125" customWidth="1"/>
    <col min="4" max="4" width="17.5703125" customWidth="1"/>
    <col min="5" max="5" width="13.5703125" customWidth="1"/>
    <col min="6" max="6" width="14.5703125" customWidth="1"/>
    <col min="7" max="7" width="12.42578125" customWidth="1"/>
    <col min="8" max="8" width="36.42578125" customWidth="1"/>
    <col min="9" max="9" width="12.5703125" customWidth="1"/>
    <col min="10" max="11" width="15.42578125" customWidth="1"/>
    <col min="12" max="12" width="11.42578125" customWidth="1"/>
    <col min="13" max="13" width="14.42578125" customWidth="1"/>
    <col min="14" max="14" width="11" customWidth="1"/>
    <col min="15" max="15" width="13.5703125" customWidth="1"/>
    <col min="16" max="16" width="36.42578125" customWidth="1"/>
  </cols>
  <sheetData>
    <row r="1" spans="1:16" ht="18">
      <c r="A1" s="4" t="s">
        <v>1188</v>
      </c>
      <c r="B1" s="151" t="s">
        <v>1189</v>
      </c>
      <c r="C1" s="1373" t="s">
        <v>1113</v>
      </c>
      <c r="D1" s="1374"/>
      <c r="E1" s="1374"/>
      <c r="F1" s="6"/>
      <c r="G1" s="6"/>
      <c r="H1" s="6"/>
      <c r="I1" s="6"/>
      <c r="J1" s="6"/>
      <c r="K1" s="6"/>
    </row>
    <row r="2" spans="1:16" ht="28.9">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row>
    <row r="3" spans="1:16">
      <c r="A3" s="27">
        <v>1</v>
      </c>
      <c r="B3" s="27" t="s">
        <v>1319</v>
      </c>
      <c r="C3" s="27" t="s">
        <v>1320</v>
      </c>
      <c r="D3" s="27" t="s">
        <v>1280</v>
      </c>
      <c r="E3" s="27">
        <v>80</v>
      </c>
      <c r="F3" s="27" t="s">
        <v>1321</v>
      </c>
      <c r="G3" s="78" t="b">
        <v>1</v>
      </c>
      <c r="H3" s="97" t="s">
        <v>6074</v>
      </c>
      <c r="I3" s="13"/>
      <c r="J3" s="13"/>
      <c r="K3" s="10" t="s">
        <v>1130</v>
      </c>
      <c r="L3" s="110"/>
      <c r="M3" s="110"/>
      <c r="N3" s="110"/>
      <c r="O3" s="110"/>
      <c r="P3" s="111" t="s">
        <v>6075</v>
      </c>
    </row>
    <row r="4" spans="1:16" ht="27.6">
      <c r="A4" s="27">
        <v>2</v>
      </c>
      <c r="B4" s="27" t="s">
        <v>4285</v>
      </c>
      <c r="C4" s="27" t="s">
        <v>4286</v>
      </c>
      <c r="D4" s="27" t="s">
        <v>1280</v>
      </c>
      <c r="E4" s="27">
        <v>80</v>
      </c>
      <c r="F4" s="27" t="s">
        <v>1321</v>
      </c>
      <c r="G4" s="78" t="b">
        <v>1</v>
      </c>
      <c r="H4" s="97" t="s">
        <v>6076</v>
      </c>
      <c r="I4" s="13"/>
      <c r="J4" s="13"/>
      <c r="K4" s="10" t="s">
        <v>1130</v>
      </c>
      <c r="L4" s="110"/>
      <c r="M4" s="110"/>
      <c r="N4" s="110"/>
      <c r="O4" s="110"/>
      <c r="P4" s="111" t="s">
        <v>6075</v>
      </c>
    </row>
    <row r="5" spans="1:16" ht="27.6">
      <c r="A5" s="27">
        <v>3</v>
      </c>
      <c r="B5" s="27" t="s">
        <v>1271</v>
      </c>
      <c r="C5" s="27" t="s">
        <v>1729</v>
      </c>
      <c r="D5" s="27" t="s">
        <v>1267</v>
      </c>
      <c r="E5" s="27" t="s">
        <v>1366</v>
      </c>
      <c r="F5" s="27" t="s">
        <v>1321</v>
      </c>
      <c r="G5" s="78" t="b">
        <v>1</v>
      </c>
      <c r="H5" s="68" t="s">
        <v>6077</v>
      </c>
      <c r="I5" s="152">
        <v>42461</v>
      </c>
      <c r="J5" s="152"/>
      <c r="K5" s="10" t="s">
        <v>1130</v>
      </c>
      <c r="L5" s="111"/>
      <c r="M5" s="111"/>
      <c r="N5" s="111"/>
      <c r="O5" s="110"/>
      <c r="P5" s="111" t="s">
        <v>6075</v>
      </c>
    </row>
    <row r="6" spans="1:16" ht="41.45">
      <c r="A6" s="27">
        <v>4</v>
      </c>
      <c r="B6" s="27" t="s">
        <v>1265</v>
      </c>
      <c r="C6" s="27" t="s">
        <v>2101</v>
      </c>
      <c r="D6" s="27" t="s">
        <v>1267</v>
      </c>
      <c r="E6" s="27" t="s">
        <v>1366</v>
      </c>
      <c r="F6" s="27" t="s">
        <v>1321</v>
      </c>
      <c r="G6" s="78" t="b">
        <v>0</v>
      </c>
      <c r="H6" s="68" t="s">
        <v>6078</v>
      </c>
      <c r="I6" s="27"/>
      <c r="J6" s="27"/>
      <c r="K6" s="10" t="s">
        <v>1130</v>
      </c>
      <c r="L6" s="110"/>
      <c r="M6" s="110"/>
      <c r="N6" s="110"/>
      <c r="O6" s="110"/>
      <c r="P6" s="111" t="s">
        <v>6075</v>
      </c>
    </row>
    <row r="7" spans="1:16">
      <c r="A7" s="27">
        <v>5</v>
      </c>
      <c r="B7" s="27" t="s">
        <v>6079</v>
      </c>
      <c r="C7" s="27" t="s">
        <v>6080</v>
      </c>
      <c r="D7" s="27" t="s">
        <v>1628</v>
      </c>
      <c r="E7" s="26" t="s">
        <v>1639</v>
      </c>
      <c r="F7" s="27" t="s">
        <v>1321</v>
      </c>
      <c r="G7" s="78" t="b">
        <v>0</v>
      </c>
      <c r="H7" s="32" t="s">
        <v>6081</v>
      </c>
      <c r="I7" s="10">
        <v>560.66999999999996</v>
      </c>
      <c r="J7" s="10"/>
      <c r="K7" s="10" t="s">
        <v>1130</v>
      </c>
      <c r="L7" s="110"/>
      <c r="M7" s="110"/>
      <c r="N7" s="110"/>
      <c r="O7" s="110"/>
      <c r="P7" s="111" t="s">
        <v>6075</v>
      </c>
    </row>
    <row r="8" spans="1:16">
      <c r="A8" s="27">
        <v>6</v>
      </c>
      <c r="B8" s="27" t="s">
        <v>6082</v>
      </c>
      <c r="C8" s="27" t="s">
        <v>6083</v>
      </c>
      <c r="D8" s="27" t="s">
        <v>1628</v>
      </c>
      <c r="E8" s="26" t="s">
        <v>1639</v>
      </c>
      <c r="F8" s="27" t="s">
        <v>1321</v>
      </c>
      <c r="G8" s="78" t="b">
        <v>0</v>
      </c>
      <c r="H8" s="32" t="s">
        <v>6084</v>
      </c>
      <c r="I8" s="27">
        <v>425.12</v>
      </c>
      <c r="J8" s="27"/>
      <c r="K8" s="10" t="s">
        <v>1130</v>
      </c>
      <c r="L8" s="110"/>
      <c r="M8" s="110"/>
      <c r="N8" s="110"/>
      <c r="O8" s="110"/>
      <c r="P8" s="111" t="s">
        <v>6075</v>
      </c>
    </row>
    <row r="9" spans="1:16" ht="55.15">
      <c r="A9" s="27">
        <v>7</v>
      </c>
      <c r="B9" s="27" t="s">
        <v>2304</v>
      </c>
      <c r="C9" s="27" t="s">
        <v>2305</v>
      </c>
      <c r="D9" s="27" t="s">
        <v>1260</v>
      </c>
      <c r="E9" s="27" t="s">
        <v>1373</v>
      </c>
      <c r="F9" s="27" t="b">
        <v>0</v>
      </c>
      <c r="G9" s="78" t="b">
        <v>1</v>
      </c>
      <c r="H9" s="68" t="s">
        <v>6085</v>
      </c>
      <c r="I9" s="27" t="b">
        <v>0</v>
      </c>
      <c r="J9" s="27"/>
      <c r="K9" s="10" t="s">
        <v>1130</v>
      </c>
      <c r="L9" s="110"/>
      <c r="M9" s="110"/>
      <c r="N9" s="110"/>
      <c r="O9" s="110"/>
      <c r="P9" s="111" t="s">
        <v>6075</v>
      </c>
    </row>
    <row r="10" spans="1:16" ht="33.75" customHeight="1">
      <c r="A10" s="27">
        <v>8</v>
      </c>
      <c r="B10" s="27" t="s">
        <v>6086</v>
      </c>
      <c r="C10" s="27" t="s">
        <v>6087</v>
      </c>
      <c r="D10" s="27" t="s">
        <v>1280</v>
      </c>
      <c r="E10" s="27">
        <v>80</v>
      </c>
      <c r="F10" s="27" t="s">
        <v>1321</v>
      </c>
      <c r="G10" s="78" t="b">
        <v>0</v>
      </c>
      <c r="H10" s="64" t="str">
        <f>B10</f>
        <v>Amended by Agreed Sample Strength Staging Ref</v>
      </c>
      <c r="I10" s="27"/>
      <c r="J10" s="27"/>
      <c r="K10" s="10" t="s">
        <v>1130</v>
      </c>
      <c r="L10" s="66"/>
      <c r="M10" s="66"/>
      <c r="N10" s="66"/>
      <c r="O10" s="66"/>
      <c r="P10" s="111" t="s">
        <v>6075</v>
      </c>
    </row>
    <row r="11" spans="1:16" ht="33.75" customHeight="1">
      <c r="A11" s="306"/>
      <c r="B11" s="306"/>
      <c r="C11" s="306"/>
      <c r="D11" s="306"/>
      <c r="E11" s="306"/>
      <c r="F11" s="306"/>
      <c r="G11" s="549"/>
      <c r="H11" s="81"/>
      <c r="I11" s="306"/>
      <c r="J11" s="306"/>
      <c r="K11" s="306"/>
      <c r="L11" s="550"/>
      <c r="M11" s="550"/>
      <c r="N11" s="550"/>
      <c r="O11" s="550"/>
      <c r="P11" s="551"/>
    </row>
    <row r="12" spans="1:16" ht="33.75" customHeight="1">
      <c r="O12" s="550"/>
      <c r="P12" s="551"/>
    </row>
    <row r="13" spans="1:16" ht="20.100000000000001" customHeight="1">
      <c r="O13" s="552"/>
      <c r="P13" s="552"/>
    </row>
    <row r="14" spans="1:16">
      <c r="O14" s="552"/>
      <c r="P14" s="552"/>
    </row>
  </sheetData>
  <mergeCells count="1">
    <mergeCell ref="C1:E1"/>
  </mergeCells>
  <dataValidations count="1">
    <dataValidation type="list" allowBlank="1" showInputMessage="1" showErrorMessage="1" sqref="K3:K11" xr:uid="{2D78D5BC-8936-4773-B691-36FE55B23AF6}">
      <formula1>"To Do, Questions Outstanding, Complete"</formula1>
    </dataValidation>
  </dataValidations>
  <hyperlinks>
    <hyperlink ref="A1" location="Summary!A1" display="Object Name" xr:uid="{00000000-0004-0000-4F00-000000000000}"/>
  </hyperlinks>
  <pageMargins left="0.7" right="0.7" top="0.75" bottom="0.75" header="0.3" footer="0.3"/>
  <headerFooter>
    <oddFooter>&amp;L_x000D_&amp;1#&amp;"Calibri"&amp;10&amp;K000000 Classification: BUSINESS</oddFooter>
  </headerFooter>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tabColor rgb="FF0070C0"/>
  </sheetPr>
  <dimension ref="A1:P9"/>
  <sheetViews>
    <sheetView zoomScale="70" zoomScaleNormal="70" workbookViewId="0"/>
  </sheetViews>
  <sheetFormatPr defaultRowHeight="14.45"/>
  <cols>
    <col min="2" max="2" width="22" customWidth="1"/>
    <col min="3" max="3" width="25.5703125" customWidth="1"/>
    <col min="4" max="4" width="29.5703125" customWidth="1"/>
    <col min="5" max="5" width="10.42578125" customWidth="1"/>
    <col min="6" max="6" width="15" customWidth="1"/>
    <col min="7" max="7" width="11.5703125" customWidth="1"/>
    <col min="8" max="8" width="35.42578125" customWidth="1"/>
    <col min="9" max="10" width="21" customWidth="1"/>
    <col min="11" max="11" width="14" customWidth="1"/>
    <col min="12" max="12" width="12" customWidth="1"/>
    <col min="13" max="13" width="14.5703125" customWidth="1"/>
    <col min="14" max="14" width="10.5703125" customWidth="1"/>
    <col min="15" max="15" width="11.42578125" customWidth="1"/>
    <col min="16" max="16" width="30.42578125" customWidth="1"/>
  </cols>
  <sheetData>
    <row r="1" spans="1:16" ht="18">
      <c r="A1" s="4" t="s">
        <v>1188</v>
      </c>
      <c r="B1" s="151" t="s">
        <v>1189</v>
      </c>
      <c r="C1" s="1346" t="s">
        <v>1118</v>
      </c>
      <c r="D1" s="1347"/>
      <c r="E1" s="1347"/>
    </row>
    <row r="2" spans="1:16" ht="28.9">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row>
    <row r="3" spans="1:16">
      <c r="A3" s="27">
        <v>3</v>
      </c>
      <c r="B3" s="27" t="s">
        <v>1319</v>
      </c>
      <c r="C3" s="27" t="s">
        <v>1320</v>
      </c>
      <c r="D3" s="27" t="s">
        <v>6088</v>
      </c>
      <c r="E3" s="27">
        <v>80</v>
      </c>
      <c r="F3" s="27" t="s">
        <v>1321</v>
      </c>
      <c r="G3" s="78" t="b">
        <v>1</v>
      </c>
      <c r="H3" s="13" t="s">
        <v>6089</v>
      </c>
      <c r="I3" s="13"/>
      <c r="J3" s="13"/>
      <c r="K3" s="10" t="s">
        <v>1130</v>
      </c>
      <c r="L3" s="110"/>
      <c r="M3" s="110"/>
      <c r="N3" s="110"/>
      <c r="O3" s="110"/>
      <c r="P3" s="111" t="s">
        <v>6075</v>
      </c>
    </row>
    <row r="4" spans="1:16" ht="27.6">
      <c r="A4" s="27">
        <v>5</v>
      </c>
      <c r="B4" s="27" t="s">
        <v>4285</v>
      </c>
      <c r="C4" s="27" t="s">
        <v>4286</v>
      </c>
      <c r="D4" s="27" t="s">
        <v>6088</v>
      </c>
      <c r="E4" s="27">
        <v>80</v>
      </c>
      <c r="F4" s="27" t="s">
        <v>1321</v>
      </c>
      <c r="G4" s="78" t="b">
        <v>1</v>
      </c>
      <c r="H4" s="13" t="s">
        <v>6076</v>
      </c>
      <c r="I4" s="13"/>
      <c r="J4" s="13"/>
      <c r="K4" s="10" t="s">
        <v>1130</v>
      </c>
      <c r="L4" s="110"/>
      <c r="M4" s="110"/>
      <c r="N4" s="110"/>
      <c r="O4" s="110"/>
      <c r="P4" s="111" t="s">
        <v>6075</v>
      </c>
    </row>
    <row r="5" spans="1:16" ht="27.6">
      <c r="A5" s="27">
        <v>6</v>
      </c>
      <c r="B5" s="27" t="s">
        <v>1271</v>
      </c>
      <c r="C5" s="27" t="s">
        <v>1729</v>
      </c>
      <c r="D5" s="27" t="s">
        <v>1267</v>
      </c>
      <c r="E5" s="27"/>
      <c r="F5" s="27" t="s">
        <v>1321</v>
      </c>
      <c r="G5" s="78" t="b">
        <v>1</v>
      </c>
      <c r="H5" s="27" t="s">
        <v>6090</v>
      </c>
      <c r="I5" s="92">
        <v>42461</v>
      </c>
      <c r="J5" s="92"/>
      <c r="K5" s="10" t="s">
        <v>1130</v>
      </c>
      <c r="L5" s="111"/>
      <c r="M5" s="111"/>
      <c r="N5" s="111"/>
      <c r="O5" s="110"/>
      <c r="P5" s="111" t="s">
        <v>6075</v>
      </c>
    </row>
    <row r="6" spans="1:16" ht="27.6">
      <c r="A6" s="27">
        <v>7</v>
      </c>
      <c r="B6" s="27" t="s">
        <v>1265</v>
      </c>
      <c r="C6" s="27" t="s">
        <v>2101</v>
      </c>
      <c r="D6" s="27" t="s">
        <v>1267</v>
      </c>
      <c r="E6" s="27"/>
      <c r="F6" s="27" t="s">
        <v>1321</v>
      </c>
      <c r="G6" s="78" t="b">
        <v>0</v>
      </c>
      <c r="H6" s="27" t="s">
        <v>6091</v>
      </c>
      <c r="I6" s="27"/>
      <c r="J6" s="27"/>
      <c r="K6" s="10" t="s">
        <v>1130</v>
      </c>
      <c r="L6" s="110"/>
      <c r="M6" s="110"/>
      <c r="N6" s="110"/>
      <c r="O6" s="110"/>
      <c r="P6" s="111" t="s">
        <v>6075</v>
      </c>
    </row>
    <row r="7" spans="1:16">
      <c r="A7" s="27">
        <v>8</v>
      </c>
      <c r="B7" s="27" t="s">
        <v>1009</v>
      </c>
      <c r="C7" s="27" t="s">
        <v>6092</v>
      </c>
      <c r="D7" s="27" t="s">
        <v>1628</v>
      </c>
      <c r="E7" s="27" t="s">
        <v>1639</v>
      </c>
      <c r="F7" s="27" t="s">
        <v>1321</v>
      </c>
      <c r="G7" s="78" t="b">
        <v>1</v>
      </c>
      <c r="H7" s="27" t="s">
        <v>6093</v>
      </c>
      <c r="I7" s="27">
        <v>123.7</v>
      </c>
      <c r="J7" s="27"/>
      <c r="K7" s="10" t="s">
        <v>1130</v>
      </c>
      <c r="L7" s="110"/>
      <c r="M7" s="110"/>
      <c r="N7" s="110"/>
      <c r="O7" s="110"/>
      <c r="P7" s="111" t="s">
        <v>6075</v>
      </c>
    </row>
    <row r="8" spans="1:16" ht="55.15">
      <c r="A8" s="27">
        <v>9</v>
      </c>
      <c r="B8" s="27" t="s">
        <v>6094</v>
      </c>
      <c r="C8" s="27" t="s">
        <v>6095</v>
      </c>
      <c r="D8" s="27" t="s">
        <v>6096</v>
      </c>
      <c r="E8" s="27" t="s">
        <v>1333</v>
      </c>
      <c r="F8" s="27" t="s">
        <v>1321</v>
      </c>
      <c r="G8" s="78" t="b">
        <v>0</v>
      </c>
      <c r="H8" s="27" t="s">
        <v>6097</v>
      </c>
      <c r="I8" s="27"/>
      <c r="J8" s="27"/>
      <c r="K8" s="10" t="s">
        <v>1130</v>
      </c>
      <c r="L8" s="110"/>
      <c r="M8" s="110"/>
      <c r="N8" s="110"/>
      <c r="O8" s="110"/>
      <c r="P8" s="111" t="s">
        <v>6075</v>
      </c>
    </row>
    <row r="9" spans="1:16" ht="33.75" customHeight="1">
      <c r="A9" s="27">
        <v>10</v>
      </c>
      <c r="B9" s="27" t="str">
        <f>CONCATENATE(B8," Staging Ref")</f>
        <v>Amended by Agreed Volume Staging Ref</v>
      </c>
      <c r="C9" s="27" t="str">
        <f>CONCATENATE(LEFT(C8,LEN(C8)-3),"Staging Ref","__c")</f>
        <v>AmendedByAgreedVolumeStaging Ref__c</v>
      </c>
      <c r="D9" s="27" t="s">
        <v>1280</v>
      </c>
      <c r="E9" s="27">
        <v>80</v>
      </c>
      <c r="F9" s="27" t="s">
        <v>1321</v>
      </c>
      <c r="G9" s="78" t="b">
        <v>0</v>
      </c>
      <c r="H9" s="64" t="str">
        <f>B9</f>
        <v>Amended by Agreed Volume Staging Ref</v>
      </c>
      <c r="I9" s="27"/>
      <c r="J9" s="27"/>
      <c r="K9" s="10" t="s">
        <v>1130</v>
      </c>
      <c r="L9" s="66"/>
      <c r="M9" s="66"/>
      <c r="N9" s="66"/>
      <c r="O9" s="66"/>
      <c r="P9" s="111" t="s">
        <v>6075</v>
      </c>
    </row>
  </sheetData>
  <mergeCells count="1">
    <mergeCell ref="C1:E1"/>
  </mergeCells>
  <dataValidations count="1">
    <dataValidation type="list" allowBlank="1" showInputMessage="1" showErrorMessage="1" sqref="K3:K9" xr:uid="{F589B139-13A8-4FC7-9EFE-0FBE2F7342EF}">
      <formula1>"To Do, Questions Outstanding, Complete"</formula1>
    </dataValidation>
  </dataValidations>
  <hyperlinks>
    <hyperlink ref="A1" location="Summary!A1" display="Object Name" xr:uid="{00000000-0004-0000-5000-000000000000}"/>
  </hyperlinks>
  <pageMargins left="0.7" right="0.7" top="0.75" bottom="0.75" header="0.3" footer="0.3"/>
  <headerFooter>
    <oddFooter>&amp;L_x000D_&amp;1#&amp;"Calibri"&amp;10&amp;K000000 Classification: BUSINESS</oddFooter>
  </headerFooter>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codeName="Sheet89">
    <tabColor rgb="FF0070C0"/>
  </sheetPr>
  <dimension ref="A1:Q8"/>
  <sheetViews>
    <sheetView zoomScale="90" zoomScaleNormal="90" workbookViewId="0"/>
  </sheetViews>
  <sheetFormatPr defaultRowHeight="14.45"/>
  <cols>
    <col min="2" max="2" width="27.42578125" customWidth="1"/>
    <col min="3" max="3" width="23.5703125" customWidth="1"/>
    <col min="4" max="4" width="14.42578125" customWidth="1"/>
    <col min="5" max="5" width="11.5703125" customWidth="1"/>
    <col min="6" max="6" width="15.42578125" customWidth="1"/>
    <col min="7" max="7" width="14.5703125" customWidth="1"/>
    <col min="8" max="8" width="51.5703125" customWidth="1"/>
    <col min="9" max="11" width="19.42578125" customWidth="1"/>
    <col min="13" max="13" width="14.5703125" customWidth="1"/>
    <col min="14" max="14" width="11.5703125" customWidth="1"/>
    <col min="15" max="15" width="18.5703125" customWidth="1"/>
    <col min="16" max="16" width="20.5703125" customWidth="1"/>
    <col min="17" max="17" width="52.42578125" customWidth="1"/>
  </cols>
  <sheetData>
    <row r="1" spans="1:17" ht="18">
      <c r="A1" s="4" t="s">
        <v>1188</v>
      </c>
      <c r="B1" s="104" t="s">
        <v>1189</v>
      </c>
      <c r="C1" s="1346" t="s">
        <v>6098</v>
      </c>
      <c r="D1" s="1347"/>
      <c r="E1" s="1347"/>
    </row>
    <row r="2" spans="1:17" ht="28.9">
      <c r="A2" s="206" t="s">
        <v>1191</v>
      </c>
      <c r="B2" s="207" t="s">
        <v>1192</v>
      </c>
      <c r="C2" s="207" t="s">
        <v>1193</v>
      </c>
      <c r="D2" s="207" t="s">
        <v>1194</v>
      </c>
      <c r="E2" s="207" t="s">
        <v>1195</v>
      </c>
      <c r="F2" s="207" t="s">
        <v>1196</v>
      </c>
      <c r="G2" s="207" t="s">
        <v>1197</v>
      </c>
      <c r="H2" s="208" t="s">
        <v>1198</v>
      </c>
      <c r="I2" s="207" t="s">
        <v>1199</v>
      </c>
      <c r="J2" s="207" t="s">
        <v>1200</v>
      </c>
      <c r="K2" s="206" t="s">
        <v>1201</v>
      </c>
      <c r="L2" s="102" t="s">
        <v>1202</v>
      </c>
      <c r="M2" s="102" t="s">
        <v>1203</v>
      </c>
      <c r="N2" s="102" t="s">
        <v>1204</v>
      </c>
      <c r="O2" s="102" t="s">
        <v>1194</v>
      </c>
      <c r="P2" s="102" t="s">
        <v>1205</v>
      </c>
      <c r="Q2" s="102" t="s">
        <v>14</v>
      </c>
    </row>
    <row r="3" spans="1:17">
      <c r="A3" s="99">
        <v>1</v>
      </c>
      <c r="B3" s="378" t="s">
        <v>1319</v>
      </c>
      <c r="C3" s="378" t="s">
        <v>1320</v>
      </c>
      <c r="D3" s="40" t="s">
        <v>1969</v>
      </c>
      <c r="E3" s="40">
        <v>80</v>
      </c>
      <c r="F3" s="377" t="s">
        <v>1321</v>
      </c>
      <c r="G3" s="197" t="b">
        <v>1</v>
      </c>
      <c r="H3" s="141" t="s">
        <v>6099</v>
      </c>
      <c r="I3" s="378"/>
      <c r="J3" s="378"/>
      <c r="K3" s="24" t="s">
        <v>1520</v>
      </c>
      <c r="L3" s="191"/>
      <c r="M3" s="112"/>
      <c r="N3" s="112"/>
      <c r="O3" s="112"/>
      <c r="P3" s="112"/>
      <c r="Q3" s="384" t="s">
        <v>6100</v>
      </c>
    </row>
    <row r="4" spans="1:17">
      <c r="A4" s="99">
        <v>2</v>
      </c>
      <c r="B4" s="378" t="s">
        <v>6101</v>
      </c>
      <c r="C4" s="378" t="s">
        <v>6102</v>
      </c>
      <c r="D4" s="378" t="s">
        <v>1969</v>
      </c>
      <c r="E4" s="46">
        <v>80</v>
      </c>
      <c r="F4" s="377" t="s">
        <v>1321</v>
      </c>
      <c r="G4" s="197" t="b">
        <v>1</v>
      </c>
      <c r="H4" s="141" t="s">
        <v>6103</v>
      </c>
      <c r="I4" s="378"/>
      <c r="J4" s="378"/>
      <c r="K4" s="24" t="s">
        <v>1520</v>
      </c>
      <c r="L4" s="191"/>
      <c r="M4" s="112"/>
      <c r="N4" s="112"/>
      <c r="O4" s="112"/>
      <c r="P4" s="112"/>
      <c r="Q4" s="384" t="s">
        <v>6100</v>
      </c>
    </row>
    <row r="5" spans="1:17">
      <c r="A5" s="99">
        <v>3</v>
      </c>
      <c r="B5" s="378" t="s">
        <v>1974</v>
      </c>
      <c r="C5" s="378" t="s">
        <v>1975</v>
      </c>
      <c r="D5" s="378" t="s">
        <v>1969</v>
      </c>
      <c r="E5" s="40">
        <v>80</v>
      </c>
      <c r="F5" s="377" t="s">
        <v>1321</v>
      </c>
      <c r="G5" s="197" t="b">
        <v>1</v>
      </c>
      <c r="H5" s="141" t="s">
        <v>6104</v>
      </c>
      <c r="I5" s="378"/>
      <c r="J5" s="378"/>
      <c r="K5" s="24" t="s">
        <v>1520</v>
      </c>
      <c r="L5" s="191"/>
      <c r="M5" s="112"/>
      <c r="N5" s="112"/>
      <c r="O5" s="112"/>
      <c r="P5" s="112"/>
      <c r="Q5" s="384" t="s">
        <v>6100</v>
      </c>
    </row>
    <row r="6" spans="1:17" ht="27.6">
      <c r="A6" s="99">
        <v>4</v>
      </c>
      <c r="B6" s="378" t="s">
        <v>6105</v>
      </c>
      <c r="C6" s="378" t="s">
        <v>2773</v>
      </c>
      <c r="D6" s="378" t="s">
        <v>6106</v>
      </c>
      <c r="E6" s="378" t="s">
        <v>6107</v>
      </c>
      <c r="F6" s="377" t="s">
        <v>1321</v>
      </c>
      <c r="G6" s="197" t="b">
        <v>0</v>
      </c>
      <c r="H6" s="141" t="s">
        <v>6108</v>
      </c>
      <c r="I6" s="209">
        <v>5</v>
      </c>
      <c r="J6" s="209"/>
      <c r="K6" s="24" t="s">
        <v>1520</v>
      </c>
      <c r="L6" s="111"/>
      <c r="M6" s="111"/>
      <c r="N6" s="111"/>
      <c r="O6" s="111"/>
      <c r="P6" s="111"/>
      <c r="Q6" s="384" t="s">
        <v>6100</v>
      </c>
    </row>
    <row r="7" spans="1:17" ht="41.45">
      <c r="A7" s="99">
        <v>5</v>
      </c>
      <c r="B7" s="378" t="s">
        <v>1271</v>
      </c>
      <c r="C7" s="378" t="s">
        <v>1729</v>
      </c>
      <c r="D7" s="378" t="s">
        <v>1267</v>
      </c>
      <c r="E7" s="378"/>
      <c r="F7" s="377" t="s">
        <v>1321</v>
      </c>
      <c r="G7" s="197" t="b">
        <v>0</v>
      </c>
      <c r="H7" s="141" t="s">
        <v>6109</v>
      </c>
      <c r="I7" s="378"/>
      <c r="J7" s="378"/>
      <c r="K7" s="24" t="s">
        <v>1520</v>
      </c>
      <c r="L7" s="191"/>
      <c r="M7" s="112"/>
      <c r="N7" s="112"/>
      <c r="O7" s="112"/>
      <c r="P7" s="111"/>
      <c r="Q7" s="384" t="s">
        <v>6100</v>
      </c>
    </row>
    <row r="8" spans="1:17" ht="41.45">
      <c r="A8" s="349">
        <v>6</v>
      </c>
      <c r="B8" s="378" t="s">
        <v>1265</v>
      </c>
      <c r="C8" s="378" t="s">
        <v>2101</v>
      </c>
      <c r="D8" s="378" t="s">
        <v>1267</v>
      </c>
      <c r="E8" s="378"/>
      <c r="F8" s="377" t="s">
        <v>1321</v>
      </c>
      <c r="G8" s="197" t="b">
        <v>0</v>
      </c>
      <c r="H8" s="141" t="s">
        <v>6110</v>
      </c>
      <c r="I8" s="378"/>
      <c r="J8" s="378"/>
      <c r="K8" s="24" t="s">
        <v>1520</v>
      </c>
      <c r="L8" s="191"/>
      <c r="M8" s="112"/>
      <c r="N8" s="112"/>
      <c r="O8" s="112"/>
      <c r="P8" s="111"/>
      <c r="Q8" s="384" t="s">
        <v>6100</v>
      </c>
    </row>
  </sheetData>
  <mergeCells count="1">
    <mergeCell ref="C1:E1"/>
  </mergeCells>
  <dataValidations count="1">
    <dataValidation type="list" allowBlank="1" showInputMessage="1" showErrorMessage="1" sqref="K3:K8" xr:uid="{8C0A6FCD-44E8-4C34-91FF-E8DB8E50175C}">
      <formula1>"To Do, Questions Outstanding, Complete"</formula1>
    </dataValidation>
  </dataValidations>
  <hyperlinks>
    <hyperlink ref="A1" location="Summary!A1" display="Object Name" xr:uid="{00000000-0004-0000-6700-000000000000}"/>
  </hyperlinks>
  <pageMargins left="0.7" right="0.7" top="0.75" bottom="0.75" header="0.3" footer="0.3"/>
  <headerFooter>
    <oddFooter>&amp;L_x000D_&amp;1#&amp;"Calibri"&amp;10&amp;K000000 Classification: BUSINESS</oddFooter>
  </headerFooter>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4">
    <tabColor rgb="FF0070C0"/>
  </sheetPr>
  <dimension ref="A1:R12"/>
  <sheetViews>
    <sheetView zoomScale="80" zoomScaleNormal="80" workbookViewId="0"/>
  </sheetViews>
  <sheetFormatPr defaultRowHeight="14.45"/>
  <cols>
    <col min="2" max="2" width="24.5703125" customWidth="1"/>
    <col min="3" max="3" width="21.5703125" bestFit="1" customWidth="1"/>
    <col min="4" max="4" width="22.42578125" customWidth="1"/>
    <col min="5" max="5" width="13.5703125" customWidth="1"/>
    <col min="6" max="6" width="13.42578125" bestFit="1" customWidth="1"/>
    <col min="7" max="7" width="11.5703125" bestFit="1" customWidth="1"/>
    <col min="8" max="8" width="28.42578125" customWidth="1"/>
    <col min="9" max="10" width="21.42578125" customWidth="1"/>
    <col min="11" max="11" width="18" customWidth="1"/>
    <col min="12" max="12" width="11.42578125" customWidth="1"/>
    <col min="13" max="13" width="15.5703125" bestFit="1" customWidth="1"/>
    <col min="14" max="14" width="21.42578125" customWidth="1"/>
    <col min="15" max="15" width="11.5703125" customWidth="1"/>
    <col min="16" max="16" width="75.42578125" customWidth="1"/>
  </cols>
  <sheetData>
    <row r="1" spans="1:18" ht="18">
      <c r="A1" s="4" t="s">
        <v>1188</v>
      </c>
      <c r="B1" s="104" t="s">
        <v>1189</v>
      </c>
      <c r="C1" s="1346" t="s">
        <v>6111</v>
      </c>
      <c r="D1" s="1347"/>
      <c r="E1" s="1347"/>
    </row>
    <row r="2" spans="1:18" s="76" customFormat="1" ht="28.9">
      <c r="A2" s="9" t="s">
        <v>1191</v>
      </c>
      <c r="B2" s="183" t="s">
        <v>1192</v>
      </c>
      <c r="C2" s="183" t="s">
        <v>1193</v>
      </c>
      <c r="D2" s="183" t="s">
        <v>1194</v>
      </c>
      <c r="E2" s="183" t="s">
        <v>1195</v>
      </c>
      <c r="F2" s="183" t="s">
        <v>1196</v>
      </c>
      <c r="G2" s="183" t="s">
        <v>1197</v>
      </c>
      <c r="H2" s="184" t="s">
        <v>1198</v>
      </c>
      <c r="I2" s="183" t="s">
        <v>1199</v>
      </c>
      <c r="J2" s="183" t="s">
        <v>1200</v>
      </c>
      <c r="K2" s="183" t="s">
        <v>1201</v>
      </c>
      <c r="L2" s="102" t="s">
        <v>1202</v>
      </c>
      <c r="M2" s="102" t="s">
        <v>1203</v>
      </c>
      <c r="N2" s="102" t="s">
        <v>1204</v>
      </c>
      <c r="O2" s="102" t="s">
        <v>1194</v>
      </c>
      <c r="P2" s="102" t="s">
        <v>1205</v>
      </c>
    </row>
    <row r="3" spans="1:18" ht="273.60000000000002">
      <c r="A3" s="65">
        <v>1</v>
      </c>
      <c r="B3" s="71" t="s">
        <v>1319</v>
      </c>
      <c r="C3" s="71" t="s">
        <v>1320</v>
      </c>
      <c r="D3" s="71" t="s">
        <v>1280</v>
      </c>
      <c r="E3" s="71">
        <v>80</v>
      </c>
      <c r="F3" s="71" t="s">
        <v>1321</v>
      </c>
      <c r="G3" s="71"/>
      <c r="H3" s="71"/>
      <c r="I3" s="71"/>
      <c r="J3" s="71"/>
      <c r="K3" s="10" t="s">
        <v>1130</v>
      </c>
      <c r="L3" s="309"/>
      <c r="M3" s="375"/>
      <c r="N3" s="375"/>
      <c r="O3" s="375"/>
      <c r="P3" s="375" t="s">
        <v>6112</v>
      </c>
      <c r="R3" t="s">
        <v>6113</v>
      </c>
    </row>
    <row r="4" spans="1:18" ht="43.15">
      <c r="A4" s="65">
        <v>2</v>
      </c>
      <c r="B4" s="71" t="s">
        <v>5744</v>
      </c>
      <c r="C4" s="71" t="s">
        <v>5745</v>
      </c>
      <c r="D4" s="71" t="s">
        <v>1280</v>
      </c>
      <c r="E4" s="71">
        <v>80</v>
      </c>
      <c r="F4" s="71" t="s">
        <v>1321</v>
      </c>
      <c r="G4" s="71"/>
      <c r="H4" s="71"/>
      <c r="I4" s="71"/>
      <c r="J4" s="71"/>
      <c r="K4" s="10" t="s">
        <v>1130</v>
      </c>
      <c r="L4" s="309"/>
      <c r="M4" s="375"/>
      <c r="N4" s="375"/>
      <c r="O4" s="375"/>
      <c r="P4" s="375" t="s">
        <v>6114</v>
      </c>
    </row>
    <row r="5" spans="1:18" ht="100.5" customHeight="1">
      <c r="A5" s="65">
        <v>3</v>
      </c>
      <c r="B5" s="71" t="s">
        <v>5741</v>
      </c>
      <c r="C5" s="71" t="s">
        <v>5742</v>
      </c>
      <c r="D5" s="71" t="s">
        <v>1280</v>
      </c>
      <c r="E5" s="71">
        <v>80</v>
      </c>
      <c r="F5" s="71" t="s">
        <v>1321</v>
      </c>
      <c r="G5" s="71"/>
      <c r="H5" s="71" t="s">
        <v>6115</v>
      </c>
      <c r="I5" s="71"/>
      <c r="J5" s="71"/>
      <c r="K5" s="10" t="s">
        <v>1130</v>
      </c>
      <c r="L5" s="309" t="s">
        <v>1375</v>
      </c>
      <c r="M5" s="375"/>
      <c r="N5" s="375"/>
      <c r="O5" s="375"/>
      <c r="P5" s="375" t="s">
        <v>2403</v>
      </c>
    </row>
    <row r="6" spans="1:18" ht="45" customHeight="1">
      <c r="A6" s="65">
        <v>4</v>
      </c>
      <c r="B6" s="71" t="s">
        <v>1974</v>
      </c>
      <c r="C6" s="71" t="s">
        <v>1975</v>
      </c>
      <c r="D6" s="71" t="s">
        <v>1280</v>
      </c>
      <c r="E6" s="71">
        <v>80</v>
      </c>
      <c r="F6" s="71" t="s">
        <v>1321</v>
      </c>
      <c r="G6" s="71"/>
      <c r="H6" s="71" t="s">
        <v>6116</v>
      </c>
      <c r="I6" s="71"/>
      <c r="J6" s="71"/>
      <c r="K6" s="10" t="s">
        <v>1130</v>
      </c>
      <c r="L6" s="309"/>
      <c r="M6" s="375"/>
      <c r="N6" s="375"/>
      <c r="O6" s="375"/>
      <c r="P6" s="375" t="s">
        <v>6117</v>
      </c>
    </row>
    <row r="7" spans="1:18" ht="260.25" customHeight="1">
      <c r="A7" s="65">
        <v>5</v>
      </c>
      <c r="B7" s="71" t="s">
        <v>6118</v>
      </c>
      <c r="C7" s="227" t="s">
        <v>6119</v>
      </c>
      <c r="D7" s="71" t="s">
        <v>1628</v>
      </c>
      <c r="E7" s="71" t="s">
        <v>1536</v>
      </c>
      <c r="F7" s="71" t="s">
        <v>1321</v>
      </c>
      <c r="G7" s="69"/>
      <c r="H7" s="71" t="s">
        <v>6120</v>
      </c>
      <c r="I7" s="71">
        <v>10</v>
      </c>
      <c r="J7" s="71"/>
      <c r="K7" s="10" t="s">
        <v>1130</v>
      </c>
      <c r="L7" s="309"/>
      <c r="M7" s="375" t="s">
        <v>6121</v>
      </c>
      <c r="N7" s="375" t="s">
        <v>6122</v>
      </c>
      <c r="O7" s="375"/>
      <c r="P7" s="375"/>
    </row>
    <row r="8" spans="1:18" ht="201.75" customHeight="1">
      <c r="A8" s="65">
        <v>6</v>
      </c>
      <c r="B8" s="71" t="s">
        <v>6123</v>
      </c>
      <c r="C8" s="227" t="s">
        <v>6124</v>
      </c>
      <c r="D8" s="71" t="s">
        <v>4370</v>
      </c>
      <c r="E8" s="71" t="s">
        <v>1536</v>
      </c>
      <c r="F8" s="71" t="s">
        <v>1321</v>
      </c>
      <c r="G8" s="69"/>
      <c r="H8" s="71" t="s">
        <v>6125</v>
      </c>
      <c r="I8" s="71"/>
      <c r="J8" s="71"/>
      <c r="K8" s="10" t="s">
        <v>1130</v>
      </c>
      <c r="L8" s="309"/>
      <c r="M8" s="375"/>
      <c r="N8" s="375"/>
      <c r="O8" s="375"/>
      <c r="P8" s="375" t="s">
        <v>6126</v>
      </c>
    </row>
    <row r="9" spans="1:18" ht="46.5" customHeight="1">
      <c r="A9" s="65">
        <v>7</v>
      </c>
      <c r="B9" s="71" t="s">
        <v>1271</v>
      </c>
      <c r="C9" s="71" t="s">
        <v>1729</v>
      </c>
      <c r="D9" s="71" t="s">
        <v>1267</v>
      </c>
      <c r="E9" s="71" t="s">
        <v>1366</v>
      </c>
      <c r="F9" s="71" t="s">
        <v>1321</v>
      </c>
      <c r="G9" s="71"/>
      <c r="H9" s="71" t="s">
        <v>6127</v>
      </c>
      <c r="I9" s="185">
        <v>42373</v>
      </c>
      <c r="J9" s="185"/>
      <c r="K9" s="10" t="s">
        <v>1130</v>
      </c>
      <c r="L9" s="309"/>
      <c r="M9" s="375"/>
      <c r="N9" s="375"/>
      <c r="O9" s="375"/>
      <c r="P9" s="375" t="s">
        <v>2589</v>
      </c>
    </row>
    <row r="10" spans="1:18" ht="53.25" customHeight="1">
      <c r="A10" s="65">
        <v>8</v>
      </c>
      <c r="B10" s="71" t="s">
        <v>1265</v>
      </c>
      <c r="C10" s="71" t="s">
        <v>2101</v>
      </c>
      <c r="D10" s="71" t="s">
        <v>1267</v>
      </c>
      <c r="E10" s="71" t="s">
        <v>1366</v>
      </c>
      <c r="F10" s="71" t="s">
        <v>1321</v>
      </c>
      <c r="G10" s="69"/>
      <c r="H10" s="71" t="s">
        <v>6128</v>
      </c>
      <c r="I10" s="71" t="s">
        <v>6129</v>
      </c>
      <c r="J10" s="71"/>
      <c r="K10" s="10" t="s">
        <v>1130</v>
      </c>
      <c r="L10" s="309"/>
      <c r="M10" s="375"/>
      <c r="N10" s="375"/>
      <c r="O10" s="375"/>
      <c r="P10" s="375" t="s">
        <v>2591</v>
      </c>
    </row>
    <row r="11" spans="1:18" ht="177.75" customHeight="1">
      <c r="A11" s="98">
        <v>9</v>
      </c>
      <c r="B11" s="72" t="s">
        <v>5502</v>
      </c>
      <c r="C11" s="72" t="s">
        <v>6130</v>
      </c>
      <c r="D11" s="72" t="s">
        <v>4370</v>
      </c>
      <c r="E11" s="72" t="s">
        <v>1629</v>
      </c>
      <c r="F11" s="72" t="s">
        <v>1321</v>
      </c>
      <c r="G11" s="72"/>
      <c r="H11" s="72" t="s">
        <v>6131</v>
      </c>
      <c r="I11" s="72"/>
      <c r="J11" s="72"/>
      <c r="K11" s="10" t="s">
        <v>1130</v>
      </c>
      <c r="L11" s="309"/>
      <c r="M11" s="375"/>
      <c r="N11" s="375"/>
      <c r="O11" s="375"/>
      <c r="P11" s="375" t="s">
        <v>6132</v>
      </c>
    </row>
    <row r="12" spans="1:18" ht="43.15">
      <c r="A12" s="65">
        <v>10</v>
      </c>
      <c r="B12" s="71" t="s">
        <v>2594</v>
      </c>
      <c r="C12" s="71" t="s">
        <v>2595</v>
      </c>
      <c r="D12" s="71" t="s">
        <v>1280</v>
      </c>
      <c r="E12" s="71">
        <v>80</v>
      </c>
      <c r="F12" s="71" t="s">
        <v>1321</v>
      </c>
      <c r="G12" s="71"/>
      <c r="H12" s="71" t="s">
        <v>2574</v>
      </c>
      <c r="I12" s="71"/>
      <c r="J12" s="71"/>
      <c r="K12" s="10" t="s">
        <v>1130</v>
      </c>
      <c r="L12" s="309" t="s">
        <v>1352</v>
      </c>
      <c r="M12" s="375"/>
      <c r="N12" s="375"/>
      <c r="O12" s="375"/>
      <c r="P12" s="375" t="s">
        <v>2465</v>
      </c>
    </row>
  </sheetData>
  <mergeCells count="1">
    <mergeCell ref="C1:E1"/>
  </mergeCells>
  <dataValidations count="1">
    <dataValidation type="list" allowBlank="1" showInputMessage="1" showErrorMessage="1" sqref="K3:K12" xr:uid="{5B7D4F48-8931-406C-8914-18B52C20AC06}">
      <formula1>"To Do, Questions Outstanding, Complete"</formula1>
    </dataValidation>
  </dataValidations>
  <hyperlinks>
    <hyperlink ref="A1" location="Summary!A1" display="Object Name" xr:uid="{00000000-0004-0000-5C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6">
    <tabColor rgb="FF0070C0"/>
  </sheetPr>
  <dimension ref="A1:Q8"/>
  <sheetViews>
    <sheetView zoomScaleNormal="100" workbookViewId="0"/>
  </sheetViews>
  <sheetFormatPr defaultRowHeight="14.45"/>
  <cols>
    <col min="2" max="2" width="21" customWidth="1"/>
    <col min="3" max="3" width="18.5703125" bestFit="1" customWidth="1"/>
    <col min="4" max="4" width="16.5703125" customWidth="1"/>
    <col min="5" max="5" width="13.5703125" customWidth="1"/>
    <col min="6" max="6" width="13.42578125" bestFit="1" customWidth="1"/>
    <col min="7" max="7" width="11.5703125" bestFit="1" customWidth="1"/>
    <col min="8" max="8" width="28" customWidth="1"/>
    <col min="9" max="11" width="18" customWidth="1"/>
    <col min="12" max="12" width="10.5703125" customWidth="1"/>
    <col min="13" max="13" width="15.5703125" bestFit="1" customWidth="1"/>
    <col min="15" max="15" width="11.5703125" customWidth="1"/>
    <col min="16" max="16" width="38" customWidth="1"/>
  </cols>
  <sheetData>
    <row r="1" spans="1:17" ht="18">
      <c r="A1" s="4" t="s">
        <v>1188</v>
      </c>
      <c r="B1" s="104" t="s">
        <v>1189</v>
      </c>
      <c r="C1" s="1346" t="s">
        <v>1171</v>
      </c>
      <c r="D1" s="1347"/>
      <c r="E1" s="1347"/>
    </row>
    <row r="2" spans="1:17" s="182" customFormat="1" ht="28.9">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6" t="s">
        <v>1205</v>
      </c>
    </row>
    <row r="3" spans="1:17" ht="57.6">
      <c r="A3" s="95">
        <v>1</v>
      </c>
      <c r="B3" s="27" t="s">
        <v>1319</v>
      </c>
      <c r="C3" s="27" t="s">
        <v>1320</v>
      </c>
      <c r="D3" s="27" t="s">
        <v>1280</v>
      </c>
      <c r="E3" s="27">
        <v>80</v>
      </c>
      <c r="F3" s="27" t="s">
        <v>1321</v>
      </c>
      <c r="G3" s="78" t="b">
        <v>1</v>
      </c>
      <c r="H3" s="64" t="s">
        <v>6133</v>
      </c>
      <c r="I3" s="27"/>
      <c r="J3" s="74"/>
      <c r="K3" s="10" t="s">
        <v>1130</v>
      </c>
      <c r="L3" s="345" t="s">
        <v>1352</v>
      </c>
      <c r="M3" s="375"/>
      <c r="N3" s="375"/>
      <c r="O3" s="346"/>
      <c r="P3" s="59" t="s">
        <v>6134</v>
      </c>
      <c r="Q3" s="220"/>
    </row>
    <row r="4" spans="1:17" s="28" customFormat="1" ht="43.15">
      <c r="A4" s="95">
        <v>2</v>
      </c>
      <c r="B4" s="13" t="s">
        <v>1809</v>
      </c>
      <c r="C4" s="13" t="s">
        <v>1810</v>
      </c>
      <c r="D4" s="13" t="s">
        <v>1280</v>
      </c>
      <c r="E4" s="13">
        <v>80</v>
      </c>
      <c r="F4" s="13" t="s">
        <v>1321</v>
      </c>
      <c r="G4" s="137" t="b">
        <v>1</v>
      </c>
      <c r="H4" s="97" t="s">
        <v>6135</v>
      </c>
      <c r="I4" s="27"/>
      <c r="J4" s="74"/>
      <c r="K4" s="10" t="s">
        <v>1130</v>
      </c>
      <c r="L4" s="345" t="s">
        <v>1352</v>
      </c>
      <c r="M4" s="375"/>
      <c r="N4" s="375"/>
      <c r="O4" s="375"/>
      <c r="P4" s="375" t="s">
        <v>6136</v>
      </c>
    </row>
    <row r="5" spans="1:17" s="28" customFormat="1" ht="28.9">
      <c r="A5" s="13">
        <v>3</v>
      </c>
      <c r="B5" s="13" t="s">
        <v>1271</v>
      </c>
      <c r="C5" s="13" t="s">
        <v>1729</v>
      </c>
      <c r="D5" s="13" t="s">
        <v>1267</v>
      </c>
      <c r="E5" s="20" t="s">
        <v>1366</v>
      </c>
      <c r="F5" s="20" t="s">
        <v>1321</v>
      </c>
      <c r="G5" s="77" t="b">
        <v>1</v>
      </c>
      <c r="H5" s="91" t="s">
        <v>6137</v>
      </c>
      <c r="I5" s="133">
        <v>42430</v>
      </c>
      <c r="J5" s="74"/>
      <c r="K5" s="10" t="s">
        <v>1130</v>
      </c>
      <c r="L5" s="345" t="s">
        <v>1352</v>
      </c>
      <c r="M5" s="375"/>
      <c r="N5" s="375"/>
      <c r="O5" s="375"/>
      <c r="P5" s="375" t="s">
        <v>6138</v>
      </c>
    </row>
    <row r="6" spans="1:17" s="28" customFormat="1" ht="27.6">
      <c r="A6" s="13">
        <v>4</v>
      </c>
      <c r="B6" s="13" t="s">
        <v>1265</v>
      </c>
      <c r="C6" s="13" t="s">
        <v>2101</v>
      </c>
      <c r="D6" s="13" t="s">
        <v>1267</v>
      </c>
      <c r="E6" s="20" t="s">
        <v>1366</v>
      </c>
      <c r="F6" s="20" t="s">
        <v>1321</v>
      </c>
      <c r="G6" s="77" t="b">
        <v>0</v>
      </c>
      <c r="H6" s="91" t="s">
        <v>6139</v>
      </c>
      <c r="I6" s="133">
        <v>42461</v>
      </c>
      <c r="J6" s="74"/>
      <c r="K6" s="10" t="s">
        <v>1130</v>
      </c>
      <c r="L6" s="375" t="s">
        <v>1375</v>
      </c>
      <c r="M6" s="375"/>
      <c r="N6" s="375"/>
      <c r="O6" s="375"/>
      <c r="P6" s="375" t="s">
        <v>6140</v>
      </c>
    </row>
    <row r="7" spans="1:17" s="28" customFormat="1">
      <c r="A7" s="123">
        <v>5</v>
      </c>
      <c r="B7" s="230" t="s">
        <v>1201</v>
      </c>
      <c r="C7" s="230" t="s">
        <v>1566</v>
      </c>
      <c r="D7" s="230" t="s">
        <v>1215</v>
      </c>
      <c r="E7" s="230"/>
      <c r="F7" s="230"/>
      <c r="G7" s="1175"/>
      <c r="H7" s="420" t="s">
        <v>6141</v>
      </c>
      <c r="I7" s="230"/>
      <c r="J7" s="1018"/>
      <c r="K7" s="26" t="s">
        <v>1130</v>
      </c>
      <c r="L7" s="55" t="s">
        <v>1375</v>
      </c>
      <c r="M7" s="55"/>
      <c r="N7" s="55"/>
      <c r="O7" s="55"/>
      <c r="P7" s="55" t="s">
        <v>5808</v>
      </c>
    </row>
    <row r="8" spans="1:17">
      <c r="A8" s="181">
        <v>6</v>
      </c>
      <c r="B8" s="13" t="s">
        <v>5751</v>
      </c>
      <c r="C8" s="13" t="s">
        <v>1751</v>
      </c>
      <c r="D8" s="384"/>
      <c r="E8" s="384"/>
      <c r="F8" s="384"/>
      <c r="G8" s="384"/>
      <c r="H8" s="384"/>
      <c r="I8" s="384"/>
      <c r="J8" s="384"/>
      <c r="K8" s="36" t="s">
        <v>1130</v>
      </c>
      <c r="L8" s="384"/>
      <c r="M8" s="384"/>
      <c r="N8" s="384"/>
      <c r="O8" s="384"/>
      <c r="P8" s="384"/>
    </row>
  </sheetData>
  <mergeCells count="1">
    <mergeCell ref="C1:E1"/>
  </mergeCells>
  <dataValidations count="1">
    <dataValidation type="list" allowBlank="1" showInputMessage="1" showErrorMessage="1" sqref="K3:K8" xr:uid="{63773B74-87F1-4ABE-B5AE-F867AA35B7B3}">
      <formula1>"To Do, Questions Outstanding, Complete"</formula1>
    </dataValidation>
  </dataValidations>
  <hyperlinks>
    <hyperlink ref="A1" location="Summary!A1" display="Object Name" xr:uid="{00000000-0004-0000-5B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8">
    <tabColor rgb="FF0070C0"/>
  </sheetPr>
  <dimension ref="A1:P9"/>
  <sheetViews>
    <sheetView workbookViewId="0"/>
  </sheetViews>
  <sheetFormatPr defaultRowHeight="14.45"/>
  <cols>
    <col min="2" max="2" width="23.42578125" customWidth="1"/>
    <col min="3" max="3" width="18.5703125" customWidth="1"/>
    <col min="4" max="4" width="24.5703125" customWidth="1"/>
    <col min="5" max="5" width="14.5703125" customWidth="1"/>
    <col min="6" max="6" width="13.42578125" customWidth="1"/>
    <col min="7" max="7" width="12.5703125" customWidth="1"/>
    <col min="8" max="8" width="30" style="94" customWidth="1"/>
    <col min="9" max="10" width="21.5703125" customWidth="1"/>
    <col min="11" max="11" width="12.5703125" customWidth="1"/>
    <col min="12" max="12" width="11.42578125" customWidth="1"/>
    <col min="13" max="13" width="20.5703125" customWidth="1"/>
    <col min="15" max="15" width="14.5703125" customWidth="1"/>
    <col min="16" max="16" width="34.42578125" customWidth="1"/>
  </cols>
  <sheetData>
    <row r="1" spans="1:16" ht="23.45">
      <c r="A1" s="187" t="s">
        <v>1188</v>
      </c>
      <c r="B1" s="188" t="s">
        <v>1189</v>
      </c>
      <c r="C1" s="1384" t="s">
        <v>6142</v>
      </c>
      <c r="D1" s="1385"/>
      <c r="E1" s="1385"/>
      <c r="F1" s="446" t="s">
        <v>6143</v>
      </c>
    </row>
    <row r="2" spans="1:16" ht="28.9">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row>
    <row r="3" spans="1:16">
      <c r="A3" s="27">
        <v>1</v>
      </c>
      <c r="B3" s="27" t="s">
        <v>1319</v>
      </c>
      <c r="C3" s="27" t="s">
        <v>1320</v>
      </c>
      <c r="D3" s="27" t="s">
        <v>1280</v>
      </c>
      <c r="E3" s="20">
        <v>80</v>
      </c>
      <c r="F3" s="20" t="s">
        <v>1321</v>
      </c>
      <c r="G3" s="77" t="b">
        <v>1</v>
      </c>
      <c r="H3" s="91"/>
      <c r="I3" s="20"/>
      <c r="J3" s="20"/>
      <c r="K3" s="10" t="s">
        <v>1130</v>
      </c>
      <c r="L3" s="374"/>
      <c r="M3" s="374"/>
      <c r="N3" s="374"/>
      <c r="O3" s="374"/>
      <c r="P3" s="375"/>
    </row>
    <row r="4" spans="1:16" ht="27.6">
      <c r="A4" s="27">
        <v>2</v>
      </c>
      <c r="B4" s="27" t="s">
        <v>5729</v>
      </c>
      <c r="C4" s="27" t="s">
        <v>6144</v>
      </c>
      <c r="D4" s="27" t="s">
        <v>1280</v>
      </c>
      <c r="E4" s="20">
        <v>80</v>
      </c>
      <c r="F4" s="20" t="s">
        <v>1321</v>
      </c>
      <c r="G4" s="77" t="b">
        <v>1</v>
      </c>
      <c r="H4" s="91" t="s">
        <v>6145</v>
      </c>
      <c r="I4" s="20"/>
      <c r="J4" s="20"/>
      <c r="K4" s="10" t="s">
        <v>1130</v>
      </c>
      <c r="L4" s="110"/>
      <c r="M4" s="110"/>
      <c r="N4" s="110"/>
      <c r="O4" s="110"/>
      <c r="P4" s="111"/>
    </row>
    <row r="5" spans="1:16" ht="27.6">
      <c r="A5" s="27">
        <v>3</v>
      </c>
      <c r="B5" s="27" t="s">
        <v>1927</v>
      </c>
      <c r="C5" s="27" t="s">
        <v>1928</v>
      </c>
      <c r="D5" s="27" t="s">
        <v>1215</v>
      </c>
      <c r="E5" s="20"/>
      <c r="F5" s="20" t="s">
        <v>1321</v>
      </c>
      <c r="G5" s="77" t="b">
        <v>1</v>
      </c>
      <c r="H5" s="91" t="s">
        <v>6146</v>
      </c>
      <c r="I5" s="20" t="s">
        <v>6147</v>
      </c>
      <c r="J5" s="20"/>
      <c r="K5" s="10" t="s">
        <v>1130</v>
      </c>
      <c r="L5" s="110"/>
      <c r="M5" s="110"/>
      <c r="N5" s="110"/>
      <c r="O5" s="110"/>
      <c r="P5" s="110"/>
    </row>
    <row r="6" spans="1:16" ht="69">
      <c r="A6" s="13">
        <v>4</v>
      </c>
      <c r="B6" s="13" t="s">
        <v>1838</v>
      </c>
      <c r="C6" s="13" t="s">
        <v>1839</v>
      </c>
      <c r="D6" s="13" t="s">
        <v>1638</v>
      </c>
      <c r="E6" s="13" t="s">
        <v>1536</v>
      </c>
      <c r="F6" s="13" t="s">
        <v>1321</v>
      </c>
      <c r="G6" s="96" t="b">
        <v>1</v>
      </c>
      <c r="H6" s="97" t="s">
        <v>6148</v>
      </c>
      <c r="I6" s="176">
        <v>20</v>
      </c>
      <c r="J6" s="176"/>
      <c r="K6" s="10" t="s">
        <v>1130</v>
      </c>
      <c r="L6" s="110"/>
      <c r="M6" s="110"/>
      <c r="N6" s="110"/>
      <c r="O6" s="110"/>
      <c r="P6" s="111"/>
    </row>
    <row r="7" spans="1:16" ht="55.15">
      <c r="A7" s="27">
        <v>5</v>
      </c>
      <c r="B7" s="27" t="s">
        <v>6149</v>
      </c>
      <c r="C7" s="27" t="s">
        <v>6150</v>
      </c>
      <c r="D7" s="27" t="s">
        <v>1215</v>
      </c>
      <c r="E7" s="20"/>
      <c r="F7" s="20" t="s">
        <v>1321</v>
      </c>
      <c r="G7" s="77" t="b">
        <v>1</v>
      </c>
      <c r="H7" s="91" t="s">
        <v>6151</v>
      </c>
      <c r="I7" s="20" t="s">
        <v>5806</v>
      </c>
      <c r="J7" s="20"/>
      <c r="K7" s="10" t="s">
        <v>1130</v>
      </c>
      <c r="L7" s="110"/>
      <c r="M7" s="110"/>
      <c r="N7" s="110"/>
      <c r="O7" s="110"/>
      <c r="P7" s="110"/>
    </row>
    <row r="8" spans="1:16" ht="69">
      <c r="A8" s="113">
        <v>6</v>
      </c>
      <c r="B8" s="113" t="s">
        <v>3014</v>
      </c>
      <c r="C8" s="113" t="s">
        <v>3015</v>
      </c>
      <c r="D8" s="113" t="s">
        <v>1260</v>
      </c>
      <c r="E8" s="113" t="s">
        <v>1373</v>
      </c>
      <c r="F8" s="113" t="s">
        <v>1321</v>
      </c>
      <c r="G8" s="121" t="b">
        <v>1</v>
      </c>
      <c r="H8" s="304" t="s">
        <v>6152</v>
      </c>
      <c r="I8" s="113" t="b">
        <v>1</v>
      </c>
      <c r="J8" s="113"/>
      <c r="K8" s="26" t="s">
        <v>1130</v>
      </c>
      <c r="L8" s="1174"/>
      <c r="M8" s="1174"/>
      <c r="N8" s="1174"/>
      <c r="O8" s="1174"/>
      <c r="P8" s="1174"/>
    </row>
    <row r="9" spans="1:16">
      <c r="A9" s="27">
        <v>7</v>
      </c>
      <c r="B9" s="27" t="s">
        <v>1253</v>
      </c>
      <c r="C9" s="27" t="s">
        <v>1274</v>
      </c>
      <c r="D9" s="27" t="s">
        <v>1215</v>
      </c>
      <c r="E9" s="384"/>
      <c r="F9" s="384"/>
      <c r="G9" s="384"/>
      <c r="H9" s="886"/>
      <c r="I9" s="384"/>
      <c r="J9" s="384"/>
      <c r="K9" s="36" t="s">
        <v>1130</v>
      </c>
      <c r="L9" s="110"/>
      <c r="M9" s="110"/>
      <c r="N9" s="110"/>
      <c r="O9" s="110"/>
      <c r="P9" s="110" t="s">
        <v>1749</v>
      </c>
    </row>
  </sheetData>
  <mergeCells count="1">
    <mergeCell ref="C1:E1"/>
  </mergeCells>
  <dataValidations count="1">
    <dataValidation type="list" allowBlank="1" showInputMessage="1" showErrorMessage="1" sqref="K3:K9" xr:uid="{137822B1-2B6A-4A03-BDFE-6A1D6502616D}">
      <formula1>"To Do, Questions Outstanding, Complete"</formula1>
    </dataValidation>
  </dataValidations>
  <hyperlinks>
    <hyperlink ref="A1" location="Summary!A1" display="Object Name" xr:uid="{00000000-0004-0000-5E00-000000000000}"/>
  </hyperlinks>
  <pageMargins left="0.7" right="0.7" top="0.75" bottom="0.75" header="0.3" footer="0.3"/>
  <headerFooter>
    <oddFooter>&amp;L_x000D_&amp;1#&amp;"Calibri"&amp;10&amp;K000000 Classification: BUSINESS</oddFooter>
  </headerFooter>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codeName="Sheet102">
    <tabColor rgb="FF0070C0"/>
  </sheetPr>
  <dimension ref="A1:Q39"/>
  <sheetViews>
    <sheetView zoomScale="82" zoomScaleNormal="82" workbookViewId="0"/>
  </sheetViews>
  <sheetFormatPr defaultRowHeight="14.45"/>
  <cols>
    <col min="2" max="2" width="27.42578125" style="28" customWidth="1"/>
    <col min="3" max="3" width="30.42578125" style="28" customWidth="1"/>
    <col min="4" max="4" width="11" style="28" customWidth="1"/>
    <col min="5" max="5" width="13" customWidth="1"/>
    <col min="6" max="6" width="15.42578125" customWidth="1"/>
    <col min="7" max="7" width="14.5703125" customWidth="1"/>
    <col min="8" max="8" width="12" customWidth="1"/>
    <col min="9" max="9" width="6.42578125" style="28" customWidth="1"/>
    <col min="10" max="10" width="4.5703125" style="28" customWidth="1"/>
    <col min="11" max="11" width="19.42578125" style="28" customWidth="1"/>
    <col min="12" max="12" width="16.42578125" customWidth="1"/>
    <col min="13" max="13" width="14.5703125" customWidth="1"/>
    <col min="14" max="14" width="15.42578125" customWidth="1"/>
    <col min="15" max="15" width="8.42578125" customWidth="1"/>
    <col min="16" max="16" width="30.5703125" customWidth="1"/>
    <col min="17" max="17" width="112.42578125" bestFit="1" customWidth="1"/>
  </cols>
  <sheetData>
    <row r="1" spans="1:17" ht="18">
      <c r="A1" s="4" t="s">
        <v>1188</v>
      </c>
      <c r="B1" s="151" t="s">
        <v>1189</v>
      </c>
      <c r="C1" s="1356" t="s">
        <v>1159</v>
      </c>
      <c r="D1" s="1357"/>
      <c r="E1" s="1357"/>
      <c r="F1" s="7"/>
      <c r="G1" s="7"/>
      <c r="H1" s="7"/>
      <c r="I1" s="6"/>
      <c r="J1" s="6"/>
      <c r="K1" s="6"/>
      <c r="L1" s="7"/>
      <c r="M1" s="7"/>
      <c r="N1" s="7"/>
      <c r="O1" s="7"/>
      <c r="P1" s="7"/>
    </row>
    <row r="2" spans="1:17" ht="57.6">
      <c r="A2" s="9" t="s">
        <v>1191</v>
      </c>
      <c r="B2" s="183" t="s">
        <v>1192</v>
      </c>
      <c r="C2" s="183" t="s">
        <v>1193</v>
      </c>
      <c r="D2" s="183" t="s">
        <v>1194</v>
      </c>
      <c r="E2" s="183" t="s">
        <v>1195</v>
      </c>
      <c r="F2" s="183" t="s">
        <v>1196</v>
      </c>
      <c r="G2" s="183" t="s">
        <v>1197</v>
      </c>
      <c r="H2" s="184" t="s">
        <v>1198</v>
      </c>
      <c r="I2" s="183" t="s">
        <v>1199</v>
      </c>
      <c r="J2" s="183" t="s">
        <v>1200</v>
      </c>
      <c r="K2" s="183" t="s">
        <v>1201</v>
      </c>
      <c r="L2" s="102" t="s">
        <v>1202</v>
      </c>
      <c r="M2" s="102" t="s">
        <v>1203</v>
      </c>
      <c r="N2" s="102" t="s">
        <v>1204</v>
      </c>
      <c r="O2" s="102" t="s">
        <v>1194</v>
      </c>
      <c r="P2" s="358" t="s">
        <v>1205</v>
      </c>
      <c r="Q2" s="102" t="s">
        <v>810</v>
      </c>
    </row>
    <row r="3" spans="1:17" ht="110.45">
      <c r="A3" s="65">
        <v>1</v>
      </c>
      <c r="B3" s="13" t="s">
        <v>1319</v>
      </c>
      <c r="C3" s="13" t="s">
        <v>1320</v>
      </c>
      <c r="D3" s="46" t="s">
        <v>1969</v>
      </c>
      <c r="E3" s="46">
        <v>80</v>
      </c>
      <c r="F3" s="378" t="s">
        <v>1321</v>
      </c>
      <c r="G3" s="196" t="b">
        <v>1</v>
      </c>
      <c r="H3" s="196" t="s">
        <v>6153</v>
      </c>
      <c r="I3" s="281" t="s">
        <v>6154</v>
      </c>
      <c r="J3" s="163"/>
      <c r="K3" s="10" t="s">
        <v>1130</v>
      </c>
      <c r="L3" s="309" t="s">
        <v>1352</v>
      </c>
      <c r="M3" s="375" t="s">
        <v>1048</v>
      </c>
      <c r="N3" s="375" t="s">
        <v>4313</v>
      </c>
      <c r="O3" s="375"/>
      <c r="P3" s="375"/>
      <c r="Q3" s="346" t="s">
        <v>6155</v>
      </c>
    </row>
    <row r="4" spans="1:17" ht="55.15">
      <c r="A4" s="349">
        <v>2</v>
      </c>
      <c r="B4" s="231" t="s">
        <v>1824</v>
      </c>
      <c r="C4" s="12" t="s">
        <v>1825</v>
      </c>
      <c r="D4" s="12" t="s">
        <v>1969</v>
      </c>
      <c r="E4" s="12">
        <v>80</v>
      </c>
      <c r="F4" s="12" t="s">
        <v>1321</v>
      </c>
      <c r="G4" s="96" t="b">
        <v>1</v>
      </c>
      <c r="H4" s="67" t="s">
        <v>6156</v>
      </c>
      <c r="I4" s="282" t="s">
        <v>6157</v>
      </c>
      <c r="J4" s="164"/>
      <c r="K4" s="10" t="s">
        <v>1130</v>
      </c>
      <c r="L4" s="309" t="s">
        <v>1375</v>
      </c>
      <c r="M4" s="375"/>
      <c r="N4" s="375"/>
      <c r="O4" s="375"/>
      <c r="P4" s="375" t="s">
        <v>6158</v>
      </c>
      <c r="Q4" s="346"/>
    </row>
    <row r="5" spans="1:17" ht="41.45">
      <c r="A5" s="229">
        <v>3</v>
      </c>
      <c r="B5" s="321" t="s">
        <v>6159</v>
      </c>
      <c r="C5" s="230" t="s">
        <v>6160</v>
      </c>
      <c r="D5" s="230" t="s">
        <v>6161</v>
      </c>
      <c r="E5" s="230" t="s">
        <v>835</v>
      </c>
      <c r="F5" s="231" t="s">
        <v>1321</v>
      </c>
      <c r="G5" s="232" t="b">
        <v>1</v>
      </c>
      <c r="H5" s="122" t="s">
        <v>6162</v>
      </c>
      <c r="I5" s="283" t="s">
        <v>6154</v>
      </c>
      <c r="J5" s="163"/>
      <c r="K5" s="10" t="s">
        <v>1130</v>
      </c>
      <c r="L5" s="309" t="s">
        <v>1352</v>
      </c>
      <c r="M5" s="375" t="s">
        <v>1048</v>
      </c>
      <c r="N5" s="375" t="s">
        <v>4313</v>
      </c>
      <c r="O5" s="375"/>
      <c r="P5" s="375" t="s">
        <v>6163</v>
      </c>
      <c r="Q5" s="346" t="s">
        <v>6163</v>
      </c>
    </row>
    <row r="6" spans="1:17" ht="72">
      <c r="A6" s="129">
        <v>4</v>
      </c>
      <c r="B6" s="320" t="s">
        <v>2561</v>
      </c>
      <c r="C6" s="310" t="s">
        <v>2562</v>
      </c>
      <c r="D6" s="72" t="s">
        <v>1280</v>
      </c>
      <c r="E6" s="72">
        <v>80</v>
      </c>
      <c r="F6" s="126" t="s">
        <v>1321</v>
      </c>
      <c r="G6" s="291" t="b">
        <v>0</v>
      </c>
      <c r="H6" s="70"/>
      <c r="I6" s="311" t="s">
        <v>4708</v>
      </c>
      <c r="J6" s="163"/>
      <c r="K6" s="10" t="s">
        <v>1130</v>
      </c>
      <c r="L6" s="464" t="s">
        <v>1352</v>
      </c>
      <c r="M6" s="465"/>
      <c r="N6" s="465"/>
      <c r="O6" s="375"/>
      <c r="P6" s="375" t="s">
        <v>6164</v>
      </c>
      <c r="Q6" s="346" t="s">
        <v>6163</v>
      </c>
    </row>
    <row r="7" spans="1:17">
      <c r="A7" s="56">
        <v>5</v>
      </c>
      <c r="B7" s="227" t="s">
        <v>6165</v>
      </c>
      <c r="C7" s="227" t="s">
        <v>6166</v>
      </c>
      <c r="D7" s="227" t="s">
        <v>1280</v>
      </c>
      <c r="E7" s="227">
        <v>80</v>
      </c>
      <c r="F7" s="227" t="s">
        <v>1321</v>
      </c>
      <c r="G7" s="227" t="b">
        <v>0</v>
      </c>
      <c r="H7" s="70"/>
      <c r="I7" s="163"/>
      <c r="J7" s="163"/>
      <c r="K7" s="10" t="s">
        <v>1130</v>
      </c>
      <c r="L7" s="466" t="s">
        <v>1352</v>
      </c>
      <c r="M7" s="466" t="s">
        <v>1048</v>
      </c>
      <c r="N7" s="464" t="s">
        <v>6167</v>
      </c>
      <c r="O7" s="375"/>
      <c r="P7" s="375"/>
      <c r="Q7" s="346" t="s">
        <v>6163</v>
      </c>
    </row>
    <row r="8" spans="1:17" ht="43.15">
      <c r="A8" s="36">
        <v>6</v>
      </c>
      <c r="B8" s="46" t="s">
        <v>1258</v>
      </c>
      <c r="C8" s="12" t="s">
        <v>1539</v>
      </c>
      <c r="D8" s="46" t="s">
        <v>1260</v>
      </c>
      <c r="E8" s="233" t="s">
        <v>1373</v>
      </c>
      <c r="F8" s="383"/>
      <c r="G8" s="234" t="b">
        <v>1</v>
      </c>
      <c r="H8" s="17" t="s">
        <v>6168</v>
      </c>
      <c r="I8" s="233"/>
      <c r="J8" s="383"/>
      <c r="K8" s="10" t="s">
        <v>1130</v>
      </c>
      <c r="L8" s="299" t="s">
        <v>1352</v>
      </c>
      <c r="M8" s="299" t="s">
        <v>1048</v>
      </c>
      <c r="N8" s="375" t="s">
        <v>6169</v>
      </c>
      <c r="O8" s="375"/>
      <c r="P8" s="375" t="s">
        <v>6170</v>
      </c>
      <c r="Q8" s="346" t="s">
        <v>6163</v>
      </c>
    </row>
    <row r="9" spans="1:17" ht="220.9">
      <c r="A9" s="99">
        <v>7</v>
      </c>
      <c r="B9" s="13" t="s">
        <v>1201</v>
      </c>
      <c r="C9" s="13" t="s">
        <v>1566</v>
      </c>
      <c r="D9" s="378" t="s">
        <v>1215</v>
      </c>
      <c r="E9" s="378" t="s">
        <v>1321</v>
      </c>
      <c r="F9" s="12" t="s">
        <v>835</v>
      </c>
      <c r="G9" s="197" t="b">
        <v>1</v>
      </c>
      <c r="H9" s="67" t="s">
        <v>6171</v>
      </c>
      <c r="I9" s="284"/>
      <c r="J9" s="126"/>
      <c r="K9" s="10" t="s">
        <v>1130</v>
      </c>
      <c r="L9" s="375" t="s">
        <v>1335</v>
      </c>
      <c r="M9" s="375" t="s">
        <v>1048</v>
      </c>
      <c r="N9" s="375" t="s">
        <v>6169</v>
      </c>
      <c r="O9" s="375"/>
      <c r="P9" s="375" t="s">
        <v>6172</v>
      </c>
      <c r="Q9" s="346" t="s">
        <v>6163</v>
      </c>
    </row>
    <row r="10" spans="1:17" ht="55.15">
      <c r="A10" s="99">
        <v>8</v>
      </c>
      <c r="B10" s="13" t="s">
        <v>6173</v>
      </c>
      <c r="C10" s="13" t="s">
        <v>6174</v>
      </c>
      <c r="D10" s="378" t="s">
        <v>1280</v>
      </c>
      <c r="E10" s="13">
        <v>100</v>
      </c>
      <c r="F10" s="46" t="s">
        <v>1321</v>
      </c>
      <c r="G10" s="196" t="b">
        <v>0</v>
      </c>
      <c r="H10" s="67" t="s">
        <v>6175</v>
      </c>
      <c r="I10" s="284"/>
      <c r="J10" s="126"/>
      <c r="K10" s="10" t="s">
        <v>1130</v>
      </c>
      <c r="L10" s="467" t="s">
        <v>1352</v>
      </c>
      <c r="M10" s="465" t="s">
        <v>4970</v>
      </c>
      <c r="N10" s="465" t="s">
        <v>4993</v>
      </c>
      <c r="O10" s="375"/>
      <c r="P10" s="375"/>
      <c r="Q10" s="346" t="s">
        <v>6163</v>
      </c>
    </row>
    <row r="11" spans="1:17" ht="55.15">
      <c r="A11" s="349">
        <v>9</v>
      </c>
      <c r="B11" s="13" t="s">
        <v>4995</v>
      </c>
      <c r="C11" s="13" t="s">
        <v>4996</v>
      </c>
      <c r="D11" s="378" t="s">
        <v>1280</v>
      </c>
      <c r="E11" s="13">
        <v>100</v>
      </c>
      <c r="F11" s="46" t="s">
        <v>1321</v>
      </c>
      <c r="G11" s="196" t="b">
        <v>0</v>
      </c>
      <c r="H11" s="67" t="s">
        <v>6175</v>
      </c>
      <c r="I11" s="284"/>
      <c r="J11" s="126"/>
      <c r="K11" s="10" t="s">
        <v>1130</v>
      </c>
      <c r="L11" s="467" t="s">
        <v>1352</v>
      </c>
      <c r="M11" s="465" t="s">
        <v>4970</v>
      </c>
      <c r="N11" s="465" t="s">
        <v>4997</v>
      </c>
      <c r="O11" s="375"/>
      <c r="P11" s="375"/>
      <c r="Q11" s="346" t="s">
        <v>6163</v>
      </c>
    </row>
    <row r="12" spans="1:17">
      <c r="A12" s="349">
        <v>10</v>
      </c>
      <c r="B12" s="13" t="s">
        <v>4967</v>
      </c>
      <c r="C12" s="13" t="s">
        <v>4968</v>
      </c>
      <c r="D12" s="378" t="s">
        <v>1280</v>
      </c>
      <c r="E12" s="13">
        <v>60</v>
      </c>
      <c r="F12" s="46" t="s">
        <v>1321</v>
      </c>
      <c r="G12" s="196" t="b">
        <v>0</v>
      </c>
      <c r="H12" s="67"/>
      <c r="I12" s="284"/>
      <c r="J12" s="126"/>
      <c r="K12" s="10" t="s">
        <v>1130</v>
      </c>
      <c r="L12" s="464" t="s">
        <v>1352</v>
      </c>
      <c r="M12" s="465" t="s">
        <v>4970</v>
      </c>
      <c r="N12" s="465" t="s">
        <v>4971</v>
      </c>
      <c r="O12" s="375"/>
      <c r="P12" s="66">
        <v>61643</v>
      </c>
      <c r="Q12" s="346" t="s">
        <v>6163</v>
      </c>
    </row>
    <row r="13" spans="1:17">
      <c r="A13" s="99">
        <v>11</v>
      </c>
      <c r="B13" s="13" t="s">
        <v>4975</v>
      </c>
      <c r="C13" s="13" t="s">
        <v>4976</v>
      </c>
      <c r="D13" s="378" t="s">
        <v>1280</v>
      </c>
      <c r="E13" s="13">
        <v>60</v>
      </c>
      <c r="F13" s="46" t="s">
        <v>1321</v>
      </c>
      <c r="G13" s="196" t="b">
        <v>0</v>
      </c>
      <c r="H13" s="67"/>
      <c r="I13" s="284"/>
      <c r="J13" s="126"/>
      <c r="K13" s="10" t="s">
        <v>1130</v>
      </c>
      <c r="L13" s="465" t="s">
        <v>1352</v>
      </c>
      <c r="M13" s="465" t="s">
        <v>4970</v>
      </c>
      <c r="N13" s="465" t="s">
        <v>4977</v>
      </c>
      <c r="O13" s="375"/>
      <c r="P13" s="66">
        <v>61643</v>
      </c>
      <c r="Q13" s="346" t="s">
        <v>6163</v>
      </c>
    </row>
    <row r="14" spans="1:17">
      <c r="A14" s="349">
        <v>12</v>
      </c>
      <c r="B14" s="13" t="s">
        <v>4978</v>
      </c>
      <c r="C14" s="13" t="s">
        <v>4979</v>
      </c>
      <c r="D14" s="378" t="s">
        <v>1280</v>
      </c>
      <c r="E14" s="13">
        <v>60</v>
      </c>
      <c r="F14" s="46" t="s">
        <v>1321</v>
      </c>
      <c r="G14" s="196" t="b">
        <v>0</v>
      </c>
      <c r="H14" s="67"/>
      <c r="I14" s="284"/>
      <c r="J14" s="126"/>
      <c r="K14" s="10" t="s">
        <v>1130</v>
      </c>
      <c r="L14" s="464" t="s">
        <v>1352</v>
      </c>
      <c r="M14" s="465" t="s">
        <v>4970</v>
      </c>
      <c r="N14" s="465" t="s">
        <v>4980</v>
      </c>
      <c r="O14" s="375"/>
      <c r="P14" s="66">
        <v>61643</v>
      </c>
      <c r="Q14" s="346" t="s">
        <v>6163</v>
      </c>
    </row>
    <row r="15" spans="1:17">
      <c r="A15" s="99">
        <v>13</v>
      </c>
      <c r="B15" s="13" t="s">
        <v>4981</v>
      </c>
      <c r="C15" s="13" t="s">
        <v>4982</v>
      </c>
      <c r="D15" s="378" t="s">
        <v>1280</v>
      </c>
      <c r="E15" s="13">
        <v>60</v>
      </c>
      <c r="F15" s="46" t="s">
        <v>1321</v>
      </c>
      <c r="G15" s="196" t="b">
        <v>0</v>
      </c>
      <c r="H15" s="67"/>
      <c r="I15" s="284"/>
      <c r="J15" s="126"/>
      <c r="K15" s="10" t="s">
        <v>1130</v>
      </c>
      <c r="L15" s="464" t="s">
        <v>1352</v>
      </c>
      <c r="M15" s="465" t="s">
        <v>4970</v>
      </c>
      <c r="N15" s="465" t="s">
        <v>4983</v>
      </c>
      <c r="O15" s="375"/>
      <c r="P15" s="66">
        <v>61643</v>
      </c>
      <c r="Q15" s="346" t="s">
        <v>6163</v>
      </c>
    </row>
    <row r="16" spans="1:17">
      <c r="A16" s="349">
        <v>14</v>
      </c>
      <c r="B16" s="13" t="s">
        <v>4984</v>
      </c>
      <c r="C16" s="13" t="s">
        <v>4985</v>
      </c>
      <c r="D16" s="378" t="s">
        <v>1280</v>
      </c>
      <c r="E16" s="13">
        <v>60</v>
      </c>
      <c r="F16" s="46" t="s">
        <v>1321</v>
      </c>
      <c r="G16" s="196" t="b">
        <v>0</v>
      </c>
      <c r="H16" s="67"/>
      <c r="I16" s="284"/>
      <c r="J16" s="126"/>
      <c r="K16" s="10" t="s">
        <v>1130</v>
      </c>
      <c r="L16" s="464" t="s">
        <v>1352</v>
      </c>
      <c r="M16" s="465" t="s">
        <v>4970</v>
      </c>
      <c r="N16" s="465" t="s">
        <v>4986</v>
      </c>
      <c r="O16" s="375"/>
      <c r="P16" s="66">
        <v>61643</v>
      </c>
      <c r="Q16" s="346" t="s">
        <v>6163</v>
      </c>
    </row>
    <row r="17" spans="1:17">
      <c r="A17" s="99">
        <v>15</v>
      </c>
      <c r="B17" s="13" t="s">
        <v>6176</v>
      </c>
      <c r="C17" s="13" t="s">
        <v>1718</v>
      </c>
      <c r="D17" s="378" t="s">
        <v>1280</v>
      </c>
      <c r="E17" s="13">
        <v>7</v>
      </c>
      <c r="F17" s="46" t="s">
        <v>1321</v>
      </c>
      <c r="G17" s="196" t="b">
        <v>0</v>
      </c>
      <c r="H17" s="67"/>
      <c r="I17" s="284"/>
      <c r="J17" s="126"/>
      <c r="K17" s="10" t="s">
        <v>1130</v>
      </c>
      <c r="L17" s="465" t="s">
        <v>1352</v>
      </c>
      <c r="M17" s="465" t="s">
        <v>4970</v>
      </c>
      <c r="N17" s="465" t="s">
        <v>3558</v>
      </c>
      <c r="O17" s="375"/>
      <c r="P17" s="66">
        <v>61643</v>
      </c>
      <c r="Q17" s="346" t="s">
        <v>6163</v>
      </c>
    </row>
    <row r="18" spans="1:17">
      <c r="A18" s="99">
        <v>16</v>
      </c>
      <c r="B18" s="13" t="s">
        <v>6177</v>
      </c>
      <c r="C18" s="13" t="s">
        <v>5000</v>
      </c>
      <c r="D18" s="378" t="s">
        <v>1628</v>
      </c>
      <c r="E18" s="13" t="s">
        <v>6178</v>
      </c>
      <c r="F18" s="46">
        <v>0</v>
      </c>
      <c r="G18" s="196" t="b">
        <v>0</v>
      </c>
      <c r="H18" s="67"/>
      <c r="I18" s="284"/>
      <c r="J18" s="126"/>
      <c r="K18" s="10" t="s">
        <v>1130</v>
      </c>
      <c r="L18" s="464" t="s">
        <v>1352</v>
      </c>
      <c r="M18" s="465" t="s">
        <v>4970</v>
      </c>
      <c r="N18" s="465" t="s">
        <v>5002</v>
      </c>
      <c r="O18" s="375"/>
      <c r="P18" s="375"/>
      <c r="Q18" s="346" t="s">
        <v>6163</v>
      </c>
    </row>
    <row r="19" spans="1:17" ht="124.15">
      <c r="A19" s="349">
        <v>17</v>
      </c>
      <c r="B19" s="163" t="s">
        <v>5004</v>
      </c>
      <c r="C19" s="163" t="s">
        <v>5005</v>
      </c>
      <c r="D19" s="378" t="s">
        <v>1280</v>
      </c>
      <c r="E19" s="13">
        <v>255</v>
      </c>
      <c r="F19" s="46" t="s">
        <v>1321</v>
      </c>
      <c r="G19" s="196" t="b">
        <v>0</v>
      </c>
      <c r="H19" s="67" t="s">
        <v>6179</v>
      </c>
      <c r="I19" s="284"/>
      <c r="J19" s="126"/>
      <c r="K19" s="10" t="s">
        <v>1130</v>
      </c>
      <c r="L19" s="464" t="s">
        <v>1352</v>
      </c>
      <c r="M19" s="465" t="s">
        <v>4970</v>
      </c>
      <c r="N19" s="465" t="s">
        <v>5006</v>
      </c>
      <c r="O19" s="375"/>
      <c r="P19" s="375"/>
      <c r="Q19" s="346" t="s">
        <v>6163</v>
      </c>
    </row>
    <row r="20" spans="1:17" ht="179.45">
      <c r="A20" s="349">
        <v>18</v>
      </c>
      <c r="B20" s="13" t="s">
        <v>6180</v>
      </c>
      <c r="C20" s="13" t="s">
        <v>6181</v>
      </c>
      <c r="D20" s="378" t="s">
        <v>1260</v>
      </c>
      <c r="E20" s="378" t="s">
        <v>1373</v>
      </c>
      <c r="F20" s="13" t="b">
        <v>0</v>
      </c>
      <c r="G20" s="196" t="b">
        <v>0</v>
      </c>
      <c r="H20" s="67" t="s">
        <v>6182</v>
      </c>
      <c r="I20" s="284"/>
      <c r="J20" s="126"/>
      <c r="K20" s="10" t="s">
        <v>1130</v>
      </c>
      <c r="L20" s="464" t="s">
        <v>1352</v>
      </c>
      <c r="M20" s="465" t="s">
        <v>4970</v>
      </c>
      <c r="N20" s="465" t="s">
        <v>6183</v>
      </c>
      <c r="O20" s="375"/>
      <c r="P20" s="375" t="s">
        <v>6184</v>
      </c>
      <c r="Q20" s="346" t="s">
        <v>6163</v>
      </c>
    </row>
    <row r="21" spans="1:17" ht="55.15">
      <c r="A21" s="99">
        <v>19</v>
      </c>
      <c r="B21" s="13" t="s">
        <v>6185</v>
      </c>
      <c r="C21" s="13" t="s">
        <v>6186</v>
      </c>
      <c r="D21" s="378" t="s">
        <v>1280</v>
      </c>
      <c r="E21" s="13">
        <v>255</v>
      </c>
      <c r="F21" s="46" t="s">
        <v>1321</v>
      </c>
      <c r="G21" s="196" t="b">
        <v>0</v>
      </c>
      <c r="H21" s="67" t="s">
        <v>6187</v>
      </c>
      <c r="I21" s="284"/>
      <c r="J21" s="126"/>
      <c r="K21" s="10" t="s">
        <v>1130</v>
      </c>
      <c r="L21" s="464" t="s">
        <v>1352</v>
      </c>
      <c r="M21" s="465" t="s">
        <v>1048</v>
      </c>
      <c r="N21" s="465" t="s">
        <v>6188</v>
      </c>
      <c r="O21" s="375"/>
      <c r="P21" s="375"/>
      <c r="Q21" s="346" t="s">
        <v>6163</v>
      </c>
    </row>
    <row r="22" spans="1:17" ht="262.14999999999998">
      <c r="A22" s="349">
        <v>20</v>
      </c>
      <c r="B22" s="13" t="s">
        <v>6189</v>
      </c>
      <c r="C22" s="13" t="s">
        <v>6190</v>
      </c>
      <c r="D22" s="378" t="s">
        <v>1215</v>
      </c>
      <c r="E22" s="378" t="s">
        <v>1321</v>
      </c>
      <c r="F22" s="46" t="s">
        <v>1321</v>
      </c>
      <c r="G22" s="196" t="b">
        <v>0</v>
      </c>
      <c r="H22" s="67" t="s">
        <v>6191</v>
      </c>
      <c r="I22" s="284"/>
      <c r="J22" s="126"/>
      <c r="K22" s="10" t="s">
        <v>1130</v>
      </c>
      <c r="L22" s="464" t="s">
        <v>1335</v>
      </c>
      <c r="M22" s="465" t="s">
        <v>1048</v>
      </c>
      <c r="N22" s="465" t="s">
        <v>6192</v>
      </c>
      <c r="O22" s="375"/>
      <c r="P22" s="375" t="s">
        <v>6172</v>
      </c>
      <c r="Q22" s="346" t="s">
        <v>6163</v>
      </c>
    </row>
    <row r="23" spans="1:17" ht="69">
      <c r="A23" s="99">
        <v>21</v>
      </c>
      <c r="B23" s="13" t="s">
        <v>6193</v>
      </c>
      <c r="C23" s="13" t="s">
        <v>6194</v>
      </c>
      <c r="D23" s="378" t="s">
        <v>1280</v>
      </c>
      <c r="E23" s="13">
        <v>255</v>
      </c>
      <c r="F23" s="46" t="s">
        <v>1321</v>
      </c>
      <c r="G23" s="196" t="b">
        <v>0</v>
      </c>
      <c r="H23" s="67" t="s">
        <v>6195</v>
      </c>
      <c r="I23" s="284"/>
      <c r="J23" s="126"/>
      <c r="K23" s="10" t="s">
        <v>1130</v>
      </c>
      <c r="L23" s="464" t="s">
        <v>1352</v>
      </c>
      <c r="M23" s="465" t="s">
        <v>1048</v>
      </c>
      <c r="N23" s="465" t="s">
        <v>6196</v>
      </c>
      <c r="O23" s="375"/>
      <c r="P23" s="375"/>
      <c r="Q23" s="346" t="s">
        <v>6163</v>
      </c>
    </row>
    <row r="24" spans="1:17" ht="96.6">
      <c r="A24" s="349">
        <v>22</v>
      </c>
      <c r="B24" s="13" t="s">
        <v>6197</v>
      </c>
      <c r="C24" s="13" t="s">
        <v>6198</v>
      </c>
      <c r="D24" s="378" t="s">
        <v>1969</v>
      </c>
      <c r="E24" s="378" t="s">
        <v>1321</v>
      </c>
      <c r="F24" s="46" t="s">
        <v>1321</v>
      </c>
      <c r="G24" s="196" t="b">
        <v>0</v>
      </c>
      <c r="H24" s="67" t="s">
        <v>6199</v>
      </c>
      <c r="I24" s="284"/>
      <c r="J24" s="126"/>
      <c r="K24" s="10" t="s">
        <v>1130</v>
      </c>
      <c r="L24" s="464" t="s">
        <v>1335</v>
      </c>
      <c r="M24" s="465" t="s">
        <v>1048</v>
      </c>
      <c r="N24" s="465" t="s">
        <v>6200</v>
      </c>
      <c r="O24" s="375"/>
      <c r="P24" s="375" t="s">
        <v>6172</v>
      </c>
      <c r="Q24" s="346" t="s">
        <v>6163</v>
      </c>
    </row>
    <row r="25" spans="1:17">
      <c r="A25" s="349">
        <v>23</v>
      </c>
      <c r="B25" s="13" t="s">
        <v>4538</v>
      </c>
      <c r="C25" s="13" t="s">
        <v>6201</v>
      </c>
      <c r="D25" s="378" t="s">
        <v>1280</v>
      </c>
      <c r="E25" s="13">
        <v>255</v>
      </c>
      <c r="F25" s="46" t="s">
        <v>1321</v>
      </c>
      <c r="G25" s="196" t="b">
        <v>0</v>
      </c>
      <c r="H25" s="67" t="s">
        <v>6202</v>
      </c>
      <c r="I25" s="284"/>
      <c r="J25" s="126"/>
      <c r="K25" s="10" t="s">
        <v>1130</v>
      </c>
      <c r="L25" s="309" t="s">
        <v>1352</v>
      </c>
      <c r="M25" s="375" t="s">
        <v>1048</v>
      </c>
      <c r="N25" s="375" t="s">
        <v>6203</v>
      </c>
      <c r="O25" s="375"/>
      <c r="P25" s="375"/>
      <c r="Q25" s="258" t="s">
        <v>6204</v>
      </c>
    </row>
    <row r="26" spans="1:17" ht="55.15">
      <c r="A26" s="99">
        <v>24</v>
      </c>
      <c r="B26" s="13" t="s">
        <v>6205</v>
      </c>
      <c r="C26" s="13" t="s">
        <v>6206</v>
      </c>
      <c r="D26" s="378" t="s">
        <v>1280</v>
      </c>
      <c r="E26" s="378" t="s">
        <v>1321</v>
      </c>
      <c r="F26" s="46" t="s">
        <v>1321</v>
      </c>
      <c r="G26" s="196" t="b">
        <v>0</v>
      </c>
      <c r="H26" s="67" t="s">
        <v>6207</v>
      </c>
      <c r="I26" s="284"/>
      <c r="J26" s="126"/>
      <c r="K26" s="10" t="s">
        <v>1130</v>
      </c>
      <c r="L26" s="464" t="s">
        <v>1335</v>
      </c>
      <c r="M26" s="465" t="s">
        <v>1048</v>
      </c>
      <c r="N26" s="465" t="s">
        <v>6208</v>
      </c>
      <c r="O26" s="375"/>
      <c r="P26" s="375" t="s">
        <v>6172</v>
      </c>
      <c r="Q26" s="346" t="s">
        <v>6163</v>
      </c>
    </row>
    <row r="27" spans="1:17" ht="27.6">
      <c r="A27" s="99">
        <v>25</v>
      </c>
      <c r="B27" s="13" t="s">
        <v>6209</v>
      </c>
      <c r="C27" s="13" t="s">
        <v>6210</v>
      </c>
      <c r="D27" s="378" t="s">
        <v>1260</v>
      </c>
      <c r="E27" s="378" t="s">
        <v>1373</v>
      </c>
      <c r="F27" s="13" t="b">
        <v>0</v>
      </c>
      <c r="G27" s="196" t="b">
        <v>0</v>
      </c>
      <c r="H27" s="67"/>
      <c r="I27" s="284"/>
      <c r="J27" s="126"/>
      <c r="K27" s="10" t="s">
        <v>1130</v>
      </c>
      <c r="L27" s="464" t="s">
        <v>1352</v>
      </c>
      <c r="M27" s="465" t="s">
        <v>1048</v>
      </c>
      <c r="N27" s="465" t="s">
        <v>6211</v>
      </c>
      <c r="O27" s="375"/>
      <c r="P27" s="375" t="s">
        <v>6212</v>
      </c>
      <c r="Q27" s="346" t="s">
        <v>6163</v>
      </c>
    </row>
    <row r="28" spans="1:17">
      <c r="A28" s="349">
        <v>26</v>
      </c>
      <c r="B28" s="13" t="s">
        <v>6213</v>
      </c>
      <c r="C28" s="13" t="s">
        <v>6214</v>
      </c>
      <c r="D28" s="378" t="s">
        <v>1260</v>
      </c>
      <c r="E28" s="378" t="s">
        <v>1373</v>
      </c>
      <c r="F28" s="378" t="b">
        <v>0</v>
      </c>
      <c r="G28" s="196" t="b">
        <v>0</v>
      </c>
      <c r="H28" s="67"/>
      <c r="I28" s="284"/>
      <c r="J28" s="126"/>
      <c r="K28" s="10" t="s">
        <v>1130</v>
      </c>
      <c r="L28" s="464" t="s">
        <v>1352</v>
      </c>
      <c r="M28" s="465" t="s">
        <v>1048</v>
      </c>
      <c r="N28" s="465" t="s">
        <v>6215</v>
      </c>
      <c r="O28" s="375"/>
      <c r="P28" s="375" t="s">
        <v>6212</v>
      </c>
      <c r="Q28" s="346" t="s">
        <v>6163</v>
      </c>
    </row>
    <row r="29" spans="1:17" ht="82.9">
      <c r="A29" s="99">
        <v>27</v>
      </c>
      <c r="B29" s="13" t="s">
        <v>6216</v>
      </c>
      <c r="C29" s="13" t="s">
        <v>6217</v>
      </c>
      <c r="D29" s="378" t="s">
        <v>1280</v>
      </c>
      <c r="E29" s="13">
        <v>255</v>
      </c>
      <c r="F29" s="46" t="s">
        <v>1321</v>
      </c>
      <c r="G29" s="196" t="b">
        <v>0</v>
      </c>
      <c r="H29" s="67" t="s">
        <v>6218</v>
      </c>
      <c r="I29" s="284"/>
      <c r="J29" s="126"/>
      <c r="K29" s="10" t="s">
        <v>1130</v>
      </c>
      <c r="L29" s="464" t="s">
        <v>1352</v>
      </c>
      <c r="M29" s="465" t="s">
        <v>1048</v>
      </c>
      <c r="N29" s="465" t="s">
        <v>6219</v>
      </c>
      <c r="O29" s="375"/>
      <c r="P29" s="375"/>
      <c r="Q29" s="346" t="s">
        <v>6163</v>
      </c>
    </row>
    <row r="30" spans="1:17">
      <c r="A30" s="99">
        <v>28</v>
      </c>
      <c r="B30" s="13" t="s">
        <v>6220</v>
      </c>
      <c r="C30" s="13" t="s">
        <v>6221</v>
      </c>
      <c r="D30" s="378" t="s">
        <v>1260</v>
      </c>
      <c r="E30" s="378" t="s">
        <v>1373</v>
      </c>
      <c r="F30" s="378" t="b">
        <v>0</v>
      </c>
      <c r="G30" s="196" t="b">
        <v>0</v>
      </c>
      <c r="H30" s="67"/>
      <c r="I30" s="284"/>
      <c r="J30" s="126"/>
      <c r="K30" s="10" t="s">
        <v>1130</v>
      </c>
      <c r="L30" s="464" t="s">
        <v>1352</v>
      </c>
      <c r="M30" s="465" t="s">
        <v>1048</v>
      </c>
      <c r="N30" s="465" t="s">
        <v>6222</v>
      </c>
      <c r="O30" s="375"/>
      <c r="P30" s="375" t="s">
        <v>6223</v>
      </c>
      <c r="Q30" s="346" t="s">
        <v>6163</v>
      </c>
    </row>
    <row r="31" spans="1:17" ht="207">
      <c r="A31" s="349">
        <v>29</v>
      </c>
      <c r="B31" s="13" t="s">
        <v>6224</v>
      </c>
      <c r="C31" s="13" t="s">
        <v>6225</v>
      </c>
      <c r="D31" s="378" t="s">
        <v>1215</v>
      </c>
      <c r="E31" s="378" t="s">
        <v>1321</v>
      </c>
      <c r="F31" s="46" t="s">
        <v>1321</v>
      </c>
      <c r="G31" s="198" t="b">
        <v>0</v>
      </c>
      <c r="H31" s="67" t="s">
        <v>6226</v>
      </c>
      <c r="I31" s="284"/>
      <c r="J31" s="126"/>
      <c r="K31" s="10" t="s">
        <v>1130</v>
      </c>
      <c r="L31" s="464" t="s">
        <v>1352</v>
      </c>
      <c r="M31" s="465" t="s">
        <v>1048</v>
      </c>
      <c r="N31" s="465" t="s">
        <v>6227</v>
      </c>
      <c r="O31" s="375"/>
      <c r="P31" s="375"/>
      <c r="Q31" s="346" t="s">
        <v>6163</v>
      </c>
    </row>
    <row r="32" spans="1:17" ht="55.15">
      <c r="A32" s="99">
        <v>30</v>
      </c>
      <c r="B32" s="163" t="s">
        <v>6228</v>
      </c>
      <c r="C32" s="163" t="s">
        <v>6229</v>
      </c>
      <c r="D32" s="378" t="s">
        <v>1267</v>
      </c>
      <c r="E32" s="378" t="s">
        <v>1366</v>
      </c>
      <c r="F32" s="46" t="s">
        <v>1321</v>
      </c>
      <c r="G32" s="196" t="b">
        <v>0</v>
      </c>
      <c r="H32" s="67" t="s">
        <v>6230</v>
      </c>
      <c r="I32" s="284"/>
      <c r="J32" s="126"/>
      <c r="K32" s="10" t="s">
        <v>1130</v>
      </c>
      <c r="L32" s="464" t="s">
        <v>1352</v>
      </c>
      <c r="M32" s="465" t="s">
        <v>1048</v>
      </c>
      <c r="N32" s="465" t="s">
        <v>6231</v>
      </c>
      <c r="O32" s="375"/>
      <c r="P32" s="375"/>
      <c r="Q32" s="346" t="s">
        <v>6163</v>
      </c>
    </row>
    <row r="33" spans="1:17" ht="124.15">
      <c r="A33" s="349">
        <v>31</v>
      </c>
      <c r="B33" s="163" t="s">
        <v>6232</v>
      </c>
      <c r="C33" s="163" t="s">
        <v>6233</v>
      </c>
      <c r="D33" s="378" t="s">
        <v>1267</v>
      </c>
      <c r="E33" s="378" t="s">
        <v>1366</v>
      </c>
      <c r="F33" s="46" t="s">
        <v>1321</v>
      </c>
      <c r="G33" s="196" t="b">
        <v>0</v>
      </c>
      <c r="H33" s="67" t="s">
        <v>6234</v>
      </c>
      <c r="I33" s="284"/>
      <c r="J33" s="126"/>
      <c r="K33" s="10" t="s">
        <v>1130</v>
      </c>
      <c r="L33" s="464" t="s">
        <v>1352</v>
      </c>
      <c r="M33" s="465" t="s">
        <v>1048</v>
      </c>
      <c r="N33" s="465" t="s">
        <v>6235</v>
      </c>
      <c r="O33" s="375"/>
      <c r="P33" s="375"/>
      <c r="Q33" s="346" t="s">
        <v>6163</v>
      </c>
    </row>
    <row r="34" spans="1:17" ht="41.45">
      <c r="A34" s="99">
        <v>32</v>
      </c>
      <c r="B34" s="163" t="s">
        <v>6236</v>
      </c>
      <c r="C34" s="163" t="s">
        <v>6237</v>
      </c>
      <c r="D34" s="378" t="s">
        <v>1260</v>
      </c>
      <c r="E34" s="378" t="s">
        <v>1373</v>
      </c>
      <c r="F34" s="13" t="b">
        <v>0</v>
      </c>
      <c r="G34" s="196" t="b">
        <v>0</v>
      </c>
      <c r="H34" s="67" t="s">
        <v>6238</v>
      </c>
      <c r="I34" s="284"/>
      <c r="J34" s="126"/>
      <c r="K34" s="10" t="s">
        <v>1130</v>
      </c>
      <c r="L34" s="464" t="s">
        <v>1352</v>
      </c>
      <c r="M34" s="465" t="s">
        <v>1048</v>
      </c>
      <c r="N34" s="465" t="s">
        <v>6239</v>
      </c>
      <c r="O34" s="375"/>
      <c r="P34" s="375" t="s">
        <v>6223</v>
      </c>
      <c r="Q34" s="346" t="s">
        <v>6163</v>
      </c>
    </row>
    <row r="35" spans="1:17" ht="138">
      <c r="A35" s="349">
        <v>33</v>
      </c>
      <c r="B35" s="163" t="s">
        <v>6240</v>
      </c>
      <c r="C35" s="163" t="s">
        <v>6241</v>
      </c>
      <c r="D35" s="378" t="s">
        <v>1267</v>
      </c>
      <c r="E35" s="378" t="s">
        <v>1366</v>
      </c>
      <c r="F35" s="46" t="s">
        <v>1321</v>
      </c>
      <c r="G35" s="196" t="b">
        <v>0</v>
      </c>
      <c r="H35" s="67" t="s">
        <v>6242</v>
      </c>
      <c r="I35" s="284"/>
      <c r="J35" s="126"/>
      <c r="K35" s="10" t="s">
        <v>1130</v>
      </c>
      <c r="L35" s="464" t="s">
        <v>1375</v>
      </c>
      <c r="M35" s="465"/>
      <c r="N35" s="465"/>
      <c r="O35" s="375"/>
      <c r="P35" s="375" t="s">
        <v>6243</v>
      </c>
      <c r="Q35" s="346" t="s">
        <v>6163</v>
      </c>
    </row>
    <row r="36" spans="1:17">
      <c r="A36" s="349">
        <v>34</v>
      </c>
      <c r="B36" s="462" t="s">
        <v>6244</v>
      </c>
      <c r="C36" s="462" t="s">
        <v>6245</v>
      </c>
      <c r="D36" s="321" t="s">
        <v>1260</v>
      </c>
      <c r="E36" s="321" t="s">
        <v>1373</v>
      </c>
      <c r="F36" s="231" t="b">
        <v>0</v>
      </c>
      <c r="G36" s="463" t="b">
        <v>0</v>
      </c>
      <c r="H36" s="122"/>
      <c r="I36" s="368"/>
      <c r="J36" s="382"/>
      <c r="K36" s="26" t="s">
        <v>1130</v>
      </c>
      <c r="L36" s="468" t="s">
        <v>1352</v>
      </c>
      <c r="M36" s="469" t="s">
        <v>1048</v>
      </c>
      <c r="N36" s="469" t="s">
        <v>6246</v>
      </c>
      <c r="O36" s="55"/>
      <c r="P36" s="55"/>
      <c r="Q36" s="484" t="s">
        <v>6163</v>
      </c>
    </row>
    <row r="37" spans="1:17" ht="41.45">
      <c r="A37" s="229">
        <v>35</v>
      </c>
      <c r="B37" s="11" t="s">
        <v>3749</v>
      </c>
      <c r="C37" s="11" t="s">
        <v>3750</v>
      </c>
      <c r="D37" s="378" t="s">
        <v>1280</v>
      </c>
      <c r="E37" s="378">
        <v>80</v>
      </c>
      <c r="F37" s="378" t="s">
        <v>1321</v>
      </c>
      <c r="G37" s="196" t="b">
        <v>0</v>
      </c>
      <c r="H37" s="67" t="s">
        <v>6247</v>
      </c>
      <c r="I37" s="378"/>
      <c r="J37" s="378"/>
      <c r="K37" s="27" t="s">
        <v>1130</v>
      </c>
      <c r="L37" s="465" t="s">
        <v>1352</v>
      </c>
      <c r="M37" s="465" t="s">
        <v>1048</v>
      </c>
      <c r="N37" s="465" t="s">
        <v>2559</v>
      </c>
      <c r="O37" s="375"/>
      <c r="P37" s="375" t="s">
        <v>6248</v>
      </c>
      <c r="Q37" s="375" t="s">
        <v>6163</v>
      </c>
    </row>
    <row r="38" spans="1:17" ht="43.15">
      <c r="A38" s="99">
        <v>36</v>
      </c>
      <c r="B38" s="400" t="s">
        <v>932</v>
      </c>
      <c r="C38" s="815" t="s">
        <v>1124</v>
      </c>
      <c r="D38" s="815" t="s">
        <v>6249</v>
      </c>
      <c r="E38" s="384"/>
      <c r="F38" s="378" t="s">
        <v>1321</v>
      </c>
      <c r="G38" s="196" t="b">
        <v>0</v>
      </c>
      <c r="H38" s="384"/>
      <c r="I38" s="400" t="s">
        <v>1281</v>
      </c>
      <c r="J38" s="400"/>
      <c r="K38" s="483" t="s">
        <v>1426</v>
      </c>
      <c r="L38" s="375" t="s">
        <v>1352</v>
      </c>
      <c r="M38" s="375"/>
      <c r="N38" s="375" t="s">
        <v>6250</v>
      </c>
      <c r="O38" s="375"/>
      <c r="P38" s="375"/>
      <c r="Q38" s="375"/>
    </row>
    <row r="39" spans="1:17">
      <c r="A39" s="99">
        <v>37</v>
      </c>
      <c r="B39" s="400" t="s">
        <v>1253</v>
      </c>
      <c r="C39" s="400" t="s">
        <v>1274</v>
      </c>
      <c r="D39" s="400" t="s">
        <v>1215</v>
      </c>
      <c r="E39" s="384"/>
      <c r="F39" s="384"/>
      <c r="G39" s="384"/>
      <c r="H39" s="384"/>
      <c r="I39" s="400"/>
      <c r="J39" s="400"/>
      <c r="K39" s="349" t="s">
        <v>1130</v>
      </c>
      <c r="L39" s="375"/>
      <c r="M39" s="375"/>
      <c r="N39" s="375"/>
      <c r="O39" s="375"/>
      <c r="P39" s="375"/>
      <c r="Q39" s="375"/>
    </row>
  </sheetData>
  <mergeCells count="1">
    <mergeCell ref="C1:E1"/>
  </mergeCells>
  <dataValidations count="1">
    <dataValidation type="list" allowBlank="1" showInputMessage="1" showErrorMessage="1" sqref="K3:K39" xr:uid="{1DE14F8E-0B7D-4F0E-BC94-38B06AF86DA2}">
      <formula1>"To Do, Questions Outstanding, Complete"</formula1>
    </dataValidation>
  </dataValidations>
  <hyperlinks>
    <hyperlink ref="A1" location="Summary!A1" display="Object Name" xr:uid="{00000000-0004-0000-6200-000000000000}"/>
    <hyperlink ref="Q3" r:id="rId1" xr:uid="{BDA7BA0A-63A2-47C9-9433-7180236AD161}"/>
  </hyperlinks>
  <pageMargins left="0.7" right="0.7" top="0.75" bottom="0.75" header="0.3" footer="0.3"/>
  <headerFooter>
    <oddFooter>&amp;L_x000D_&amp;1#&amp;"Calibri"&amp;10&amp;K000000 Classification: BUSINESS</oddFooter>
  </headerFooter>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Sheet103">
    <tabColor rgb="FF0070C0"/>
  </sheetPr>
  <dimension ref="A1:R11"/>
  <sheetViews>
    <sheetView zoomScale="90" zoomScaleNormal="90" workbookViewId="0"/>
  </sheetViews>
  <sheetFormatPr defaultRowHeight="14.45"/>
  <cols>
    <col min="2" max="2" width="27.42578125" customWidth="1"/>
    <col min="3" max="3" width="26.42578125" customWidth="1"/>
    <col min="4" max="4" width="27.42578125" bestFit="1" customWidth="1"/>
    <col min="5" max="5" width="12.5703125" customWidth="1"/>
    <col min="6" max="6" width="15.42578125" customWidth="1"/>
    <col min="7" max="7" width="14.5703125" customWidth="1"/>
    <col min="8" max="8" width="17.42578125" customWidth="1"/>
    <col min="9" max="9" width="6.42578125" style="28" customWidth="1"/>
    <col min="10" max="10" width="4.42578125" style="28" customWidth="1"/>
    <col min="11" max="11" width="19.42578125" customWidth="1"/>
    <col min="13" max="13" width="14.5703125" customWidth="1"/>
    <col min="14" max="14" width="11.5703125" customWidth="1"/>
    <col min="15" max="15" width="5.5703125" customWidth="1"/>
    <col min="16" max="16" width="20.5703125" customWidth="1"/>
    <col min="17" max="17" width="27.5703125" customWidth="1"/>
    <col min="18" max="18" width="21.42578125" customWidth="1"/>
  </cols>
  <sheetData>
    <row r="1" spans="1:18" ht="18">
      <c r="A1" s="4" t="s">
        <v>1188</v>
      </c>
      <c r="B1" s="104" t="s">
        <v>1189</v>
      </c>
      <c r="C1" s="1346" t="s">
        <v>1160</v>
      </c>
      <c r="D1" s="1347"/>
      <c r="E1" s="1347"/>
    </row>
    <row r="2" spans="1:18" ht="57.6">
      <c r="A2" s="9" t="s">
        <v>1191</v>
      </c>
      <c r="B2" s="183" t="s">
        <v>1192</v>
      </c>
      <c r="C2" s="183" t="s">
        <v>1193</v>
      </c>
      <c r="D2" s="183" t="s">
        <v>1194</v>
      </c>
      <c r="E2" s="183" t="s">
        <v>1195</v>
      </c>
      <c r="F2" s="183" t="s">
        <v>1196</v>
      </c>
      <c r="G2" s="183" t="s">
        <v>1197</v>
      </c>
      <c r="H2" s="184" t="s">
        <v>1198</v>
      </c>
      <c r="I2" s="183" t="s">
        <v>1199</v>
      </c>
      <c r="J2" s="183" t="s">
        <v>1200</v>
      </c>
      <c r="K2" s="183" t="s">
        <v>1201</v>
      </c>
      <c r="L2" s="102" t="s">
        <v>1202</v>
      </c>
      <c r="M2" s="102" t="s">
        <v>1203</v>
      </c>
      <c r="N2" s="102" t="s">
        <v>1204</v>
      </c>
      <c r="O2" s="102" t="s">
        <v>1194</v>
      </c>
      <c r="P2" s="102" t="s">
        <v>1205</v>
      </c>
      <c r="Q2" s="102" t="s">
        <v>14</v>
      </c>
      <c r="R2" s="102" t="s">
        <v>5368</v>
      </c>
    </row>
    <row r="3" spans="1:18" ht="41.45">
      <c r="A3" s="65">
        <v>1</v>
      </c>
      <c r="B3" s="13" t="s">
        <v>1319</v>
      </c>
      <c r="C3" s="13" t="s">
        <v>1320</v>
      </c>
      <c r="D3" s="13" t="s">
        <v>1280</v>
      </c>
      <c r="E3" s="20">
        <v>80</v>
      </c>
      <c r="F3" s="20" t="s">
        <v>1321</v>
      </c>
      <c r="G3" s="77" t="b">
        <v>1</v>
      </c>
      <c r="H3" s="91" t="s">
        <v>6251</v>
      </c>
      <c r="I3" s="287"/>
      <c r="J3" s="513"/>
      <c r="K3" s="27" t="s">
        <v>1130</v>
      </c>
      <c r="L3" s="191"/>
      <c r="M3" s="112"/>
      <c r="N3" s="112"/>
      <c r="O3" s="112"/>
      <c r="P3" s="1080">
        <v>46619</v>
      </c>
      <c r="Q3" s="384" t="s">
        <v>2976</v>
      </c>
      <c r="R3" s="396" t="s">
        <v>6252</v>
      </c>
    </row>
    <row r="4" spans="1:18" ht="28.9">
      <c r="A4" s="27">
        <v>2</v>
      </c>
      <c r="B4" s="13" t="s">
        <v>1271</v>
      </c>
      <c r="C4" s="13" t="s">
        <v>6253</v>
      </c>
      <c r="D4" s="13" t="s">
        <v>1267</v>
      </c>
      <c r="E4" s="20" t="s">
        <v>1366</v>
      </c>
      <c r="F4" s="20" t="s">
        <v>1321</v>
      </c>
      <c r="G4" s="77" t="b">
        <v>1</v>
      </c>
      <c r="H4" s="196" t="s">
        <v>6254</v>
      </c>
      <c r="I4" s="288" t="s">
        <v>6255</v>
      </c>
      <c r="J4" s="285"/>
      <c r="K4" s="349" t="s">
        <v>1130</v>
      </c>
      <c r="L4" s="191"/>
      <c r="M4" s="112"/>
      <c r="N4" s="112"/>
      <c r="O4" s="112"/>
      <c r="P4" s="1080">
        <v>46619</v>
      </c>
      <c r="Q4" s="384" t="s">
        <v>5438</v>
      </c>
      <c r="R4" s="396" t="s">
        <v>6252</v>
      </c>
    </row>
    <row r="5" spans="1:18" ht="55.15">
      <c r="A5" s="27">
        <v>3</v>
      </c>
      <c r="B5" s="13" t="s">
        <v>5301</v>
      </c>
      <c r="C5" s="13" t="s">
        <v>5302</v>
      </c>
      <c r="D5" s="13" t="s">
        <v>1280</v>
      </c>
      <c r="E5" s="20">
        <v>80</v>
      </c>
      <c r="F5" s="20" t="s">
        <v>1321</v>
      </c>
      <c r="G5" s="77" t="b">
        <v>1</v>
      </c>
      <c r="H5" s="67" t="s">
        <v>6256</v>
      </c>
      <c r="I5" s="289"/>
      <c r="J5" s="72"/>
      <c r="K5" s="349" t="s">
        <v>1130</v>
      </c>
      <c r="L5" s="191"/>
      <c r="M5" s="112"/>
      <c r="N5" s="112"/>
      <c r="O5" s="112"/>
      <c r="P5" s="1080">
        <v>46619</v>
      </c>
      <c r="Q5" s="384" t="s">
        <v>5438</v>
      </c>
      <c r="R5" s="396" t="s">
        <v>6252</v>
      </c>
    </row>
    <row r="6" spans="1:18" ht="28.9">
      <c r="A6" s="27">
        <v>4</v>
      </c>
      <c r="B6" s="13" t="s">
        <v>6257</v>
      </c>
      <c r="C6" s="13" t="s">
        <v>6258</v>
      </c>
      <c r="D6" s="13" t="s">
        <v>1280</v>
      </c>
      <c r="E6" s="11">
        <v>255</v>
      </c>
      <c r="F6" s="20" t="s">
        <v>1321</v>
      </c>
      <c r="G6" s="196" t="b">
        <v>0</v>
      </c>
      <c r="H6" s="200"/>
      <c r="I6" s="290"/>
      <c r="J6" s="286"/>
      <c r="K6" s="349" t="s">
        <v>1130</v>
      </c>
      <c r="L6" s="111"/>
      <c r="M6" s="111"/>
      <c r="N6" s="111"/>
      <c r="O6" s="111"/>
      <c r="P6" s="1080">
        <v>46619</v>
      </c>
      <c r="Q6" s="384" t="s">
        <v>5438</v>
      </c>
      <c r="R6" s="396" t="s">
        <v>6252</v>
      </c>
    </row>
    <row r="7" spans="1:18" ht="28.9">
      <c r="A7" s="65">
        <v>5</v>
      </c>
      <c r="B7" s="13" t="s">
        <v>6259</v>
      </c>
      <c r="C7" s="13" t="s">
        <v>6260</v>
      </c>
      <c r="D7" s="13" t="s">
        <v>1280</v>
      </c>
      <c r="E7" s="11">
        <v>255</v>
      </c>
      <c r="F7" s="20" t="s">
        <v>1321</v>
      </c>
      <c r="G7" s="196" t="b">
        <v>0</v>
      </c>
      <c r="H7" s="67"/>
      <c r="I7" s="290"/>
      <c r="J7" s="286"/>
      <c r="K7" s="349" t="s">
        <v>1130</v>
      </c>
      <c r="L7" s="111"/>
      <c r="M7" s="111"/>
      <c r="N7" s="111"/>
      <c r="O7" s="111"/>
      <c r="P7" s="1080">
        <v>46619</v>
      </c>
      <c r="Q7" s="384" t="s">
        <v>5438</v>
      </c>
      <c r="R7" s="396" t="s">
        <v>6252</v>
      </c>
    </row>
    <row r="8" spans="1:18" ht="72">
      <c r="A8" s="113">
        <v>6</v>
      </c>
      <c r="B8" s="230" t="s">
        <v>5634</v>
      </c>
      <c r="C8" s="230" t="s">
        <v>5635</v>
      </c>
      <c r="D8" s="230" t="s">
        <v>1280</v>
      </c>
      <c r="E8" s="52">
        <v>80</v>
      </c>
      <c r="F8" s="52" t="s">
        <v>1321</v>
      </c>
      <c r="G8" s="132" t="b">
        <v>0</v>
      </c>
      <c r="H8" s="1176" t="s">
        <v>6261</v>
      </c>
      <c r="I8" s="1177"/>
      <c r="J8" s="1178"/>
      <c r="K8" s="349" t="s">
        <v>1130</v>
      </c>
      <c r="L8" s="900"/>
      <c r="M8" s="901"/>
      <c r="N8" s="901"/>
      <c r="O8" s="901"/>
      <c r="P8" s="1080">
        <v>46619</v>
      </c>
      <c r="Q8" s="401" t="s">
        <v>5438</v>
      </c>
      <c r="R8" s="396" t="s">
        <v>6252</v>
      </c>
    </row>
    <row r="9" spans="1:18" ht="36" customHeight="1">
      <c r="A9" s="384"/>
      <c r="B9" s="13" t="s">
        <v>1253</v>
      </c>
      <c r="C9" s="13"/>
      <c r="D9" s="384"/>
      <c r="E9" s="64"/>
      <c r="F9" s="64"/>
      <c r="G9" s="384"/>
      <c r="H9" s="384"/>
      <c r="I9" s="400"/>
      <c r="J9" s="400"/>
      <c r="K9" s="349" t="s">
        <v>1130</v>
      </c>
      <c r="L9" s="900"/>
      <c r="M9" s="900"/>
      <c r="N9" s="900"/>
      <c r="O9" s="900"/>
      <c r="P9" s="384"/>
      <c r="Q9" s="384"/>
      <c r="R9" s="384"/>
    </row>
    <row r="10" spans="1:18">
      <c r="E10" s="81"/>
      <c r="F10" s="81"/>
    </row>
    <row r="11" spans="1:18">
      <c r="E11" s="81"/>
      <c r="F11" s="81"/>
      <c r="G11" s="81"/>
    </row>
  </sheetData>
  <mergeCells count="1">
    <mergeCell ref="C1:E1"/>
  </mergeCells>
  <dataValidations count="1">
    <dataValidation type="list" allowBlank="1" showInputMessage="1" showErrorMessage="1" sqref="K3:K9" xr:uid="{4F64A856-F05C-431A-A5D3-98657E5F6533}">
      <formula1>"To Do, Questions Outstanding, Complete"</formula1>
    </dataValidation>
  </dataValidations>
  <hyperlinks>
    <hyperlink ref="A1" location="Summary!A1" display="Object Name" xr:uid="{00000000-0004-0000-6300-000000000000}"/>
    <hyperlink ref="P3" r:id="rId1" tooltip="https://southwestwater.visualstudio.com/cep%20solution/_workitems/edit/46619" display="https://southwestwater.visualstudio.com/CEP Solution/_workitems/edit/46619" xr:uid="{B82F72C2-11B0-441D-B967-A72268A54D0A}"/>
    <hyperlink ref="P4" r:id="rId2" tooltip="https://southwestwater.visualstudio.com/cep%20solution/_workitems/edit/46619" display="https://southwestwater.visualstudio.com/CEP Solution/_workitems/edit/46619" xr:uid="{A0447E99-482A-4F3C-AAD7-4CD27D14766B}"/>
    <hyperlink ref="P5" r:id="rId3" tooltip="https://southwestwater.visualstudio.com/cep%20solution/_workitems/edit/46619" display="https://southwestwater.visualstudio.com/CEP Solution/_workitems/edit/46619" xr:uid="{979E4830-C538-41CF-A882-CB9704671DF1}"/>
    <hyperlink ref="P6" r:id="rId4" tooltip="https://southwestwater.visualstudio.com/cep%20solution/_workitems/edit/46619" display="https://southwestwater.visualstudio.com/CEP Solution/_workitems/edit/46619" xr:uid="{7089E000-A67E-42BB-B93F-543DA6F368FE}"/>
    <hyperlink ref="P7" r:id="rId5" tooltip="https://southwestwater.visualstudio.com/cep%20solution/_workitems/edit/46619" display="https://southwestwater.visualstudio.com/CEP Solution/_workitems/edit/46619" xr:uid="{8B1C80A1-6C09-48EC-9C01-8DE6B080C696}"/>
    <hyperlink ref="P8" r:id="rId6" tooltip="https://southwestwater.visualstudio.com/cep%20solution/_workitems/edit/46619" display="https://southwestwater.visualstudio.com/CEP Solution/_workitems/edit/46619" xr:uid="{E4A5BEDE-416A-4D6D-A55B-503BB9EA7C08}"/>
  </hyperlinks>
  <pageMargins left="0.7" right="0.7" top="0.75" bottom="0.75" header="0.3" footer="0.3"/>
  <headerFooter>
    <oddFooter>&amp;L_x000D_&amp;1#&amp;"Calibri"&amp;10&amp;K000000 Classification: BUSINESS</oddFooter>
  </headerFooter>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Sheet104">
    <tabColor rgb="FFBFBFBF"/>
  </sheetPr>
  <dimension ref="A1:P13"/>
  <sheetViews>
    <sheetView zoomScale="90" zoomScaleNormal="90" workbookViewId="0">
      <selection activeCell="H4" sqref="H4"/>
    </sheetView>
  </sheetViews>
  <sheetFormatPr defaultRowHeight="14.45"/>
  <cols>
    <col min="2" max="2" width="27.42578125" customWidth="1"/>
    <col min="3" max="3" width="22.5703125" customWidth="1"/>
    <col min="4" max="4" width="14.42578125" customWidth="1"/>
    <col min="5" max="5" width="11.5703125" customWidth="1"/>
    <col min="6" max="6" width="15.42578125" customWidth="1"/>
    <col min="7" max="7" width="14.5703125" customWidth="1"/>
    <col min="8" max="8" width="27.5703125" customWidth="1"/>
    <col min="9" max="11" width="19.42578125" customWidth="1"/>
    <col min="13" max="13" width="14.5703125" customWidth="1"/>
    <col min="14" max="14" width="11.5703125" customWidth="1"/>
    <col min="15" max="15" width="18.5703125" customWidth="1"/>
    <col min="16" max="16" width="20.5703125" customWidth="1"/>
  </cols>
  <sheetData>
    <row r="1" spans="1:16" ht="18">
      <c r="A1" s="4" t="s">
        <v>1188</v>
      </c>
      <c r="B1" s="104" t="s">
        <v>1189</v>
      </c>
      <c r="C1" s="1346" t="s">
        <v>6262</v>
      </c>
      <c r="D1" s="1347"/>
      <c r="E1" s="1347"/>
    </row>
    <row r="2" spans="1:16" ht="28.9">
      <c r="A2" s="9" t="s">
        <v>1191</v>
      </c>
      <c r="B2" s="183" t="s">
        <v>1192</v>
      </c>
      <c r="C2" s="183" t="s">
        <v>1193</v>
      </c>
      <c r="D2" s="183" t="s">
        <v>1194</v>
      </c>
      <c r="E2" s="183" t="s">
        <v>1195</v>
      </c>
      <c r="F2" s="183" t="s">
        <v>1196</v>
      </c>
      <c r="G2" s="183" t="s">
        <v>1197</v>
      </c>
      <c r="H2" s="184" t="s">
        <v>1198</v>
      </c>
      <c r="I2" s="183" t="s">
        <v>1199</v>
      </c>
      <c r="J2" s="183" t="s">
        <v>1200</v>
      </c>
      <c r="K2" s="183" t="s">
        <v>1201</v>
      </c>
      <c r="L2" s="102" t="s">
        <v>1202</v>
      </c>
      <c r="M2" s="102" t="s">
        <v>1203</v>
      </c>
      <c r="N2" s="102" t="s">
        <v>1204</v>
      </c>
      <c r="O2" s="102" t="s">
        <v>1194</v>
      </c>
      <c r="P2" s="102" t="s">
        <v>1205</v>
      </c>
    </row>
    <row r="3" spans="1:16" ht="69">
      <c r="A3" s="65">
        <v>1</v>
      </c>
      <c r="B3" s="181" t="s">
        <v>2741</v>
      </c>
      <c r="C3" s="181" t="s">
        <v>2741</v>
      </c>
      <c r="D3" s="181" t="s">
        <v>2741</v>
      </c>
      <c r="E3" s="20">
        <v>18</v>
      </c>
      <c r="F3" s="20" t="s">
        <v>1321</v>
      </c>
      <c r="G3" s="77" t="b">
        <v>0</v>
      </c>
      <c r="H3" s="91" t="s">
        <v>6263</v>
      </c>
      <c r="I3" s="277"/>
      <c r="J3" s="513"/>
      <c r="K3" s="27" t="s">
        <v>1130</v>
      </c>
      <c r="L3" s="191"/>
      <c r="M3" s="112"/>
      <c r="N3" s="112"/>
      <c r="O3" s="112"/>
      <c r="P3" s="459"/>
    </row>
    <row r="4" spans="1:16" ht="27.6">
      <c r="A4" s="27">
        <v>2</v>
      </c>
      <c r="B4" s="13" t="s">
        <v>1240</v>
      </c>
      <c r="C4" s="13" t="s">
        <v>1240</v>
      </c>
      <c r="D4" s="13" t="s">
        <v>6264</v>
      </c>
      <c r="E4" s="24" t="s">
        <v>835</v>
      </c>
      <c r="F4" s="377" t="s">
        <v>1321</v>
      </c>
      <c r="G4" s="196" t="b">
        <v>0</v>
      </c>
      <c r="H4" s="201" t="s">
        <v>6265</v>
      </c>
      <c r="I4" s="293"/>
      <c r="J4" s="291"/>
      <c r="K4" s="10" t="s">
        <v>1130</v>
      </c>
      <c r="L4" s="191"/>
      <c r="M4" s="112"/>
      <c r="N4" s="112"/>
      <c r="O4" s="112"/>
      <c r="P4" s="112"/>
    </row>
    <row r="5" spans="1:16" ht="27.6">
      <c r="A5" s="27">
        <v>3</v>
      </c>
      <c r="B5" s="13" t="s">
        <v>1319</v>
      </c>
      <c r="C5" s="13" t="s">
        <v>1320</v>
      </c>
      <c r="D5" s="40" t="s">
        <v>1969</v>
      </c>
      <c r="E5" s="40">
        <v>80</v>
      </c>
      <c r="F5" s="377" t="s">
        <v>1321</v>
      </c>
      <c r="G5" s="96" t="b">
        <v>1</v>
      </c>
      <c r="H5" s="196" t="s">
        <v>6266</v>
      </c>
      <c r="I5" s="294"/>
      <c r="J5" s="164"/>
      <c r="K5" s="10" t="s">
        <v>1130</v>
      </c>
      <c r="L5" s="191"/>
      <c r="M5" s="112"/>
      <c r="N5" s="112"/>
      <c r="O5" s="112"/>
      <c r="P5" s="112"/>
    </row>
    <row r="6" spans="1:16">
      <c r="A6" s="27">
        <v>4</v>
      </c>
      <c r="B6" s="13" t="s">
        <v>1046</v>
      </c>
      <c r="C6" s="13" t="s">
        <v>6267</v>
      </c>
      <c r="D6" s="13" t="s">
        <v>6268</v>
      </c>
      <c r="E6" s="13">
        <v>18</v>
      </c>
      <c r="F6" s="377" t="s">
        <v>1321</v>
      </c>
      <c r="G6" s="96" t="b">
        <v>1</v>
      </c>
      <c r="H6" s="67" t="s">
        <v>6269</v>
      </c>
      <c r="I6" s="295"/>
      <c r="J6" s="70"/>
      <c r="K6" s="10" t="s">
        <v>1130</v>
      </c>
      <c r="L6" s="191"/>
      <c r="M6" s="112"/>
      <c r="N6" s="112"/>
      <c r="O6" s="112"/>
      <c r="P6" s="112"/>
    </row>
    <row r="7" spans="1:16" ht="43.15">
      <c r="A7" s="27">
        <v>5</v>
      </c>
      <c r="B7" s="13" t="s">
        <v>5301</v>
      </c>
      <c r="C7" s="13" t="s">
        <v>5302</v>
      </c>
      <c r="D7" s="13" t="s">
        <v>1969</v>
      </c>
      <c r="E7" s="11">
        <v>80</v>
      </c>
      <c r="F7" s="377" t="s">
        <v>1321</v>
      </c>
      <c r="G7" s="96" t="b">
        <v>1</v>
      </c>
      <c r="H7" s="202" t="s">
        <v>6270</v>
      </c>
      <c r="I7" s="296"/>
      <c r="J7" s="292"/>
      <c r="K7" s="10" t="s">
        <v>1130</v>
      </c>
      <c r="L7" s="111"/>
      <c r="M7" s="111"/>
      <c r="N7" s="111"/>
      <c r="O7" s="111"/>
      <c r="P7" s="111"/>
    </row>
    <row r="8" spans="1:16" ht="27.6">
      <c r="A8" s="27">
        <v>6</v>
      </c>
      <c r="B8" s="13" t="s">
        <v>6271</v>
      </c>
      <c r="C8" s="13" t="s">
        <v>6272</v>
      </c>
      <c r="D8" s="13" t="s">
        <v>1628</v>
      </c>
      <c r="E8" s="24" t="s">
        <v>835</v>
      </c>
      <c r="F8" s="377" t="s">
        <v>1321</v>
      </c>
      <c r="G8" s="11" t="b">
        <v>0</v>
      </c>
      <c r="H8" s="202"/>
      <c r="I8" s="296"/>
      <c r="J8" s="292"/>
      <c r="K8" s="10" t="s">
        <v>1130</v>
      </c>
      <c r="L8" s="111"/>
      <c r="M8" s="111"/>
      <c r="N8" s="111"/>
      <c r="O8" s="111"/>
      <c r="P8" s="111"/>
    </row>
    <row r="9" spans="1:16" ht="43.15">
      <c r="A9" s="27">
        <v>7</v>
      </c>
      <c r="B9" s="13" t="s">
        <v>6240</v>
      </c>
      <c r="C9" s="13" t="s">
        <v>6273</v>
      </c>
      <c r="D9" s="13" t="s">
        <v>1267</v>
      </c>
      <c r="E9" s="13" t="s">
        <v>1366</v>
      </c>
      <c r="F9" s="377" t="s">
        <v>1321</v>
      </c>
      <c r="G9" s="11" t="b">
        <v>0</v>
      </c>
      <c r="H9" s="202" t="s">
        <v>6274</v>
      </c>
      <c r="I9" s="297"/>
      <c r="J9" s="292"/>
      <c r="K9" s="10" t="s">
        <v>1130</v>
      </c>
      <c r="L9" s="191"/>
      <c r="M9" s="112"/>
      <c r="N9" s="112"/>
      <c r="O9" s="112"/>
      <c r="P9" s="111"/>
    </row>
    <row r="10" spans="1:16">
      <c r="E10" s="81"/>
      <c r="F10" s="81"/>
    </row>
    <row r="11" spans="1:16">
      <c r="E11" s="81"/>
      <c r="F11" s="81"/>
    </row>
    <row r="12" spans="1:16">
      <c r="E12" s="81"/>
      <c r="F12" s="81"/>
    </row>
    <row r="13" spans="1:16">
      <c r="E13" s="81"/>
      <c r="F13" s="81"/>
      <c r="G13" s="81"/>
    </row>
  </sheetData>
  <mergeCells count="1">
    <mergeCell ref="C1:E1"/>
  </mergeCells>
  <dataValidations count="1">
    <dataValidation type="list" allowBlank="1" showInputMessage="1" showErrorMessage="1" sqref="K3:K9" xr:uid="{64BD9B6A-578B-4D53-8B31-63F629D37316}">
      <formula1>"To Do, Questions Outstanding, Complete"</formula1>
    </dataValidation>
  </dataValidations>
  <hyperlinks>
    <hyperlink ref="A1" location="Summary!A1" display="Object Name" xr:uid="{00000000-0004-0000-6400-000000000000}"/>
  </hyperlinks>
  <pageMargins left="0.7" right="0.7" top="0.75" bottom="0.75" header="0.3" footer="0.3"/>
  <headerFooter>
    <oddFooter>&amp;L_x000D_&amp;1#&amp;"Calibri"&amp;10&amp;K000000 Classification: BUSINESS</oddFooter>
  </headerFooter>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codeName="Sheet105">
    <tabColor rgb="FF0070C0"/>
  </sheetPr>
  <dimension ref="A1:Q6"/>
  <sheetViews>
    <sheetView zoomScale="90" zoomScaleNormal="90" workbookViewId="0">
      <selection activeCell="K3" sqref="K3"/>
    </sheetView>
  </sheetViews>
  <sheetFormatPr defaultRowHeight="14.45"/>
  <cols>
    <col min="2" max="2" width="27.42578125" customWidth="1"/>
    <col min="3" max="3" width="23.5703125" customWidth="1"/>
    <col min="4" max="4" width="14.42578125" customWidth="1"/>
    <col min="5" max="5" width="11.5703125" customWidth="1"/>
    <col min="6" max="6" width="15.42578125" customWidth="1"/>
    <col min="7" max="7" width="14.5703125" customWidth="1"/>
    <col min="8" max="8" width="51" customWidth="1"/>
    <col min="9" max="11" width="19.42578125" customWidth="1"/>
    <col min="13" max="13" width="14.5703125" customWidth="1"/>
    <col min="14" max="14" width="11.5703125" customWidth="1"/>
    <col min="15" max="15" width="18.5703125" customWidth="1"/>
    <col min="16" max="16" width="20.5703125" customWidth="1"/>
    <col min="17" max="17" width="29.5703125" customWidth="1"/>
  </cols>
  <sheetData>
    <row r="1" spans="1:17" ht="18">
      <c r="A1" s="4" t="s">
        <v>1188</v>
      </c>
      <c r="B1" s="104" t="s">
        <v>1189</v>
      </c>
      <c r="C1" s="1346" t="s">
        <v>1178</v>
      </c>
      <c r="D1" s="1347"/>
      <c r="E1" s="1347"/>
    </row>
    <row r="2" spans="1:17" ht="28.9">
      <c r="A2" s="9" t="s">
        <v>1191</v>
      </c>
      <c r="B2" s="183" t="s">
        <v>1192</v>
      </c>
      <c r="C2" s="183" t="s">
        <v>1193</v>
      </c>
      <c r="D2" s="183" t="s">
        <v>1194</v>
      </c>
      <c r="E2" s="183" t="s">
        <v>1195</v>
      </c>
      <c r="F2" s="183" t="s">
        <v>1196</v>
      </c>
      <c r="G2" s="183" t="s">
        <v>1197</v>
      </c>
      <c r="H2" s="184" t="s">
        <v>1198</v>
      </c>
      <c r="I2" s="183" t="s">
        <v>1199</v>
      </c>
      <c r="J2" s="183" t="s">
        <v>1200</v>
      </c>
      <c r="K2" s="183" t="s">
        <v>1201</v>
      </c>
      <c r="L2" s="102" t="s">
        <v>1202</v>
      </c>
      <c r="M2" s="102" t="s">
        <v>1203</v>
      </c>
      <c r="N2" s="102" t="s">
        <v>1204</v>
      </c>
      <c r="O2" s="102" t="s">
        <v>1194</v>
      </c>
      <c r="P2" s="102" t="s">
        <v>1205</v>
      </c>
      <c r="Q2" s="102" t="s">
        <v>14</v>
      </c>
    </row>
    <row r="3" spans="1:17">
      <c r="A3" s="27">
        <v>1</v>
      </c>
      <c r="B3" s="13" t="s">
        <v>1319</v>
      </c>
      <c r="C3" s="13" t="s">
        <v>1320</v>
      </c>
      <c r="D3" s="40" t="s">
        <v>1969</v>
      </c>
      <c r="E3" s="40">
        <v>80</v>
      </c>
      <c r="F3" s="377" t="s">
        <v>1321</v>
      </c>
      <c r="G3" s="96" t="b">
        <v>1</v>
      </c>
      <c r="H3" s="91" t="s">
        <v>6275</v>
      </c>
      <c r="I3" s="13"/>
      <c r="J3" s="13"/>
      <c r="K3" s="557" t="s">
        <v>1130</v>
      </c>
      <c r="L3" s="191"/>
      <c r="M3" s="112"/>
      <c r="N3" s="112"/>
      <c r="O3" s="112"/>
      <c r="P3" s="112"/>
      <c r="Q3" s="384" t="s">
        <v>6276</v>
      </c>
    </row>
    <row r="4" spans="1:17">
      <c r="A4" s="65">
        <v>2</v>
      </c>
      <c r="B4" s="13" t="s">
        <v>1809</v>
      </c>
      <c r="C4" s="13" t="s">
        <v>1810</v>
      </c>
      <c r="D4" s="13" t="s">
        <v>1969</v>
      </c>
      <c r="E4" s="40">
        <v>80</v>
      </c>
      <c r="F4" s="377" t="s">
        <v>1321</v>
      </c>
      <c r="G4" s="96" t="b">
        <v>1</v>
      </c>
      <c r="H4" s="91" t="s">
        <v>6277</v>
      </c>
      <c r="I4" s="13"/>
      <c r="J4" s="13"/>
      <c r="K4" s="557" t="s">
        <v>1130</v>
      </c>
      <c r="L4" s="191"/>
      <c r="M4" s="112"/>
      <c r="N4" s="112"/>
      <c r="O4" s="112"/>
      <c r="P4" s="112"/>
      <c r="Q4" s="384"/>
    </row>
    <row r="5" spans="1:17">
      <c r="A5" s="27">
        <v>3</v>
      </c>
      <c r="B5" s="13" t="s">
        <v>1324</v>
      </c>
      <c r="C5" s="13" t="s">
        <v>1325</v>
      </c>
      <c r="D5" s="13" t="s">
        <v>1969</v>
      </c>
      <c r="E5" s="40">
        <v>80</v>
      </c>
      <c r="F5" s="377" t="s">
        <v>1321</v>
      </c>
      <c r="G5" s="96" t="b">
        <v>1</v>
      </c>
      <c r="H5" s="91" t="s">
        <v>6278</v>
      </c>
      <c r="I5" s="13"/>
      <c r="J5" s="13"/>
      <c r="K5" s="557" t="s">
        <v>1130</v>
      </c>
      <c r="L5" s="111"/>
      <c r="M5" s="111"/>
      <c r="N5" s="111"/>
      <c r="O5" s="111"/>
      <c r="P5" s="111"/>
      <c r="Q5" s="384"/>
    </row>
    <row r="6" spans="1:17" ht="41.45">
      <c r="A6" s="27">
        <v>4</v>
      </c>
      <c r="B6" s="13" t="s">
        <v>6279</v>
      </c>
      <c r="C6" s="13" t="s">
        <v>6280</v>
      </c>
      <c r="D6" s="13" t="s">
        <v>1260</v>
      </c>
      <c r="E6" s="13" t="s">
        <v>1373</v>
      </c>
      <c r="F6" s="377" t="b">
        <v>0</v>
      </c>
      <c r="G6" s="11" t="b">
        <v>1</v>
      </c>
      <c r="H6" s="91" t="s">
        <v>6281</v>
      </c>
      <c r="I6" s="13" t="b">
        <v>0</v>
      </c>
      <c r="J6" s="13"/>
      <c r="K6" s="557" t="s">
        <v>1130</v>
      </c>
      <c r="L6" s="191"/>
      <c r="M6" s="112"/>
      <c r="N6" s="112"/>
      <c r="O6" s="112"/>
      <c r="P6" s="111"/>
      <c r="Q6" s="384"/>
    </row>
  </sheetData>
  <mergeCells count="1">
    <mergeCell ref="C1:E1"/>
  </mergeCells>
  <phoneticPr fontId="39" type="noConversion"/>
  <dataValidations count="1">
    <dataValidation type="list" allowBlank="1" showInputMessage="1" showErrorMessage="1" sqref="K3:K6" xr:uid="{55F2EFD0-5F0A-414C-A549-7628260DE6DC}">
      <formula1>"To Do, Questions Outstanding, Complete"</formula1>
    </dataValidation>
  </dataValidations>
  <hyperlinks>
    <hyperlink ref="A1" location="Summary!A1" display="Object Name" xr:uid="{00000000-0004-0000-6500-000000000000}"/>
  </hyperlinks>
  <pageMargins left="0.7" right="0.7" top="0.75" bottom="0.75" header="0.3" footer="0.3"/>
  <headerFooter>
    <oddFooter>&amp;L_x000D_&amp;1#&amp;"Calibri"&amp;10&amp;K000000 Classification: BUSINESS</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BD617-0877-4B7B-814C-CF5753DDE3BA}">
  <sheetPr>
    <tabColor rgb="FF0070C0"/>
  </sheetPr>
  <dimension ref="A1:Q6"/>
  <sheetViews>
    <sheetView workbookViewId="0">
      <selection activeCell="M14" sqref="M14"/>
    </sheetView>
  </sheetViews>
  <sheetFormatPr defaultRowHeight="14.45"/>
  <cols>
    <col min="1" max="1" width="20.42578125" customWidth="1"/>
    <col min="2" max="2" width="19" customWidth="1"/>
    <col min="3" max="3" width="19.5703125" customWidth="1"/>
    <col min="16" max="16" width="56.5703125" customWidth="1"/>
  </cols>
  <sheetData>
    <row r="1" spans="1:17" s="6" customFormat="1" ht="18.600000000000001" thickBot="1">
      <c r="A1" s="4" t="s">
        <v>1188</v>
      </c>
      <c r="B1" s="917" t="s">
        <v>1189</v>
      </c>
      <c r="C1" s="1348" t="s">
        <v>1273</v>
      </c>
      <c r="D1" s="1349"/>
      <c r="E1" s="1349"/>
      <c r="H1" s="105"/>
      <c r="P1" s="105"/>
    </row>
    <row r="2" spans="1:17" s="769" customFormat="1" ht="43.15">
      <c r="A2" s="207" t="s">
        <v>1191</v>
      </c>
      <c r="B2" s="207" t="s">
        <v>1192</v>
      </c>
      <c r="C2" s="207" t="s">
        <v>1193</v>
      </c>
      <c r="D2" s="207" t="s">
        <v>1194</v>
      </c>
      <c r="E2" s="207" t="s">
        <v>1195</v>
      </c>
      <c r="F2" s="207" t="s">
        <v>1196</v>
      </c>
      <c r="G2" s="207" t="s">
        <v>1197</v>
      </c>
      <c r="H2" s="208" t="s">
        <v>1198</v>
      </c>
      <c r="I2" s="207" t="s">
        <v>1199</v>
      </c>
      <c r="J2" s="207" t="s">
        <v>1200</v>
      </c>
      <c r="K2" s="207" t="s">
        <v>1201</v>
      </c>
      <c r="L2" s="221" t="s">
        <v>1202</v>
      </c>
      <c r="M2" s="221" t="s">
        <v>1203</v>
      </c>
      <c r="N2" s="221" t="s">
        <v>1204</v>
      </c>
      <c r="O2" s="221" t="s">
        <v>1194</v>
      </c>
      <c r="P2" s="1179" t="s">
        <v>1205</v>
      </c>
      <c r="Q2" s="221" t="s">
        <v>1207</v>
      </c>
    </row>
    <row r="3" spans="1:17" s="6" customFormat="1">
      <c r="A3" s="181">
        <v>1</v>
      </c>
      <c r="B3" s="181" t="s">
        <v>1253</v>
      </c>
      <c r="C3" s="181" t="s">
        <v>1274</v>
      </c>
      <c r="D3" s="181" t="s">
        <v>1215</v>
      </c>
      <c r="E3" s="181"/>
      <c r="F3" s="181"/>
      <c r="G3" s="181"/>
      <c r="H3" s="181"/>
      <c r="I3" s="181"/>
      <c r="J3" s="181"/>
      <c r="K3" s="1148" t="s">
        <v>1130</v>
      </c>
      <c r="L3" s="181"/>
      <c r="M3" s="181"/>
      <c r="N3" s="181"/>
      <c r="O3" s="181"/>
      <c r="P3" s="181" t="s">
        <v>1275</v>
      </c>
      <c r="Q3" s="1180">
        <v>60504</v>
      </c>
    </row>
    <row r="4" spans="1:17" s="769" customFormat="1"/>
    <row r="5" spans="1:17" s="769" customFormat="1"/>
    <row r="6" spans="1:17" s="769" customFormat="1"/>
  </sheetData>
  <mergeCells count="1">
    <mergeCell ref="C1:E1"/>
  </mergeCells>
  <dataValidations count="1">
    <dataValidation type="list" allowBlank="1" showInputMessage="1" showErrorMessage="1" sqref="K3" xr:uid="{8CD342D9-848C-4AA4-8315-66F0648D7F63}">
      <formula1>"To Do, Questions Outstanding, Complete"</formula1>
    </dataValidation>
  </dataValidations>
  <hyperlinks>
    <hyperlink ref="A1" location="Summary!A1" display="Object Name" xr:uid="{D214B087-054B-420A-8820-D3285AA389CE}"/>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codeName="Sheet106">
    <tabColor rgb="FF0070C0"/>
  </sheetPr>
  <dimension ref="A1:Q15"/>
  <sheetViews>
    <sheetView zoomScale="90" zoomScaleNormal="90" workbookViewId="0"/>
  </sheetViews>
  <sheetFormatPr defaultRowHeight="14.45"/>
  <cols>
    <col min="2" max="2" width="27.42578125" customWidth="1"/>
    <col min="3" max="3" width="23.5703125" customWidth="1"/>
    <col min="4" max="4" width="25.42578125" customWidth="1"/>
    <col min="5" max="5" width="11.5703125" customWidth="1"/>
    <col min="6" max="6" width="15.42578125" customWidth="1"/>
    <col min="7" max="7" width="14.5703125" customWidth="1"/>
    <col min="8" max="8" width="35.5703125" customWidth="1"/>
    <col min="9" max="9" width="13.42578125" customWidth="1"/>
    <col min="10" max="10" width="11.5703125" customWidth="1"/>
    <col min="11" max="11" width="13.5703125" customWidth="1"/>
    <col min="13" max="13" width="14.5703125" customWidth="1"/>
    <col min="14" max="14" width="11.5703125" customWidth="1"/>
    <col min="15" max="15" width="18.5703125" customWidth="1"/>
    <col min="16" max="16" width="20.5703125" customWidth="1"/>
    <col min="17" max="17" width="27.42578125" customWidth="1"/>
  </cols>
  <sheetData>
    <row r="1" spans="1:17" ht="18">
      <c r="A1" s="4" t="s">
        <v>1188</v>
      </c>
      <c r="B1" s="104" t="s">
        <v>1189</v>
      </c>
      <c r="C1" s="1346" t="s">
        <v>1120</v>
      </c>
      <c r="D1" s="1347"/>
      <c r="E1" s="1347"/>
    </row>
    <row r="2" spans="1:17" ht="28.9">
      <c r="A2" s="9" t="s">
        <v>1191</v>
      </c>
      <c r="B2" s="183" t="s">
        <v>1192</v>
      </c>
      <c r="C2" s="183" t="s">
        <v>1193</v>
      </c>
      <c r="D2" s="183" t="s">
        <v>1194</v>
      </c>
      <c r="E2" s="183" t="s">
        <v>1195</v>
      </c>
      <c r="F2" s="183" t="s">
        <v>1196</v>
      </c>
      <c r="G2" s="183" t="s">
        <v>1197</v>
      </c>
      <c r="H2" s="184" t="s">
        <v>1198</v>
      </c>
      <c r="I2" s="183" t="s">
        <v>1199</v>
      </c>
      <c r="J2" s="183" t="s">
        <v>1200</v>
      </c>
      <c r="K2" s="183" t="s">
        <v>1201</v>
      </c>
      <c r="L2" s="102" t="s">
        <v>1202</v>
      </c>
      <c r="M2" s="102" t="s">
        <v>1203</v>
      </c>
      <c r="N2" s="102" t="s">
        <v>1204</v>
      </c>
      <c r="O2" s="102" t="s">
        <v>1194</v>
      </c>
      <c r="P2" s="102" t="s">
        <v>1205</v>
      </c>
      <c r="Q2" s="102" t="s">
        <v>1207</v>
      </c>
    </row>
    <row r="3" spans="1:17" ht="100.9">
      <c r="A3" s="99">
        <v>1</v>
      </c>
      <c r="B3" s="13" t="s">
        <v>1319</v>
      </c>
      <c r="C3" s="13" t="s">
        <v>1320</v>
      </c>
      <c r="D3" s="40" t="s">
        <v>1969</v>
      </c>
      <c r="E3" s="40">
        <v>80</v>
      </c>
      <c r="F3" s="377" t="s">
        <v>1321</v>
      </c>
      <c r="G3" s="96" t="b">
        <v>1</v>
      </c>
      <c r="H3" s="91" t="s">
        <v>6099</v>
      </c>
      <c r="I3" s="13"/>
      <c r="J3" s="13"/>
      <c r="K3" s="24" t="s">
        <v>1130</v>
      </c>
      <c r="L3" s="191"/>
      <c r="M3" s="112"/>
      <c r="N3" s="112"/>
      <c r="O3" s="112"/>
      <c r="P3" s="556" t="s">
        <v>6282</v>
      </c>
      <c r="Q3" s="436">
        <v>56526</v>
      </c>
    </row>
    <row r="4" spans="1:17" ht="27.6">
      <c r="A4" s="99">
        <v>2</v>
      </c>
      <c r="B4" s="13" t="s">
        <v>6283</v>
      </c>
      <c r="C4" s="13" t="s">
        <v>6284</v>
      </c>
      <c r="D4" s="13" t="s">
        <v>1969</v>
      </c>
      <c r="E4" s="12">
        <v>80</v>
      </c>
      <c r="F4" s="377" t="s">
        <v>1321</v>
      </c>
      <c r="G4" s="96" t="b">
        <v>1</v>
      </c>
      <c r="H4" s="91" t="s">
        <v>6285</v>
      </c>
      <c r="I4" s="13"/>
      <c r="J4" s="13"/>
      <c r="K4" s="24" t="s">
        <v>1130</v>
      </c>
      <c r="L4" s="191"/>
      <c r="M4" s="112"/>
      <c r="N4" s="112"/>
      <c r="O4" s="112"/>
      <c r="P4" s="112"/>
      <c r="Q4" s="384"/>
    </row>
    <row r="5" spans="1:17" ht="27.6">
      <c r="A5" s="99">
        <v>3</v>
      </c>
      <c r="B5" s="13" t="s">
        <v>4259</v>
      </c>
      <c r="C5" s="13" t="s">
        <v>4260</v>
      </c>
      <c r="D5" s="13" t="s">
        <v>1969</v>
      </c>
      <c r="E5" s="40">
        <v>80</v>
      </c>
      <c r="F5" s="377" t="s">
        <v>1321</v>
      </c>
      <c r="G5" s="96" t="b">
        <v>1</v>
      </c>
      <c r="H5" s="91" t="s">
        <v>6286</v>
      </c>
      <c r="I5" s="13"/>
      <c r="J5" s="13"/>
      <c r="K5" s="24" t="s">
        <v>1130</v>
      </c>
      <c r="L5" s="191"/>
      <c r="M5" s="112"/>
      <c r="N5" s="112"/>
      <c r="O5" s="112"/>
      <c r="P5" s="112"/>
      <c r="Q5" s="384"/>
    </row>
    <row r="6" spans="1:17">
      <c r="A6" s="99">
        <v>4</v>
      </c>
      <c r="B6" s="13" t="s">
        <v>4278</v>
      </c>
      <c r="C6" s="13" t="s">
        <v>4279</v>
      </c>
      <c r="D6" s="13" t="s">
        <v>1969</v>
      </c>
      <c r="E6" s="203">
        <v>80</v>
      </c>
      <c r="F6" s="377" t="s">
        <v>1321</v>
      </c>
      <c r="G6" s="96" t="b">
        <v>1</v>
      </c>
      <c r="H6" s="91" t="s">
        <v>6287</v>
      </c>
      <c r="I6" s="13"/>
      <c r="J6" s="13"/>
      <c r="K6" s="24" t="s">
        <v>1130</v>
      </c>
      <c r="L6" s="111"/>
      <c r="M6" s="111"/>
      <c r="N6" s="111"/>
      <c r="O6" s="111"/>
      <c r="P6" s="111"/>
      <c r="Q6" s="384"/>
    </row>
    <row r="7" spans="1:17">
      <c r="A7" s="99">
        <v>5</v>
      </c>
      <c r="B7" s="378" t="s">
        <v>805</v>
      </c>
      <c r="C7" s="378" t="s">
        <v>1778</v>
      </c>
      <c r="D7" s="378" t="s">
        <v>1215</v>
      </c>
      <c r="E7" s="378" t="s">
        <v>2899</v>
      </c>
      <c r="F7" s="377" t="s">
        <v>1321</v>
      </c>
      <c r="G7" s="197" t="b">
        <v>0</v>
      </c>
      <c r="H7" s="141" t="s">
        <v>6288</v>
      </c>
      <c r="I7" s="378" t="s">
        <v>2466</v>
      </c>
      <c r="J7" s="378"/>
      <c r="K7" s="24" t="s">
        <v>1130</v>
      </c>
      <c r="L7" s="191"/>
      <c r="M7" s="112"/>
      <c r="N7" s="112"/>
      <c r="O7" s="112"/>
      <c r="P7" s="111"/>
      <c r="Q7" s="384"/>
    </row>
    <row r="8" spans="1:17" ht="41.45">
      <c r="A8" s="99">
        <v>6</v>
      </c>
      <c r="B8" s="13" t="s">
        <v>6289</v>
      </c>
      <c r="C8" s="13" t="s">
        <v>6290</v>
      </c>
      <c r="D8" s="13" t="s">
        <v>1638</v>
      </c>
      <c r="E8" s="13" t="s">
        <v>6291</v>
      </c>
      <c r="F8" s="377" t="s">
        <v>1321</v>
      </c>
      <c r="G8" s="197" t="b">
        <v>0</v>
      </c>
      <c r="H8" s="91" t="s">
        <v>6292</v>
      </c>
      <c r="I8" s="13" t="s">
        <v>6293</v>
      </c>
      <c r="J8" s="13"/>
      <c r="K8" s="24" t="s">
        <v>1130</v>
      </c>
      <c r="L8" s="191"/>
      <c r="M8" s="112"/>
      <c r="N8" s="112"/>
      <c r="O8" s="112"/>
      <c r="P8" s="111"/>
      <c r="Q8" s="384"/>
    </row>
    <row r="9" spans="1:17" ht="41.45">
      <c r="A9" s="349">
        <v>7</v>
      </c>
      <c r="B9" s="13" t="s">
        <v>6294</v>
      </c>
      <c r="C9" s="13" t="s">
        <v>6295</v>
      </c>
      <c r="D9" s="13" t="s">
        <v>1628</v>
      </c>
      <c r="E9" s="13" t="s">
        <v>6296</v>
      </c>
      <c r="F9" s="377" t="s">
        <v>1321</v>
      </c>
      <c r="G9" s="197" t="b">
        <v>0</v>
      </c>
      <c r="H9" s="91" t="s">
        <v>6297</v>
      </c>
      <c r="I9" s="204">
        <v>0.05</v>
      </c>
      <c r="J9" s="204"/>
      <c r="K9" s="24" t="s">
        <v>1130</v>
      </c>
      <c r="L9" s="191"/>
      <c r="M9" s="112"/>
      <c r="N9" s="112"/>
      <c r="O9" s="112"/>
      <c r="P9" s="111"/>
      <c r="Q9" s="384"/>
    </row>
    <row r="10" spans="1:17" ht="69">
      <c r="A10" s="99">
        <v>8</v>
      </c>
      <c r="B10" s="13" t="s">
        <v>6298</v>
      </c>
      <c r="C10" s="13" t="s">
        <v>6299</v>
      </c>
      <c r="D10" s="13" t="s">
        <v>1638</v>
      </c>
      <c r="E10" s="13" t="s">
        <v>2118</v>
      </c>
      <c r="F10" s="377" t="s">
        <v>1321</v>
      </c>
      <c r="G10" s="197" t="b">
        <v>0</v>
      </c>
      <c r="H10" s="91" t="s">
        <v>6300</v>
      </c>
      <c r="I10" s="13" t="s">
        <v>6301</v>
      </c>
      <c r="J10" s="13"/>
      <c r="K10" s="24" t="s">
        <v>1130</v>
      </c>
      <c r="L10" s="191"/>
      <c r="M10" s="112"/>
      <c r="N10" s="112"/>
      <c r="O10" s="112"/>
      <c r="P10" s="111"/>
      <c r="Q10" s="384"/>
    </row>
    <row r="11" spans="1:17" ht="27.6">
      <c r="A11" s="349">
        <v>9</v>
      </c>
      <c r="B11" s="378" t="s">
        <v>1272</v>
      </c>
      <c r="C11" s="378" t="s">
        <v>1729</v>
      </c>
      <c r="D11" s="378" t="s">
        <v>1267</v>
      </c>
      <c r="E11" s="378" t="s">
        <v>2473</v>
      </c>
      <c r="F11" s="377" t="s">
        <v>1321</v>
      </c>
      <c r="G11" s="197" t="b">
        <v>1</v>
      </c>
      <c r="H11" s="141" t="s">
        <v>6302</v>
      </c>
      <c r="I11" s="205">
        <v>43469</v>
      </c>
      <c r="J11" s="205"/>
      <c r="K11" s="24" t="s">
        <v>1130</v>
      </c>
      <c r="L11" s="191"/>
      <c r="M11" s="112"/>
      <c r="N11" s="112"/>
      <c r="O11" s="112"/>
      <c r="P11" s="111"/>
      <c r="Q11" s="384"/>
    </row>
    <row r="12" spans="1:17">
      <c r="A12" s="99">
        <v>10</v>
      </c>
      <c r="B12" s="13" t="s">
        <v>1266</v>
      </c>
      <c r="C12" s="13" t="s">
        <v>2101</v>
      </c>
      <c r="D12" s="13" t="s">
        <v>1267</v>
      </c>
      <c r="E12" s="13" t="s">
        <v>2473</v>
      </c>
      <c r="F12" s="377" t="s">
        <v>1321</v>
      </c>
      <c r="G12" s="197" t="b">
        <v>0</v>
      </c>
      <c r="H12" s="91" t="s">
        <v>6303</v>
      </c>
      <c r="I12" s="13" t="s">
        <v>2899</v>
      </c>
      <c r="J12" s="13"/>
      <c r="K12" s="24" t="s">
        <v>1130</v>
      </c>
      <c r="L12" s="191"/>
      <c r="M12" s="112"/>
      <c r="N12" s="112"/>
      <c r="O12" s="112"/>
      <c r="P12" s="111"/>
      <c r="Q12" s="384"/>
    </row>
    <row r="13" spans="1:17" ht="41.45">
      <c r="A13" s="349">
        <v>11</v>
      </c>
      <c r="B13" s="13" t="s">
        <v>6304</v>
      </c>
      <c r="C13" s="13" t="s">
        <v>6305</v>
      </c>
      <c r="D13" s="13" t="s">
        <v>1260</v>
      </c>
      <c r="E13" s="13" t="s">
        <v>1373</v>
      </c>
      <c r="F13" s="377" t="b">
        <v>0</v>
      </c>
      <c r="G13" s="197" t="b">
        <v>1</v>
      </c>
      <c r="H13" s="91" t="s">
        <v>6306</v>
      </c>
      <c r="I13" s="13" t="b">
        <v>0</v>
      </c>
      <c r="J13" s="13"/>
      <c r="K13" s="24" t="s">
        <v>1130</v>
      </c>
      <c r="L13" s="191"/>
      <c r="M13" s="112"/>
      <c r="N13" s="112"/>
      <c r="O13" s="112"/>
      <c r="P13" s="111"/>
      <c r="Q13" s="384"/>
    </row>
    <row r="14" spans="1:17" ht="27.6">
      <c r="A14" s="349">
        <v>12</v>
      </c>
      <c r="B14" s="13" t="s">
        <v>2304</v>
      </c>
      <c r="C14" s="13" t="s">
        <v>2305</v>
      </c>
      <c r="D14" s="13" t="s">
        <v>1260</v>
      </c>
      <c r="E14" s="13" t="s">
        <v>1373</v>
      </c>
      <c r="F14" s="377" t="b">
        <v>0</v>
      </c>
      <c r="G14" s="197" t="b">
        <v>1</v>
      </c>
      <c r="H14" s="91" t="s">
        <v>6307</v>
      </c>
      <c r="I14" s="13" t="b">
        <v>0</v>
      </c>
      <c r="J14" s="13"/>
      <c r="K14" s="24" t="s">
        <v>1130</v>
      </c>
      <c r="L14" s="191"/>
      <c r="M14" s="112"/>
      <c r="N14" s="112"/>
      <c r="O14" s="112"/>
      <c r="P14" s="111"/>
      <c r="Q14" s="384"/>
    </row>
    <row r="15" spans="1:17" ht="55.15">
      <c r="A15" s="349">
        <v>13</v>
      </c>
      <c r="B15" s="378" t="s">
        <v>1201</v>
      </c>
      <c r="C15" s="378" t="s">
        <v>1566</v>
      </c>
      <c r="D15" s="378" t="s">
        <v>1215</v>
      </c>
      <c r="E15" s="378" t="s">
        <v>2899</v>
      </c>
      <c r="F15" s="377" t="s">
        <v>1321</v>
      </c>
      <c r="G15" s="197" t="b">
        <v>0</v>
      </c>
      <c r="H15" s="141" t="s">
        <v>6308</v>
      </c>
      <c r="I15" s="378"/>
      <c r="J15" s="378"/>
      <c r="K15" s="24" t="s">
        <v>1130</v>
      </c>
      <c r="L15" s="191"/>
      <c r="M15" s="112"/>
      <c r="N15" s="112"/>
      <c r="O15" s="112"/>
      <c r="P15" s="111"/>
      <c r="Q15" s="384"/>
    </row>
  </sheetData>
  <mergeCells count="1">
    <mergeCell ref="C1:E1"/>
  </mergeCells>
  <dataValidations count="1">
    <dataValidation type="list" allowBlank="1" showInputMessage="1" showErrorMessage="1" sqref="K3:K15" xr:uid="{F8D11C72-7BD2-4A40-A72A-638B87F722CB}">
      <formula1>"To Do, Questions Outstanding, Complete"</formula1>
    </dataValidation>
  </dataValidations>
  <hyperlinks>
    <hyperlink ref="A1" location="Summary!A1" display="Object Name" xr:uid="{00000000-0004-0000-6600-000000000000}"/>
  </hyperlinks>
  <pageMargins left="0.7" right="0.7" top="0.75" bottom="0.75" header="0.3" footer="0.3"/>
  <headerFooter>
    <oddFooter>&amp;L_x000D_&amp;1#&amp;"Calibri"&amp;10&amp;K000000 Classification: BUSINESS</oddFooter>
  </headerFooter>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Sheet107">
    <tabColor rgb="FF0070C0"/>
  </sheetPr>
  <dimension ref="A1:P6"/>
  <sheetViews>
    <sheetView zoomScaleNormal="100" workbookViewId="0"/>
  </sheetViews>
  <sheetFormatPr defaultRowHeight="14.45"/>
  <cols>
    <col min="2" max="2" width="27.42578125" customWidth="1"/>
    <col min="3" max="3" width="23.5703125" customWidth="1"/>
    <col min="4" max="4" width="14.42578125" customWidth="1"/>
    <col min="5" max="5" width="11.5703125" customWidth="1"/>
    <col min="6" max="6" width="15.42578125" customWidth="1"/>
    <col min="7" max="7" width="14.5703125" customWidth="1"/>
    <col min="8" max="8" width="27.5703125" customWidth="1"/>
    <col min="9" max="11" width="19.42578125" customWidth="1"/>
    <col min="12" max="12" width="16" customWidth="1"/>
    <col min="13" max="13" width="14.5703125" customWidth="1"/>
    <col min="14" max="14" width="11.5703125" customWidth="1"/>
    <col min="15" max="15" width="18.5703125" customWidth="1"/>
    <col min="16" max="16" width="38.5703125" customWidth="1"/>
  </cols>
  <sheetData>
    <row r="1" spans="1:16" ht="19.5" customHeight="1">
      <c r="A1" s="4" t="s">
        <v>1188</v>
      </c>
      <c r="B1" s="104" t="s">
        <v>1189</v>
      </c>
      <c r="C1" s="1346" t="s">
        <v>1144</v>
      </c>
      <c r="D1" s="1347"/>
      <c r="E1" s="1347"/>
    </row>
    <row r="2" spans="1:16" ht="28.9">
      <c r="A2" s="206" t="s">
        <v>1191</v>
      </c>
      <c r="B2" s="207" t="s">
        <v>1192</v>
      </c>
      <c r="C2" s="207" t="s">
        <v>1193</v>
      </c>
      <c r="D2" s="326" t="s">
        <v>1194</v>
      </c>
      <c r="E2" s="326" t="s">
        <v>1195</v>
      </c>
      <c r="F2" s="207" t="s">
        <v>1196</v>
      </c>
      <c r="G2" s="207" t="s">
        <v>1197</v>
      </c>
      <c r="H2" s="208" t="s">
        <v>1198</v>
      </c>
      <c r="I2" s="207" t="s">
        <v>1199</v>
      </c>
      <c r="J2" s="207" t="s">
        <v>1200</v>
      </c>
      <c r="K2" s="207" t="s">
        <v>1201</v>
      </c>
      <c r="L2" s="102" t="s">
        <v>1202</v>
      </c>
      <c r="M2" s="102" t="s">
        <v>1203</v>
      </c>
      <c r="N2" s="102" t="s">
        <v>1204</v>
      </c>
      <c r="O2" s="102" t="s">
        <v>1194</v>
      </c>
      <c r="P2" s="102" t="s">
        <v>1205</v>
      </c>
    </row>
    <row r="3" spans="1:16" ht="259.14999999999998">
      <c r="A3" s="99">
        <v>1</v>
      </c>
      <c r="B3" s="378" t="s">
        <v>1319</v>
      </c>
      <c r="C3" s="378" t="s">
        <v>1320</v>
      </c>
      <c r="D3" s="40" t="s">
        <v>1969</v>
      </c>
      <c r="E3" s="40">
        <v>80</v>
      </c>
      <c r="F3" s="377" t="s">
        <v>1321</v>
      </c>
      <c r="G3" s="197" t="b">
        <v>1</v>
      </c>
      <c r="H3" s="141" t="s">
        <v>6309</v>
      </c>
      <c r="I3" s="378"/>
      <c r="J3" s="378"/>
      <c r="K3" s="27" t="s">
        <v>1130</v>
      </c>
      <c r="L3" s="361" t="s">
        <v>1352</v>
      </c>
      <c r="M3" s="351"/>
      <c r="N3" s="351"/>
      <c r="O3" s="351"/>
      <c r="P3" s="351" t="s">
        <v>6310</v>
      </c>
    </row>
    <row r="4" spans="1:16" ht="28.9">
      <c r="A4" s="99">
        <v>2</v>
      </c>
      <c r="B4" s="378" t="s">
        <v>4278</v>
      </c>
      <c r="C4" s="378" t="s">
        <v>4279</v>
      </c>
      <c r="D4" s="378" t="s">
        <v>1969</v>
      </c>
      <c r="E4" s="378">
        <v>80</v>
      </c>
      <c r="F4" s="377" t="s">
        <v>1321</v>
      </c>
      <c r="G4" s="197" t="b">
        <v>1</v>
      </c>
      <c r="H4" s="141" t="s">
        <v>6311</v>
      </c>
      <c r="I4" s="378"/>
      <c r="J4" s="378"/>
      <c r="K4" s="10" t="s">
        <v>1130</v>
      </c>
      <c r="L4" s="361" t="s">
        <v>1352</v>
      </c>
      <c r="M4" s="351"/>
      <c r="N4" s="351"/>
      <c r="O4" s="351"/>
      <c r="P4" s="351" t="s">
        <v>6312</v>
      </c>
    </row>
    <row r="5" spans="1:16" ht="115.15">
      <c r="A5" s="99">
        <v>3</v>
      </c>
      <c r="B5" s="378" t="s">
        <v>5388</v>
      </c>
      <c r="C5" s="378" t="s">
        <v>5389</v>
      </c>
      <c r="D5" s="378" t="s">
        <v>1969</v>
      </c>
      <c r="E5" s="378">
        <v>80</v>
      </c>
      <c r="F5" s="377" t="s">
        <v>1321</v>
      </c>
      <c r="G5" s="197" t="b">
        <v>1</v>
      </c>
      <c r="H5" s="141" t="s">
        <v>6313</v>
      </c>
      <c r="I5" s="378"/>
      <c r="J5" s="378"/>
      <c r="K5" s="10" t="s">
        <v>1130</v>
      </c>
      <c r="L5" s="361" t="s">
        <v>1335</v>
      </c>
      <c r="M5" s="351" t="s">
        <v>4292</v>
      </c>
      <c r="N5" s="351" t="s">
        <v>2494</v>
      </c>
      <c r="O5" s="351"/>
      <c r="P5" s="351" t="s">
        <v>6314</v>
      </c>
    </row>
    <row r="6" spans="1:16" ht="86.45">
      <c r="A6" s="99">
        <v>4</v>
      </c>
      <c r="B6" s="378" t="s">
        <v>6315</v>
      </c>
      <c r="C6" s="378" t="s">
        <v>6316</v>
      </c>
      <c r="D6" s="378" t="s">
        <v>1969</v>
      </c>
      <c r="E6" s="40">
        <v>80</v>
      </c>
      <c r="F6" s="377" t="s">
        <v>1321</v>
      </c>
      <c r="G6" s="198" t="b">
        <v>0</v>
      </c>
      <c r="H6" s="141" t="s">
        <v>6133</v>
      </c>
      <c r="I6" s="378"/>
      <c r="J6" s="378"/>
      <c r="K6" s="10" t="s">
        <v>1130</v>
      </c>
      <c r="L6" s="361" t="s">
        <v>1352</v>
      </c>
      <c r="M6" s="351"/>
      <c r="N6" s="351"/>
      <c r="O6" s="351"/>
      <c r="P6" s="351" t="s">
        <v>6317</v>
      </c>
    </row>
  </sheetData>
  <mergeCells count="1">
    <mergeCell ref="C1:E1"/>
  </mergeCells>
  <dataValidations count="1">
    <dataValidation type="list" allowBlank="1" showInputMessage="1" showErrorMessage="1" sqref="K3:K6" xr:uid="{5813EED3-27C2-405B-8361-300C0E8FDE7D}">
      <formula1>"To Do, Questions Outstanding, Complete"</formula1>
    </dataValidation>
  </dataValidations>
  <hyperlinks>
    <hyperlink ref="A1" location="Summary!A1" display="Object Name" xr:uid="{00000000-0004-0000-6800-000000000000}"/>
  </hyperlinks>
  <pageMargins left="0.7" right="0.7" top="0.75" bottom="0.75" header="0.3" footer="0.3"/>
  <headerFooter>
    <oddFooter>&amp;L_x000D_&amp;1#&amp;"Calibri"&amp;10&amp;K000000 Classification: BUSINESS</oddFooter>
  </headerFooter>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codeName="Sheet108">
    <tabColor rgb="FF0070C0"/>
  </sheetPr>
  <dimension ref="A1:P5"/>
  <sheetViews>
    <sheetView zoomScaleNormal="100" workbookViewId="0"/>
  </sheetViews>
  <sheetFormatPr defaultRowHeight="14.45"/>
  <cols>
    <col min="2" max="2" width="27.42578125" customWidth="1"/>
    <col min="3" max="3" width="23.5703125" customWidth="1"/>
    <col min="4" max="4" width="14.42578125" customWidth="1"/>
    <col min="5" max="5" width="11.5703125" customWidth="1"/>
    <col min="6" max="6" width="15.42578125" customWidth="1"/>
    <col min="7" max="7" width="14.5703125" customWidth="1"/>
    <col min="8" max="8" width="27.5703125" customWidth="1"/>
    <col min="9" max="11" width="19.42578125" customWidth="1"/>
    <col min="13" max="13" width="14.5703125" customWidth="1"/>
    <col min="14" max="14" width="11.5703125" customWidth="1"/>
    <col min="15" max="15" width="18.5703125" customWidth="1"/>
    <col min="16" max="16" width="42" customWidth="1"/>
  </cols>
  <sheetData>
    <row r="1" spans="1:16" ht="19.5" customHeight="1">
      <c r="A1" s="4" t="s">
        <v>1188</v>
      </c>
      <c r="B1" s="104" t="s">
        <v>1189</v>
      </c>
      <c r="C1" s="1346" t="s">
        <v>1145</v>
      </c>
      <c r="D1" s="1347"/>
      <c r="E1" s="1347"/>
    </row>
    <row r="2" spans="1:16" ht="28.9">
      <c r="A2" s="206" t="s">
        <v>1191</v>
      </c>
      <c r="B2" s="207" t="s">
        <v>1192</v>
      </c>
      <c r="C2" s="207" t="s">
        <v>1193</v>
      </c>
      <c r="D2" s="207" t="s">
        <v>1194</v>
      </c>
      <c r="E2" s="207" t="s">
        <v>1195</v>
      </c>
      <c r="F2" s="207" t="s">
        <v>1196</v>
      </c>
      <c r="G2" s="207" t="s">
        <v>1197</v>
      </c>
      <c r="H2" s="208" t="s">
        <v>1198</v>
      </c>
      <c r="I2" s="207" t="s">
        <v>1199</v>
      </c>
      <c r="J2" s="207" t="s">
        <v>1200</v>
      </c>
      <c r="K2" s="207" t="s">
        <v>1201</v>
      </c>
      <c r="L2" s="102" t="s">
        <v>1202</v>
      </c>
      <c r="M2" s="102" t="s">
        <v>1203</v>
      </c>
      <c r="N2" s="102" t="s">
        <v>1204</v>
      </c>
      <c r="O2" s="102" t="s">
        <v>1194</v>
      </c>
      <c r="P2" s="102" t="s">
        <v>1205</v>
      </c>
    </row>
    <row r="3" spans="1:16" ht="230.45">
      <c r="A3" s="99">
        <v>1</v>
      </c>
      <c r="B3" s="378"/>
      <c r="C3" s="284" t="s">
        <v>1320</v>
      </c>
      <c r="D3" s="127" t="s">
        <v>1969</v>
      </c>
      <c r="E3" s="127">
        <v>80</v>
      </c>
      <c r="F3" s="312" t="s">
        <v>1321</v>
      </c>
      <c r="G3" s="197" t="b">
        <v>1</v>
      </c>
      <c r="H3" s="141" t="s">
        <v>6318</v>
      </c>
      <c r="I3" s="378"/>
      <c r="J3" s="378"/>
      <c r="K3" s="10" t="s">
        <v>1130</v>
      </c>
      <c r="L3" s="361" t="s">
        <v>1352</v>
      </c>
      <c r="M3" s="351"/>
      <c r="N3" s="351"/>
      <c r="O3" s="351"/>
      <c r="P3" s="351" t="s">
        <v>6319</v>
      </c>
    </row>
    <row r="4" spans="1:16" ht="28.9">
      <c r="A4" s="99">
        <v>2</v>
      </c>
      <c r="B4" s="378" t="s">
        <v>6320</v>
      </c>
      <c r="C4" s="378" t="s">
        <v>6321</v>
      </c>
      <c r="D4" s="40" t="s">
        <v>1969</v>
      </c>
      <c r="E4" s="40">
        <v>80</v>
      </c>
      <c r="F4" s="377" t="s">
        <v>1321</v>
      </c>
      <c r="G4" s="197" t="b">
        <v>1</v>
      </c>
      <c r="H4" s="141" t="s">
        <v>6322</v>
      </c>
      <c r="I4" s="378"/>
      <c r="J4" s="378"/>
      <c r="K4" s="10" t="s">
        <v>1130</v>
      </c>
      <c r="L4" s="361" t="s">
        <v>1352</v>
      </c>
      <c r="M4" s="351"/>
      <c r="N4" s="351"/>
      <c r="O4" s="351"/>
      <c r="P4" s="351" t="s">
        <v>6323</v>
      </c>
    </row>
    <row r="5" spans="1:16" ht="28.9">
      <c r="A5" s="99">
        <v>3</v>
      </c>
      <c r="B5" s="378" t="s">
        <v>2371</v>
      </c>
      <c r="C5" s="378" t="s">
        <v>2372</v>
      </c>
      <c r="D5" s="40" t="s">
        <v>1969</v>
      </c>
      <c r="E5" s="40">
        <v>80</v>
      </c>
      <c r="F5" s="377" t="s">
        <v>1321</v>
      </c>
      <c r="G5" s="197" t="b">
        <v>1</v>
      </c>
      <c r="H5" s="141" t="s">
        <v>2373</v>
      </c>
      <c r="I5" s="378"/>
      <c r="J5" s="378"/>
      <c r="K5" s="10" t="s">
        <v>1130</v>
      </c>
      <c r="L5" s="361" t="s">
        <v>1352</v>
      </c>
      <c r="M5" s="351"/>
      <c r="N5" s="351"/>
      <c r="O5" s="351"/>
      <c r="P5" s="351" t="s">
        <v>6324</v>
      </c>
    </row>
  </sheetData>
  <mergeCells count="1">
    <mergeCell ref="C1:E1"/>
  </mergeCells>
  <dataValidations count="1">
    <dataValidation type="list" allowBlank="1" showInputMessage="1" showErrorMessage="1" sqref="K3:K5" xr:uid="{DDF6BB0A-C924-4E1A-A83A-641CDA161807}">
      <formula1>"To Do, Questions Outstanding, Complete"</formula1>
    </dataValidation>
  </dataValidations>
  <hyperlinks>
    <hyperlink ref="A1" location="Summary!A1" display="Object Name" xr:uid="{00000000-0004-0000-6900-000000000000}"/>
  </hyperlinks>
  <pageMargins left="0.7" right="0.7" top="0.75" bottom="0.75" header="0.3" footer="0.3"/>
  <headerFooter>
    <oddFooter>&amp;L_x000D_&amp;1#&amp;"Calibri"&amp;10&amp;K000000 Classification: BUSINESS</oddFooter>
  </headerFooter>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B9CCF-4DCC-4A3A-94F4-020BF6BEFC9B}">
  <sheetPr codeName="Sheet109">
    <tabColor rgb="FF0070C0"/>
  </sheetPr>
  <dimension ref="A1:Q9"/>
  <sheetViews>
    <sheetView zoomScale="110" zoomScaleNormal="110" workbookViewId="0"/>
  </sheetViews>
  <sheetFormatPr defaultRowHeight="14.45"/>
  <cols>
    <col min="2" max="2" width="27.42578125" customWidth="1"/>
    <col min="3" max="3" width="23.5703125" customWidth="1"/>
    <col min="4" max="4" width="14.42578125" customWidth="1"/>
    <col min="5" max="5" width="11.5703125" customWidth="1"/>
    <col min="6" max="6" width="15.42578125" customWidth="1"/>
    <col min="7" max="7" width="14.5703125" customWidth="1"/>
    <col min="8" max="8" width="27.5703125" customWidth="1"/>
    <col min="9" max="11" width="19.42578125" customWidth="1"/>
    <col min="13" max="13" width="14.5703125" customWidth="1"/>
    <col min="14" max="14" width="11.5703125" customWidth="1"/>
    <col min="15" max="15" width="18.5703125" customWidth="1"/>
    <col min="16" max="16" width="42" customWidth="1"/>
    <col min="17" max="17" width="35.42578125" customWidth="1"/>
  </cols>
  <sheetData>
    <row r="1" spans="1:17" ht="19.5" customHeight="1" thickBot="1">
      <c r="A1" s="4" t="s">
        <v>1188</v>
      </c>
      <c r="B1" s="104" t="s">
        <v>1189</v>
      </c>
      <c r="C1" s="1346" t="s">
        <v>6325</v>
      </c>
      <c r="D1" s="1347"/>
      <c r="E1" s="1347"/>
    </row>
    <row r="2" spans="1:17" ht="28.9">
      <c r="A2" s="206" t="s">
        <v>1191</v>
      </c>
      <c r="B2" s="207" t="s">
        <v>1192</v>
      </c>
      <c r="C2" s="207" t="s">
        <v>1193</v>
      </c>
      <c r="D2" s="207" t="s">
        <v>1194</v>
      </c>
      <c r="E2" s="207" t="s">
        <v>1195</v>
      </c>
      <c r="F2" s="207" t="s">
        <v>1196</v>
      </c>
      <c r="G2" s="207" t="s">
        <v>1197</v>
      </c>
      <c r="H2" s="208" t="s">
        <v>1198</v>
      </c>
      <c r="I2" s="207" t="s">
        <v>1199</v>
      </c>
      <c r="J2" s="207" t="s">
        <v>1200</v>
      </c>
      <c r="K2" s="207" t="s">
        <v>1201</v>
      </c>
      <c r="L2" s="102" t="s">
        <v>1202</v>
      </c>
      <c r="M2" s="102" t="s">
        <v>1203</v>
      </c>
      <c r="N2" s="102" t="s">
        <v>1204</v>
      </c>
      <c r="O2" s="102" t="s">
        <v>1194</v>
      </c>
      <c r="P2" s="102" t="s">
        <v>1205</v>
      </c>
      <c r="Q2" s="482" t="s">
        <v>14</v>
      </c>
    </row>
    <row r="3" spans="1:17" ht="69">
      <c r="A3" s="99">
        <v>1</v>
      </c>
      <c r="B3" s="378" t="s">
        <v>1319</v>
      </c>
      <c r="C3" s="368" t="s">
        <v>2944</v>
      </c>
      <c r="D3" s="369" t="s">
        <v>1969</v>
      </c>
      <c r="E3" s="369">
        <v>80</v>
      </c>
      <c r="F3" s="370" t="s">
        <v>1321</v>
      </c>
      <c r="G3" s="197" t="b">
        <v>1</v>
      </c>
      <c r="H3" s="377" t="s">
        <v>6326</v>
      </c>
      <c r="I3" s="378"/>
      <c r="J3" s="378"/>
      <c r="K3" s="496" t="s">
        <v>1520</v>
      </c>
      <c r="L3" s="361" t="s">
        <v>1352</v>
      </c>
      <c r="M3" s="351" t="s">
        <v>5140</v>
      </c>
      <c r="N3" s="351" t="s">
        <v>3083</v>
      </c>
      <c r="O3" s="351"/>
      <c r="P3" s="351"/>
      <c r="Q3" s="384" t="s">
        <v>5438</v>
      </c>
    </row>
    <row r="4" spans="1:17" ht="115.15">
      <c r="A4" s="99">
        <v>2</v>
      </c>
      <c r="B4" s="378" t="s">
        <v>3314</v>
      </c>
      <c r="C4" s="368" t="s">
        <v>6327</v>
      </c>
      <c r="D4" s="377" t="s">
        <v>1969</v>
      </c>
      <c r="E4" s="377">
        <v>80</v>
      </c>
      <c r="F4" s="370"/>
      <c r="G4" s="197" t="b">
        <v>1</v>
      </c>
      <c r="H4" s="377"/>
      <c r="I4" s="378"/>
      <c r="J4" s="378"/>
      <c r="K4" s="496" t="s">
        <v>1520</v>
      </c>
      <c r="L4" s="361"/>
      <c r="M4" s="351"/>
      <c r="N4" s="351"/>
      <c r="O4" s="351"/>
      <c r="P4" s="351" t="s">
        <v>6328</v>
      </c>
      <c r="Q4" s="384" t="s">
        <v>5438</v>
      </c>
    </row>
    <row r="5" spans="1:17">
      <c r="A5" s="99">
        <v>3</v>
      </c>
      <c r="B5" s="378" t="s">
        <v>805</v>
      </c>
      <c r="C5" s="235" t="s">
        <v>805</v>
      </c>
      <c r="D5" s="235" t="s">
        <v>1215</v>
      </c>
      <c r="E5" s="377"/>
      <c r="F5" s="377"/>
      <c r="G5" s="197" t="b">
        <v>1</v>
      </c>
      <c r="H5" s="377"/>
      <c r="I5" s="378"/>
      <c r="J5" s="378"/>
      <c r="K5" s="496" t="s">
        <v>1520</v>
      </c>
      <c r="L5" s="361" t="s">
        <v>1375</v>
      </c>
      <c r="M5" s="351"/>
      <c r="N5" s="351"/>
      <c r="O5" s="351"/>
      <c r="P5" s="351" t="s">
        <v>6329</v>
      </c>
      <c r="Q5" s="384" t="s">
        <v>5438</v>
      </c>
    </row>
    <row r="6" spans="1:17" ht="86.45">
      <c r="A6" s="99">
        <v>4</v>
      </c>
      <c r="B6" s="378" t="s">
        <v>6330</v>
      </c>
      <c r="C6" s="378" t="s">
        <v>6330</v>
      </c>
      <c r="D6" s="377" t="s">
        <v>6331</v>
      </c>
      <c r="E6" s="371">
        <v>131072</v>
      </c>
      <c r="F6" s="377"/>
      <c r="G6" s="197" t="b">
        <v>1</v>
      </c>
      <c r="H6" s="377"/>
      <c r="I6" s="378"/>
      <c r="J6" s="378"/>
      <c r="K6" s="496" t="s">
        <v>1520</v>
      </c>
      <c r="L6" s="361" t="s">
        <v>1352</v>
      </c>
      <c r="M6" s="351" t="s">
        <v>5140</v>
      </c>
      <c r="N6" s="351"/>
      <c r="O6" s="351"/>
      <c r="P6" s="351" t="s">
        <v>6332</v>
      </c>
      <c r="Q6" s="384" t="s">
        <v>5438</v>
      </c>
    </row>
    <row r="7" spans="1:17" ht="27.6">
      <c r="A7" s="99">
        <v>5</v>
      </c>
      <c r="B7" s="378" t="s">
        <v>6333</v>
      </c>
      <c r="C7" s="235" t="s">
        <v>6334</v>
      </c>
      <c r="D7" s="235" t="s">
        <v>1260</v>
      </c>
      <c r="E7" s="377"/>
      <c r="F7" s="377"/>
      <c r="G7" s="197" t="b">
        <v>1</v>
      </c>
      <c r="H7" s="377" t="s">
        <v>6335</v>
      </c>
      <c r="I7" s="378"/>
      <c r="J7" s="378"/>
      <c r="K7" s="496" t="s">
        <v>1520</v>
      </c>
      <c r="L7" s="361" t="s">
        <v>1375</v>
      </c>
      <c r="M7" s="351"/>
      <c r="N7" s="351"/>
      <c r="O7" s="351"/>
      <c r="P7" s="351" t="s">
        <v>1541</v>
      </c>
      <c r="Q7" s="384" t="s">
        <v>5438</v>
      </c>
    </row>
    <row r="8" spans="1:17">
      <c r="A8" s="99">
        <v>6</v>
      </c>
      <c r="B8" s="378" t="s">
        <v>1201</v>
      </c>
      <c r="C8" s="235" t="s">
        <v>1201</v>
      </c>
      <c r="D8" s="235" t="s">
        <v>1215</v>
      </c>
      <c r="E8" s="377"/>
      <c r="F8" s="377"/>
      <c r="G8" s="197" t="b">
        <v>1</v>
      </c>
      <c r="H8" s="377"/>
      <c r="I8" s="378"/>
      <c r="J8" s="378"/>
      <c r="K8" s="496" t="s">
        <v>1520</v>
      </c>
      <c r="L8" s="361" t="s">
        <v>1375</v>
      </c>
      <c r="M8" s="351"/>
      <c r="N8" s="351"/>
      <c r="O8" s="351"/>
      <c r="P8" s="351" t="s">
        <v>6336</v>
      </c>
      <c r="Q8" s="384" t="s">
        <v>5438</v>
      </c>
    </row>
    <row r="9" spans="1:17" ht="28.9">
      <c r="A9" s="99">
        <v>7</v>
      </c>
      <c r="B9" s="378" t="s">
        <v>1286</v>
      </c>
      <c r="C9" s="378" t="s">
        <v>5928</v>
      </c>
      <c r="D9" s="377" t="s">
        <v>1348</v>
      </c>
      <c r="E9" s="377"/>
      <c r="F9" s="377"/>
      <c r="G9" s="197" t="b">
        <v>1</v>
      </c>
      <c r="H9" s="377"/>
      <c r="I9" s="378"/>
      <c r="J9" s="378"/>
      <c r="K9" s="496" t="s">
        <v>1520</v>
      </c>
      <c r="L9" s="361" t="s">
        <v>1352</v>
      </c>
      <c r="M9" s="351" t="s">
        <v>5140</v>
      </c>
      <c r="N9" s="351"/>
      <c r="O9" s="351"/>
      <c r="P9" s="351" t="s">
        <v>6337</v>
      </c>
      <c r="Q9" s="384" t="s">
        <v>5438</v>
      </c>
    </row>
  </sheetData>
  <mergeCells count="1">
    <mergeCell ref="C1:E1"/>
  </mergeCells>
  <dataValidations count="1">
    <dataValidation type="list" allowBlank="1" showInputMessage="1" showErrorMessage="1" sqref="K3:K9" xr:uid="{62F67670-EABD-4D91-BC9E-A57D19BAEB1F}">
      <formula1>"To Do, Questions Outstanding, Complete"</formula1>
    </dataValidation>
  </dataValidations>
  <hyperlinks>
    <hyperlink ref="A1" location="Summary!A1" display="Object Name" xr:uid="{27F4FC52-82CF-4065-AF51-616B21F7345D}"/>
  </hyperlinks>
  <pageMargins left="0.7" right="0.7" top="0.75" bottom="0.75" header="0.3" footer="0.3"/>
  <headerFooter>
    <oddFooter>&amp;L_x000D_&amp;1#&amp;"Calibri"&amp;10&amp;K000000 Classification: BUSINESS</oddFooter>
  </headerFooter>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B49FA-662A-4155-896C-CFDFA2A992F9}">
  <sheetPr codeName="Sheet110">
    <tabColor rgb="FF0070C0"/>
  </sheetPr>
  <dimension ref="A1:R10"/>
  <sheetViews>
    <sheetView zoomScale="120" zoomScaleNormal="120" workbookViewId="0">
      <selection activeCell="A12" sqref="A12"/>
    </sheetView>
  </sheetViews>
  <sheetFormatPr defaultRowHeight="14.45"/>
  <cols>
    <col min="2" max="2" width="27.42578125" customWidth="1"/>
    <col min="3" max="3" width="23.5703125" customWidth="1"/>
    <col min="4" max="4" width="14.42578125" customWidth="1"/>
    <col min="5" max="5" width="11.5703125" customWidth="1"/>
    <col min="6" max="6" width="15.42578125" customWidth="1"/>
    <col min="7" max="7" width="14.5703125" customWidth="1"/>
    <col min="8" max="8" width="27.5703125" customWidth="1"/>
    <col min="9" max="11" width="19.42578125" customWidth="1"/>
    <col min="12" max="12" width="12.42578125" customWidth="1"/>
    <col min="13" max="13" width="14.5703125" customWidth="1"/>
    <col min="14" max="14" width="11.5703125" customWidth="1"/>
    <col min="15" max="15" width="18.5703125" customWidth="1"/>
    <col min="16" max="16" width="42" customWidth="1"/>
    <col min="17" max="17" width="15.42578125" customWidth="1"/>
    <col min="18" max="18" width="24.5703125" customWidth="1"/>
  </cols>
  <sheetData>
    <row r="1" spans="1:18" ht="19.5" customHeight="1" thickBot="1">
      <c r="A1" s="4" t="s">
        <v>1188</v>
      </c>
      <c r="B1" s="104" t="s">
        <v>1189</v>
      </c>
      <c r="C1" s="1346" t="s">
        <v>6338</v>
      </c>
      <c r="D1" s="1347"/>
      <c r="E1" s="1347"/>
    </row>
    <row r="2" spans="1:18" ht="28.9">
      <c r="A2" s="206" t="s">
        <v>1191</v>
      </c>
      <c r="B2" s="207" t="s">
        <v>1192</v>
      </c>
      <c r="C2" s="207" t="s">
        <v>1193</v>
      </c>
      <c r="D2" s="207" t="s">
        <v>1194</v>
      </c>
      <c r="E2" s="207" t="s">
        <v>1195</v>
      </c>
      <c r="F2" s="207" t="s">
        <v>1196</v>
      </c>
      <c r="G2" s="207" t="s">
        <v>1197</v>
      </c>
      <c r="H2" s="208" t="s">
        <v>1198</v>
      </c>
      <c r="I2" s="207" t="s">
        <v>1199</v>
      </c>
      <c r="J2" s="207" t="s">
        <v>1200</v>
      </c>
      <c r="K2" s="207" t="s">
        <v>1201</v>
      </c>
      <c r="L2" s="102" t="s">
        <v>1202</v>
      </c>
      <c r="M2" s="102" t="s">
        <v>1203</v>
      </c>
      <c r="N2" s="102" t="s">
        <v>1204</v>
      </c>
      <c r="O2" s="102" t="s">
        <v>1194</v>
      </c>
      <c r="P2" s="102" t="s">
        <v>1205</v>
      </c>
      <c r="Q2" s="102" t="s">
        <v>1207</v>
      </c>
      <c r="R2" s="102" t="s">
        <v>14</v>
      </c>
    </row>
    <row r="3" spans="1:18" ht="27.6">
      <c r="A3" s="99">
        <v>1</v>
      </c>
      <c r="B3" s="378" t="s">
        <v>1319</v>
      </c>
      <c r="C3" s="368" t="s">
        <v>2944</v>
      </c>
      <c r="D3" s="369" t="s">
        <v>1969</v>
      </c>
      <c r="E3" s="369">
        <v>80</v>
      </c>
      <c r="F3" s="370" t="s">
        <v>1321</v>
      </c>
      <c r="G3" s="197" t="b">
        <v>1</v>
      </c>
      <c r="H3" s="377" t="s">
        <v>6339</v>
      </c>
      <c r="I3" s="378"/>
      <c r="J3" s="378"/>
      <c r="K3" s="24" t="s">
        <v>1520</v>
      </c>
      <c r="L3" s="361" t="s">
        <v>1352</v>
      </c>
      <c r="M3" s="351"/>
      <c r="N3" s="351"/>
      <c r="O3" s="351"/>
      <c r="P3" s="351" t="s">
        <v>6340</v>
      </c>
      <c r="Q3" s="351"/>
      <c r="R3" s="384" t="s">
        <v>5438</v>
      </c>
    </row>
    <row r="4" spans="1:18" ht="72">
      <c r="A4" s="99">
        <v>2</v>
      </c>
      <c r="B4" s="378" t="s">
        <v>6341</v>
      </c>
      <c r="C4" s="368" t="s">
        <v>6342</v>
      </c>
      <c r="D4" s="377" t="s">
        <v>1969</v>
      </c>
      <c r="E4" s="377">
        <v>80</v>
      </c>
      <c r="F4" s="370" t="s">
        <v>1321</v>
      </c>
      <c r="G4" s="197" t="b">
        <v>1</v>
      </c>
      <c r="H4" s="377"/>
      <c r="I4" s="378"/>
      <c r="J4" s="378"/>
      <c r="K4" s="24" t="s">
        <v>1520</v>
      </c>
      <c r="L4" s="361" t="s">
        <v>1352</v>
      </c>
      <c r="M4" s="351"/>
      <c r="N4" s="351"/>
      <c r="O4" s="351"/>
      <c r="P4" s="351" t="s">
        <v>6343</v>
      </c>
      <c r="Q4" s="351"/>
      <c r="R4" s="384" t="s">
        <v>5438</v>
      </c>
    </row>
    <row r="5" spans="1:18">
      <c r="A5" s="99">
        <v>3</v>
      </c>
      <c r="B5" s="378" t="s">
        <v>4420</v>
      </c>
      <c r="C5" s="235" t="s">
        <v>3540</v>
      </c>
      <c r="D5" s="377" t="s">
        <v>1969</v>
      </c>
      <c r="E5" s="27">
        <v>255</v>
      </c>
      <c r="F5" s="370" t="s">
        <v>1321</v>
      </c>
      <c r="G5" s="197" t="b">
        <v>1</v>
      </c>
      <c r="H5" s="377"/>
      <c r="I5" s="378"/>
      <c r="J5" s="378"/>
      <c r="K5" s="24" t="s">
        <v>1520</v>
      </c>
      <c r="L5" s="361" t="s">
        <v>1352</v>
      </c>
      <c r="M5" s="351"/>
      <c r="N5" s="351" t="s">
        <v>771</v>
      </c>
      <c r="O5" s="351" t="s">
        <v>1466</v>
      </c>
      <c r="P5" s="351"/>
      <c r="Q5" s="351"/>
      <c r="R5" s="384" t="s">
        <v>5438</v>
      </c>
    </row>
    <row r="6" spans="1:18">
      <c r="A6" s="99">
        <v>4</v>
      </c>
      <c r="B6" s="378" t="s">
        <v>4425</v>
      </c>
      <c r="C6" s="235" t="s">
        <v>6344</v>
      </c>
      <c r="D6" s="377" t="s">
        <v>1969</v>
      </c>
      <c r="E6" s="27" t="s">
        <v>4428</v>
      </c>
      <c r="F6" s="370" t="s">
        <v>1321</v>
      </c>
      <c r="G6" s="197" t="b">
        <v>1</v>
      </c>
      <c r="H6" s="377"/>
      <c r="I6" s="378"/>
      <c r="J6" s="378"/>
      <c r="K6" s="24" t="s">
        <v>1520</v>
      </c>
      <c r="L6" s="361" t="s">
        <v>1352</v>
      </c>
      <c r="M6" s="351"/>
      <c r="N6" s="351" t="s">
        <v>707</v>
      </c>
      <c r="O6" s="351" t="s">
        <v>3546</v>
      </c>
      <c r="P6" s="351"/>
      <c r="Q6" s="351"/>
      <c r="R6" s="384" t="s">
        <v>5438</v>
      </c>
    </row>
    <row r="7" spans="1:18">
      <c r="A7" s="99">
        <v>5</v>
      </c>
      <c r="B7" s="378" t="s">
        <v>1716</v>
      </c>
      <c r="C7" s="378" t="s">
        <v>3552</v>
      </c>
      <c r="D7" s="377" t="s">
        <v>1969</v>
      </c>
      <c r="E7" s="27" t="s">
        <v>4428</v>
      </c>
      <c r="F7" s="370" t="s">
        <v>1321</v>
      </c>
      <c r="G7" s="197" t="b">
        <v>1</v>
      </c>
      <c r="H7" s="377"/>
      <c r="I7" s="378"/>
      <c r="J7" s="378"/>
      <c r="K7" s="24" t="s">
        <v>1520</v>
      </c>
      <c r="L7" s="361" t="s">
        <v>1352</v>
      </c>
      <c r="M7" s="351"/>
      <c r="N7" s="351" t="s">
        <v>707</v>
      </c>
      <c r="O7" s="351" t="s">
        <v>3554</v>
      </c>
      <c r="P7" s="351"/>
      <c r="Q7" s="351"/>
      <c r="R7" s="384" t="s">
        <v>5438</v>
      </c>
    </row>
    <row r="8" spans="1:18">
      <c r="A8" s="99">
        <v>6</v>
      </c>
      <c r="B8" s="378" t="s">
        <v>3561</v>
      </c>
      <c r="C8" s="378" t="s">
        <v>3560</v>
      </c>
      <c r="D8" s="377" t="s">
        <v>1969</v>
      </c>
      <c r="E8" s="27" t="s">
        <v>4428</v>
      </c>
      <c r="F8" s="377" t="s">
        <v>1321</v>
      </c>
      <c r="G8" s="197" t="b">
        <v>1</v>
      </c>
      <c r="H8" s="377"/>
      <c r="I8" s="378"/>
      <c r="J8" s="378"/>
      <c r="K8" s="24" t="s">
        <v>1520</v>
      </c>
      <c r="L8" s="361" t="s">
        <v>1352</v>
      </c>
      <c r="M8" s="351"/>
      <c r="N8" s="351" t="s">
        <v>707</v>
      </c>
      <c r="O8" s="351" t="s">
        <v>3563</v>
      </c>
      <c r="P8" s="351"/>
      <c r="Q8" s="351"/>
      <c r="R8" s="384" t="s">
        <v>5438</v>
      </c>
    </row>
    <row r="9" spans="1:18" ht="115.15">
      <c r="A9" s="99">
        <v>7</v>
      </c>
      <c r="B9" s="378" t="s">
        <v>3851</v>
      </c>
      <c r="C9" s="378" t="s">
        <v>6345</v>
      </c>
      <c r="D9" s="377" t="s">
        <v>1215</v>
      </c>
      <c r="E9" s="27"/>
      <c r="F9" s="377" t="s">
        <v>1321</v>
      </c>
      <c r="G9" s="197" t="b">
        <v>1</v>
      </c>
      <c r="H9" s="377"/>
      <c r="I9" s="378"/>
      <c r="J9" s="378"/>
      <c r="K9" s="24" t="s">
        <v>1520</v>
      </c>
      <c r="L9" s="361" t="s">
        <v>1335</v>
      </c>
      <c r="M9" s="351"/>
      <c r="N9" s="351"/>
      <c r="O9" s="351"/>
      <c r="P9" s="351" t="s">
        <v>6346</v>
      </c>
      <c r="Q9" s="351"/>
      <c r="R9" s="384" t="s">
        <v>5438</v>
      </c>
    </row>
    <row r="10" spans="1:18" ht="100.9">
      <c r="A10" s="99">
        <v>8</v>
      </c>
      <c r="B10" s="378" t="s">
        <v>1240</v>
      </c>
      <c r="C10" s="378" t="s">
        <v>1240</v>
      </c>
      <c r="D10" s="377" t="s">
        <v>1969</v>
      </c>
      <c r="E10" s="27">
        <v>80</v>
      </c>
      <c r="F10" s="377" t="s">
        <v>1321</v>
      </c>
      <c r="G10" s="197" t="b">
        <v>1</v>
      </c>
      <c r="H10" s="377"/>
      <c r="I10" s="378"/>
      <c r="J10" s="378"/>
      <c r="K10" s="24" t="s">
        <v>1520</v>
      </c>
      <c r="L10" s="361" t="s">
        <v>1352</v>
      </c>
      <c r="M10" s="351"/>
      <c r="N10" s="351"/>
      <c r="O10" s="351"/>
      <c r="P10" s="351" t="s">
        <v>6347</v>
      </c>
      <c r="Q10" s="351"/>
      <c r="R10" s="384" t="s">
        <v>5438</v>
      </c>
    </row>
  </sheetData>
  <mergeCells count="1">
    <mergeCell ref="C1:E1"/>
  </mergeCells>
  <phoneticPr fontId="39" type="noConversion"/>
  <dataValidations count="1">
    <dataValidation type="list" allowBlank="1" showInputMessage="1" showErrorMessage="1" sqref="K3:K10" xr:uid="{27F9B66F-02C2-4AB2-A44D-AB5649A6CA9E}">
      <formula1>"To Do, Questions Outstanding, Complete"</formula1>
    </dataValidation>
  </dataValidations>
  <hyperlinks>
    <hyperlink ref="A1" location="Summary!A1" display="Object Name" xr:uid="{32AC2942-62F6-438C-90FB-CB9E64CADBEC}"/>
  </hyperlinks>
  <pageMargins left="0.7" right="0.7" top="0.75" bottom="0.75" header="0.3" footer="0.3"/>
  <pageSetup paperSize="9" orientation="portrait" horizontalDpi="360" verticalDpi="360" r:id="rId1"/>
  <headerFooter>
    <oddFooter>&amp;L_x000D_&amp;1#&amp;"Calibri"&amp;10&amp;K000000 Classification: BUSINESS</oddFooter>
  </headerFooter>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DFA2F-7F2A-4BDC-943F-9D30F493E029}">
  <sheetPr codeName="Sheet112">
    <tabColor rgb="FF0070C0"/>
  </sheetPr>
  <dimension ref="A1:T60"/>
  <sheetViews>
    <sheetView zoomScale="80" zoomScaleNormal="80" workbookViewId="0"/>
  </sheetViews>
  <sheetFormatPr defaultRowHeight="14.45"/>
  <cols>
    <col min="1" max="1" width="8.5703125" style="882"/>
    <col min="2" max="2" width="27.42578125" customWidth="1"/>
    <col min="3" max="3" width="23.5703125" customWidth="1"/>
    <col min="4" max="4" width="14.42578125" customWidth="1"/>
    <col min="5" max="5" width="11.5703125" customWidth="1"/>
    <col min="6" max="6" width="14.5703125" customWidth="1"/>
    <col min="7" max="7" width="13.42578125" customWidth="1"/>
    <col min="8" max="8" width="18.5703125" customWidth="1"/>
    <col min="9" max="9" width="10.42578125" customWidth="1"/>
    <col min="10" max="10" width="12.5703125" customWidth="1"/>
    <col min="11" max="11" width="19.42578125" customWidth="1"/>
    <col min="13" max="13" width="14.5703125" customWidth="1"/>
    <col min="14" max="14" width="11.5703125" customWidth="1"/>
    <col min="15" max="15" width="18.5703125" customWidth="1"/>
    <col min="16" max="16" width="42" customWidth="1"/>
    <col min="17" max="17" width="35.42578125" customWidth="1"/>
  </cols>
  <sheetData>
    <row r="1" spans="1:20" ht="19.5" customHeight="1" thickBot="1">
      <c r="A1" s="874" t="s">
        <v>1188</v>
      </c>
      <c r="B1" s="104" t="s">
        <v>1189</v>
      </c>
      <c r="C1" s="1346" t="s">
        <v>1075</v>
      </c>
      <c r="D1" s="1347"/>
      <c r="E1" s="1347"/>
    </row>
    <row r="2" spans="1:20" ht="28.9">
      <c r="A2" s="875" t="s">
        <v>1191</v>
      </c>
      <c r="B2" s="207" t="s">
        <v>1192</v>
      </c>
      <c r="C2" s="207" t="s">
        <v>1193</v>
      </c>
      <c r="D2" s="207" t="s">
        <v>1194</v>
      </c>
      <c r="E2" s="207" t="s">
        <v>1195</v>
      </c>
      <c r="F2" s="207" t="s">
        <v>1196</v>
      </c>
      <c r="G2" s="207" t="s">
        <v>1197</v>
      </c>
      <c r="H2" s="208" t="s">
        <v>1198</v>
      </c>
      <c r="I2" s="207" t="s">
        <v>1199</v>
      </c>
      <c r="J2" s="207" t="s">
        <v>1200</v>
      </c>
      <c r="K2" s="207" t="s">
        <v>1201</v>
      </c>
      <c r="L2" s="102" t="s">
        <v>1202</v>
      </c>
      <c r="M2" s="102" t="s">
        <v>1203</v>
      </c>
      <c r="N2" s="102" t="s">
        <v>1204</v>
      </c>
      <c r="O2" s="102" t="s">
        <v>1194</v>
      </c>
      <c r="P2" s="102" t="s">
        <v>1205</v>
      </c>
      <c r="Q2" s="482" t="s">
        <v>14</v>
      </c>
      <c r="S2" s="582" t="s">
        <v>6348</v>
      </c>
    </row>
    <row r="3" spans="1:20" ht="27.6">
      <c r="A3" s="876">
        <v>1</v>
      </c>
      <c r="B3" s="378" t="s">
        <v>1319</v>
      </c>
      <c r="C3" s="368" t="s">
        <v>1320</v>
      </c>
      <c r="D3" s="369" t="s">
        <v>1969</v>
      </c>
      <c r="E3" s="369">
        <v>80</v>
      </c>
      <c r="F3" s="370" t="s">
        <v>1321</v>
      </c>
      <c r="G3" s="197" t="b">
        <v>1</v>
      </c>
      <c r="H3" s="377" t="s">
        <v>6349</v>
      </c>
      <c r="I3" s="378"/>
      <c r="J3" s="378"/>
      <c r="K3" s="496" t="s">
        <v>1520</v>
      </c>
      <c r="L3" s="361" t="s">
        <v>1352</v>
      </c>
      <c r="M3" s="361" t="s">
        <v>5140</v>
      </c>
      <c r="N3" s="361" t="s">
        <v>3083</v>
      </c>
      <c r="O3" s="361"/>
      <c r="P3" s="361"/>
      <c r="Q3" s="384" t="s">
        <v>5438</v>
      </c>
      <c r="S3" t="s">
        <v>6350</v>
      </c>
    </row>
    <row r="4" spans="1:20" ht="57.6">
      <c r="A4" s="876">
        <v>2</v>
      </c>
      <c r="B4" s="378" t="s">
        <v>3314</v>
      </c>
      <c r="C4" s="368" t="s">
        <v>6351</v>
      </c>
      <c r="D4" s="377" t="s">
        <v>1969</v>
      </c>
      <c r="E4" s="377">
        <v>80</v>
      </c>
      <c r="F4" s="370"/>
      <c r="G4" s="197" t="b">
        <v>1</v>
      </c>
      <c r="H4" s="377"/>
      <c r="I4" s="378"/>
      <c r="J4" s="378"/>
      <c r="K4" s="496" t="s">
        <v>1520</v>
      </c>
      <c r="L4" s="361" t="s">
        <v>1352</v>
      </c>
      <c r="M4" s="361"/>
      <c r="N4" s="361"/>
      <c r="O4" s="361"/>
      <c r="P4" s="361" t="s">
        <v>6352</v>
      </c>
      <c r="Q4" s="384" t="s">
        <v>5438</v>
      </c>
      <c r="S4" t="s">
        <v>6353</v>
      </c>
    </row>
    <row r="5" spans="1:20" ht="43.15">
      <c r="A5" s="876">
        <v>3</v>
      </c>
      <c r="B5" s="235" t="s">
        <v>6354</v>
      </c>
      <c r="C5" s="235" t="s">
        <v>6355</v>
      </c>
      <c r="D5" s="235" t="s">
        <v>1280</v>
      </c>
      <c r="E5" s="377">
        <v>80</v>
      </c>
      <c r="F5" s="377"/>
      <c r="G5" s="197" t="b">
        <v>1</v>
      </c>
      <c r="H5" s="377"/>
      <c r="I5" s="378"/>
      <c r="J5" s="378"/>
      <c r="K5" s="496" t="s">
        <v>1520</v>
      </c>
      <c r="L5" s="361" t="s">
        <v>1352</v>
      </c>
      <c r="M5" s="361"/>
      <c r="N5" s="361"/>
      <c r="O5" s="361"/>
      <c r="P5" s="361" t="s">
        <v>6356</v>
      </c>
      <c r="Q5" s="384" t="s">
        <v>5438</v>
      </c>
    </row>
    <row r="6" spans="1:20">
      <c r="A6" s="876">
        <v>4</v>
      </c>
      <c r="B6" s="99" t="s">
        <v>6357</v>
      </c>
      <c r="C6" s="99" t="s">
        <v>6358</v>
      </c>
      <c r="D6" s="99" t="s">
        <v>1280</v>
      </c>
      <c r="E6" s="99">
        <v>40</v>
      </c>
      <c r="F6" s="99"/>
      <c r="G6" s="99" t="b">
        <v>1</v>
      </c>
      <c r="H6" s="99"/>
      <c r="I6" s="99"/>
      <c r="J6" s="99"/>
      <c r="K6" s="10" t="s">
        <v>1130</v>
      </c>
      <c r="L6" s="361" t="s">
        <v>1375</v>
      </c>
      <c r="M6" s="361"/>
      <c r="N6" s="361"/>
      <c r="O6" s="361"/>
      <c r="P6" s="361" t="s">
        <v>6359</v>
      </c>
      <c r="Q6" s="384"/>
      <c r="R6" t="s">
        <v>1281</v>
      </c>
    </row>
    <row r="7" spans="1:20">
      <c r="A7" s="876">
        <v>5</v>
      </c>
      <c r="B7" s="99" t="s">
        <v>5883</v>
      </c>
      <c r="C7" s="99" t="s">
        <v>5883</v>
      </c>
      <c r="D7" s="99" t="s">
        <v>1280</v>
      </c>
      <c r="E7" s="99">
        <v>255</v>
      </c>
      <c r="F7" s="99"/>
      <c r="G7" s="99" t="b">
        <v>1</v>
      </c>
      <c r="H7" s="99"/>
      <c r="I7" s="99"/>
      <c r="J7" s="99"/>
      <c r="K7" s="496" t="s">
        <v>1520</v>
      </c>
      <c r="L7" s="361" t="s">
        <v>1352</v>
      </c>
      <c r="M7" s="361" t="s">
        <v>5140</v>
      </c>
      <c r="N7" s="361" t="s">
        <v>3082</v>
      </c>
      <c r="O7" s="361"/>
      <c r="P7" s="361" t="s">
        <v>6360</v>
      </c>
      <c r="Q7" s="384" t="s">
        <v>5438</v>
      </c>
    </row>
    <row r="8" spans="1:20">
      <c r="A8" s="876">
        <v>6</v>
      </c>
      <c r="B8" s="99" t="s">
        <v>11</v>
      </c>
      <c r="C8" s="99" t="s">
        <v>11</v>
      </c>
      <c r="D8" s="99" t="s">
        <v>6331</v>
      </c>
      <c r="E8" s="99">
        <v>32000</v>
      </c>
      <c r="F8" s="99"/>
      <c r="G8" s="99" t="b">
        <v>1</v>
      </c>
      <c r="H8" s="99"/>
      <c r="I8" s="99"/>
      <c r="J8" s="99"/>
      <c r="K8" s="496" t="s">
        <v>1520</v>
      </c>
      <c r="L8" s="361" t="s">
        <v>1352</v>
      </c>
      <c r="M8" s="361" t="s">
        <v>5140</v>
      </c>
      <c r="N8" s="361" t="s">
        <v>3080</v>
      </c>
      <c r="O8" s="361"/>
      <c r="P8" s="361" t="s">
        <v>6361</v>
      </c>
      <c r="Q8" s="384" t="s">
        <v>5438</v>
      </c>
    </row>
    <row r="9" spans="1:20">
      <c r="A9" s="876">
        <v>7</v>
      </c>
      <c r="B9" s="378" t="s">
        <v>6362</v>
      </c>
      <c r="C9" s="378" t="s">
        <v>6363</v>
      </c>
      <c r="D9" s="377" t="s">
        <v>1267</v>
      </c>
      <c r="E9" s="371"/>
      <c r="F9" s="377"/>
      <c r="G9" s="197" t="b">
        <v>1</v>
      </c>
      <c r="H9" s="377"/>
      <c r="I9" s="378"/>
      <c r="J9" s="378"/>
      <c r="K9" s="496" t="s">
        <v>1520</v>
      </c>
      <c r="L9" s="361" t="s">
        <v>1352</v>
      </c>
      <c r="M9" s="361" t="s">
        <v>5140</v>
      </c>
      <c r="N9" s="361" t="s">
        <v>3081</v>
      </c>
      <c r="O9" s="361"/>
      <c r="P9" s="361" t="s">
        <v>6364</v>
      </c>
      <c r="Q9" s="384" t="s">
        <v>5438</v>
      </c>
    </row>
    <row r="10" spans="1:20" ht="28.9">
      <c r="A10" s="876">
        <v>8</v>
      </c>
      <c r="B10" s="99" t="s">
        <v>1286</v>
      </c>
      <c r="C10" s="99" t="s">
        <v>5928</v>
      </c>
      <c r="D10" s="99" t="s">
        <v>1348</v>
      </c>
      <c r="E10" s="99"/>
      <c r="F10" s="99"/>
      <c r="G10" s="99" t="b">
        <v>1</v>
      </c>
      <c r="H10" s="99"/>
      <c r="I10" s="99"/>
      <c r="J10" s="99"/>
      <c r="K10" s="496" t="s">
        <v>1520</v>
      </c>
      <c r="L10" s="361" t="s">
        <v>1352</v>
      </c>
      <c r="M10" s="361"/>
      <c r="N10" s="361"/>
      <c r="O10" s="361"/>
      <c r="P10" s="361" t="s">
        <v>6337</v>
      </c>
      <c r="Q10" s="384" t="s">
        <v>5438</v>
      </c>
    </row>
    <row r="11" spans="1:20">
      <c r="A11" s="876">
        <v>9</v>
      </c>
      <c r="B11" s="99" t="s">
        <v>5704</v>
      </c>
      <c r="C11" s="99" t="s">
        <v>5704</v>
      </c>
      <c r="D11" s="99" t="s">
        <v>1215</v>
      </c>
      <c r="E11" s="99"/>
      <c r="F11" s="99"/>
      <c r="G11" s="99" t="b">
        <v>1</v>
      </c>
      <c r="H11" s="99"/>
      <c r="I11" s="99"/>
      <c r="J11" s="99"/>
      <c r="K11" s="10" t="s">
        <v>1130</v>
      </c>
      <c r="L11" s="361" t="s">
        <v>1375</v>
      </c>
      <c r="M11" s="361"/>
      <c r="N11" s="361"/>
      <c r="O11" s="361"/>
      <c r="P11" s="361" t="s">
        <v>6365</v>
      </c>
      <c r="Q11" s="384"/>
      <c r="T11" s="580"/>
    </row>
    <row r="12" spans="1:20">
      <c r="A12" s="876">
        <v>10</v>
      </c>
      <c r="B12" s="99" t="s">
        <v>1201</v>
      </c>
      <c r="C12" s="99" t="s">
        <v>1201</v>
      </c>
      <c r="D12" s="99" t="s">
        <v>1215</v>
      </c>
      <c r="E12" s="99"/>
      <c r="F12" s="99"/>
      <c r="G12" s="99" t="b">
        <v>1</v>
      </c>
      <c r="H12" s="99"/>
      <c r="I12" s="99"/>
      <c r="J12" s="99"/>
      <c r="K12" s="10" t="s">
        <v>1130</v>
      </c>
      <c r="L12" s="361" t="s">
        <v>1375</v>
      </c>
      <c r="M12" s="361"/>
      <c r="N12" s="361"/>
      <c r="O12" s="361"/>
      <c r="P12" s="361" t="s">
        <v>6366</v>
      </c>
      <c r="Q12" s="384"/>
      <c r="T12" s="580"/>
    </row>
    <row r="13" spans="1:20">
      <c r="A13" s="876">
        <v>11</v>
      </c>
      <c r="B13" s="235" t="s">
        <v>6367</v>
      </c>
      <c r="C13" s="235" t="s">
        <v>6367</v>
      </c>
      <c r="D13" s="235" t="s">
        <v>1280</v>
      </c>
      <c r="E13" s="377">
        <v>255</v>
      </c>
      <c r="F13" s="377"/>
      <c r="G13" s="197" t="b">
        <v>0</v>
      </c>
      <c r="H13" s="377"/>
      <c r="I13" s="378"/>
      <c r="J13" s="378"/>
      <c r="K13" s="10" t="s">
        <v>1130</v>
      </c>
      <c r="L13" s="361" t="s">
        <v>1375</v>
      </c>
      <c r="M13" s="361"/>
      <c r="N13" s="361"/>
      <c r="O13" s="361"/>
      <c r="P13" s="361" t="s">
        <v>1833</v>
      </c>
      <c r="Q13" s="384"/>
      <c r="T13" s="580"/>
    </row>
    <row r="14" spans="1:20">
      <c r="A14" s="876">
        <v>12</v>
      </c>
      <c r="B14" s="99" t="s">
        <v>805</v>
      </c>
      <c r="C14" s="99" t="s">
        <v>1778</v>
      </c>
      <c r="D14" s="99" t="s">
        <v>1215</v>
      </c>
      <c r="E14" s="99"/>
      <c r="F14" s="99"/>
      <c r="G14" s="99" t="b">
        <v>0</v>
      </c>
      <c r="H14" s="99"/>
      <c r="I14" s="99"/>
      <c r="J14" s="99"/>
      <c r="K14" s="10" t="s">
        <v>1130</v>
      </c>
      <c r="L14" s="361" t="s">
        <v>1375</v>
      </c>
      <c r="M14" s="361"/>
      <c r="N14" s="361"/>
      <c r="O14" s="361"/>
      <c r="P14" s="361" t="s">
        <v>1833</v>
      </c>
      <c r="Q14" s="384"/>
      <c r="T14" s="580"/>
    </row>
    <row r="15" spans="1:20" ht="27.6">
      <c r="A15" s="876">
        <v>13</v>
      </c>
      <c r="B15" s="99" t="s">
        <v>6368</v>
      </c>
      <c r="C15" s="99" t="s">
        <v>6369</v>
      </c>
      <c r="D15" s="99" t="s">
        <v>1260</v>
      </c>
      <c r="E15" s="99"/>
      <c r="F15" s="99"/>
      <c r="G15" s="99" t="b">
        <v>0</v>
      </c>
      <c r="H15" s="99"/>
      <c r="I15" s="99"/>
      <c r="J15" s="99"/>
      <c r="K15" s="10" t="s">
        <v>1130</v>
      </c>
      <c r="L15" s="361" t="s">
        <v>1375</v>
      </c>
      <c r="M15" s="361"/>
      <c r="N15" s="361"/>
      <c r="O15" s="361"/>
      <c r="P15" s="361" t="s">
        <v>1873</v>
      </c>
      <c r="Q15" s="384"/>
      <c r="T15" s="580"/>
    </row>
    <row r="16" spans="1:20">
      <c r="A16" s="876">
        <v>14</v>
      </c>
      <c r="B16" s="99" t="s">
        <v>6370</v>
      </c>
      <c r="C16" s="99" t="s">
        <v>6371</v>
      </c>
      <c r="D16" s="99" t="s">
        <v>1280</v>
      </c>
      <c r="E16" s="99">
        <v>255</v>
      </c>
      <c r="F16" s="99"/>
      <c r="G16" s="99" t="b">
        <v>0</v>
      </c>
      <c r="H16" s="99"/>
      <c r="I16" s="99"/>
      <c r="J16" s="99"/>
      <c r="K16" s="10" t="s">
        <v>1130</v>
      </c>
      <c r="L16" s="361" t="s">
        <v>1375</v>
      </c>
      <c r="M16" s="361"/>
      <c r="N16" s="361"/>
      <c r="O16" s="361"/>
      <c r="P16" s="361" t="s">
        <v>1833</v>
      </c>
      <c r="Q16" s="384"/>
      <c r="T16" s="580"/>
    </row>
    <row r="17" spans="1:20">
      <c r="A17" s="876">
        <v>15</v>
      </c>
      <c r="B17" s="99" t="s">
        <v>6372</v>
      </c>
      <c r="C17" s="99" t="s">
        <v>6373</v>
      </c>
      <c r="D17" s="99" t="s">
        <v>1628</v>
      </c>
      <c r="E17" s="99"/>
      <c r="F17" s="99"/>
      <c r="G17" s="99" t="b">
        <v>0</v>
      </c>
      <c r="H17" s="99"/>
      <c r="I17" s="99"/>
      <c r="J17" s="99"/>
      <c r="K17" s="10" t="s">
        <v>1130</v>
      </c>
      <c r="L17" s="361" t="s">
        <v>1375</v>
      </c>
      <c r="M17" s="361"/>
      <c r="N17" s="361"/>
      <c r="O17" s="361"/>
      <c r="P17" s="361" t="s">
        <v>1833</v>
      </c>
      <c r="Q17" s="384"/>
      <c r="T17" s="580"/>
    </row>
    <row r="18" spans="1:20">
      <c r="A18" s="876">
        <v>16</v>
      </c>
      <c r="B18" s="99" t="s">
        <v>6374</v>
      </c>
      <c r="C18" s="99" t="s">
        <v>6375</v>
      </c>
      <c r="D18" s="99" t="s">
        <v>1215</v>
      </c>
      <c r="E18" s="99"/>
      <c r="F18" s="99"/>
      <c r="G18" s="99" t="b">
        <v>0</v>
      </c>
      <c r="H18" s="99"/>
      <c r="I18" s="99"/>
      <c r="J18" s="99"/>
      <c r="K18" s="10" t="s">
        <v>1130</v>
      </c>
      <c r="L18" s="361" t="s">
        <v>1375</v>
      </c>
      <c r="M18" s="361"/>
      <c r="N18" s="361"/>
      <c r="O18" s="361"/>
      <c r="P18" s="361" t="s">
        <v>1833</v>
      </c>
      <c r="Q18" s="384"/>
    </row>
    <row r="19" spans="1:20">
      <c r="A19" s="876">
        <v>17</v>
      </c>
      <c r="B19" s="99" t="s">
        <v>6376</v>
      </c>
      <c r="C19" s="99" t="s">
        <v>6377</v>
      </c>
      <c r="D19" s="99" t="s">
        <v>1215</v>
      </c>
      <c r="E19" s="99"/>
      <c r="F19" s="99"/>
      <c r="G19" s="99" t="b">
        <v>0</v>
      </c>
      <c r="H19" s="99"/>
      <c r="I19" s="99"/>
      <c r="J19" s="99"/>
      <c r="K19" s="10" t="s">
        <v>1130</v>
      </c>
      <c r="L19" s="361" t="s">
        <v>1375</v>
      </c>
      <c r="M19" s="361"/>
      <c r="N19" s="361"/>
      <c r="O19" s="361"/>
      <c r="P19" s="361" t="s">
        <v>1833</v>
      </c>
      <c r="Q19" s="384"/>
    </row>
    <row r="20" spans="1:20">
      <c r="A20" s="876">
        <v>18</v>
      </c>
      <c r="B20" s="99" t="s">
        <v>6378</v>
      </c>
      <c r="C20" s="99" t="s">
        <v>6379</v>
      </c>
      <c r="D20" s="99" t="s">
        <v>1260</v>
      </c>
      <c r="E20" s="99"/>
      <c r="F20" s="99"/>
      <c r="G20" s="99" t="b">
        <v>0</v>
      </c>
      <c r="H20" s="99"/>
      <c r="I20" s="99"/>
      <c r="J20" s="99"/>
      <c r="K20" s="10" t="s">
        <v>1130</v>
      </c>
      <c r="L20" s="361" t="s">
        <v>1375</v>
      </c>
      <c r="M20" s="361"/>
      <c r="N20" s="361"/>
      <c r="O20" s="361"/>
      <c r="P20" s="361" t="s">
        <v>1873</v>
      </c>
      <c r="Q20" s="384"/>
    </row>
    <row r="21" spans="1:20">
      <c r="A21" s="876">
        <v>19</v>
      </c>
      <c r="B21" s="99" t="s">
        <v>6380</v>
      </c>
      <c r="C21" s="99" t="s">
        <v>6381</v>
      </c>
      <c r="D21" s="99" t="s">
        <v>1260</v>
      </c>
      <c r="E21" s="99"/>
      <c r="F21" s="99"/>
      <c r="G21" s="99" t="b">
        <v>0</v>
      </c>
      <c r="H21" s="99"/>
      <c r="I21" s="99"/>
      <c r="J21" s="99"/>
      <c r="K21" s="10" t="s">
        <v>1130</v>
      </c>
      <c r="L21" s="361" t="s">
        <v>1375</v>
      </c>
      <c r="M21" s="361"/>
      <c r="N21" s="361"/>
      <c r="O21" s="361"/>
      <c r="P21" s="361" t="s">
        <v>1873</v>
      </c>
      <c r="Q21" s="384"/>
    </row>
    <row r="22" spans="1:20">
      <c r="A22" s="876">
        <v>20</v>
      </c>
      <c r="B22" s="99" t="s">
        <v>6382</v>
      </c>
      <c r="C22" s="99" t="s">
        <v>6383</v>
      </c>
      <c r="D22" s="99" t="s">
        <v>1628</v>
      </c>
      <c r="E22" s="99"/>
      <c r="F22" s="99"/>
      <c r="G22" s="99" t="b">
        <v>0</v>
      </c>
      <c r="H22" s="99"/>
      <c r="I22" s="99"/>
      <c r="J22" s="99"/>
      <c r="K22" s="10" t="s">
        <v>1130</v>
      </c>
      <c r="L22" s="361" t="s">
        <v>1375</v>
      </c>
      <c r="M22" s="361"/>
      <c r="N22" s="361"/>
      <c r="O22" s="361"/>
      <c r="P22" s="361" t="s">
        <v>1833</v>
      </c>
      <c r="Q22" s="384"/>
      <c r="T22" s="580"/>
    </row>
    <row r="23" spans="1:20">
      <c r="A23" s="876">
        <v>21</v>
      </c>
      <c r="B23" s="99" t="s">
        <v>6384</v>
      </c>
      <c r="C23" s="99" t="s">
        <v>6385</v>
      </c>
      <c r="D23" s="99" t="s">
        <v>1628</v>
      </c>
      <c r="E23" s="99"/>
      <c r="F23" s="99"/>
      <c r="G23" s="99" t="b">
        <v>0</v>
      </c>
      <c r="H23" s="99"/>
      <c r="I23" s="99"/>
      <c r="J23" s="99"/>
      <c r="K23" s="10" t="s">
        <v>1130</v>
      </c>
      <c r="L23" s="361" t="s">
        <v>1375</v>
      </c>
      <c r="M23" s="361"/>
      <c r="N23" s="361"/>
      <c r="O23" s="361"/>
      <c r="P23" s="361" t="s">
        <v>1833</v>
      </c>
      <c r="Q23" s="384"/>
      <c r="T23" s="580"/>
    </row>
    <row r="24" spans="1:20">
      <c r="A24" s="876">
        <v>22</v>
      </c>
      <c r="B24" s="99" t="s">
        <v>6386</v>
      </c>
      <c r="C24" s="99" t="s">
        <v>6387</v>
      </c>
      <c r="D24" s="99" t="s">
        <v>1267</v>
      </c>
      <c r="E24" s="99"/>
      <c r="F24" s="99"/>
      <c r="G24" s="99" t="b">
        <v>0</v>
      </c>
      <c r="H24" s="99"/>
      <c r="I24" s="99"/>
      <c r="J24" s="99"/>
      <c r="K24" s="10" t="s">
        <v>1130</v>
      </c>
      <c r="L24" s="361" t="s">
        <v>1375</v>
      </c>
      <c r="M24" s="361"/>
      <c r="N24" s="361"/>
      <c r="O24" s="361"/>
      <c r="P24" s="361" t="s">
        <v>1833</v>
      </c>
      <c r="Q24" s="384"/>
      <c r="T24" s="583"/>
    </row>
    <row r="25" spans="1:20">
      <c r="A25" s="876">
        <v>23</v>
      </c>
      <c r="B25" s="99" t="s">
        <v>6388</v>
      </c>
      <c r="C25" s="99" t="s">
        <v>6389</v>
      </c>
      <c r="D25" s="99" t="s">
        <v>1215</v>
      </c>
      <c r="E25" s="99"/>
      <c r="F25" s="99"/>
      <c r="G25" s="99" t="b">
        <v>0</v>
      </c>
      <c r="H25" s="99"/>
      <c r="I25" s="99"/>
      <c r="J25" s="99"/>
      <c r="K25" s="10" t="s">
        <v>1130</v>
      </c>
      <c r="L25" s="361" t="s">
        <v>1375</v>
      </c>
      <c r="M25" s="361"/>
      <c r="N25" s="361"/>
      <c r="O25" s="361"/>
      <c r="P25" s="361" t="s">
        <v>1833</v>
      </c>
      <c r="Q25" s="384"/>
    </row>
    <row r="26" spans="1:20">
      <c r="A26" s="876">
        <v>24</v>
      </c>
      <c r="B26" s="99" t="s">
        <v>6390</v>
      </c>
      <c r="C26" s="99" t="s">
        <v>6391</v>
      </c>
      <c r="D26" s="99" t="s">
        <v>1628</v>
      </c>
      <c r="E26" s="99"/>
      <c r="F26" s="99"/>
      <c r="G26" s="99" t="b">
        <v>0</v>
      </c>
      <c r="H26" s="99"/>
      <c r="I26" s="99"/>
      <c r="J26" s="99"/>
      <c r="K26" s="10" t="s">
        <v>1130</v>
      </c>
      <c r="L26" s="361" t="s">
        <v>1375</v>
      </c>
      <c r="M26" s="361"/>
      <c r="N26" s="361"/>
      <c r="O26" s="361"/>
      <c r="P26" s="361" t="s">
        <v>1833</v>
      </c>
      <c r="Q26" s="384"/>
    </row>
    <row r="27" spans="1:20">
      <c r="A27" s="876">
        <v>25</v>
      </c>
      <c r="B27" s="99" t="s">
        <v>6392</v>
      </c>
      <c r="C27" s="99" t="s">
        <v>6393</v>
      </c>
      <c r="D27" s="99" t="s">
        <v>1215</v>
      </c>
      <c r="E27" s="99"/>
      <c r="F27" s="99"/>
      <c r="G27" s="99" t="b">
        <v>0</v>
      </c>
      <c r="H27" s="99"/>
      <c r="I27" s="99"/>
      <c r="J27" s="99"/>
      <c r="K27" s="10" t="s">
        <v>1130</v>
      </c>
      <c r="L27" s="361" t="s">
        <v>1375</v>
      </c>
      <c r="M27" s="361"/>
      <c r="N27" s="361"/>
      <c r="O27" s="361"/>
      <c r="P27" s="361" t="s">
        <v>1833</v>
      </c>
      <c r="Q27" s="384"/>
    </row>
    <row r="28" spans="1:20">
      <c r="A28" s="876">
        <v>26</v>
      </c>
      <c r="B28" s="99" t="s">
        <v>6394</v>
      </c>
      <c r="C28" s="99" t="s">
        <v>6395</v>
      </c>
      <c r="D28" s="99" t="s">
        <v>1215</v>
      </c>
      <c r="E28" s="99"/>
      <c r="F28" s="99"/>
      <c r="G28" s="99" t="b">
        <v>0</v>
      </c>
      <c r="H28" s="99"/>
      <c r="I28" s="99"/>
      <c r="J28" s="99"/>
      <c r="K28" s="10" t="s">
        <v>1130</v>
      </c>
      <c r="L28" s="361" t="s">
        <v>1375</v>
      </c>
      <c r="M28" s="361"/>
      <c r="N28" s="361"/>
      <c r="O28" s="361"/>
      <c r="P28" s="361" t="s">
        <v>1833</v>
      </c>
      <c r="Q28" s="384"/>
    </row>
    <row r="29" spans="1:20">
      <c r="A29" s="876">
        <v>27</v>
      </c>
      <c r="B29" s="99" t="s">
        <v>6396</v>
      </c>
      <c r="C29" s="99" t="s">
        <v>6397</v>
      </c>
      <c r="D29" s="99" t="s">
        <v>1267</v>
      </c>
      <c r="E29" s="99"/>
      <c r="F29" s="99"/>
      <c r="G29" s="99" t="b">
        <v>0</v>
      </c>
      <c r="H29" s="99"/>
      <c r="I29" s="99"/>
      <c r="J29" s="99"/>
      <c r="K29" s="10" t="s">
        <v>1130</v>
      </c>
      <c r="L29" s="361" t="s">
        <v>1375</v>
      </c>
      <c r="M29" s="361"/>
      <c r="N29" s="361"/>
      <c r="O29" s="361"/>
      <c r="P29" s="361" t="s">
        <v>1833</v>
      </c>
      <c r="Q29" s="384"/>
      <c r="T29" s="580"/>
    </row>
    <row r="30" spans="1:20">
      <c r="A30" s="876">
        <v>28</v>
      </c>
      <c r="B30" s="99" t="s">
        <v>6398</v>
      </c>
      <c r="C30" s="99" t="s">
        <v>6399</v>
      </c>
      <c r="D30" s="99" t="s">
        <v>1215</v>
      </c>
      <c r="E30" s="99"/>
      <c r="F30" s="99"/>
      <c r="G30" s="99" t="b">
        <v>0</v>
      </c>
      <c r="H30" s="99"/>
      <c r="I30" s="99"/>
      <c r="J30" s="99"/>
      <c r="K30" s="10" t="s">
        <v>1130</v>
      </c>
      <c r="L30" s="361" t="s">
        <v>1375</v>
      </c>
      <c r="M30" s="361"/>
      <c r="N30" s="361"/>
      <c r="O30" s="361"/>
      <c r="P30" s="361" t="s">
        <v>1833</v>
      </c>
      <c r="Q30" s="384"/>
      <c r="T30" s="580"/>
    </row>
    <row r="31" spans="1:20">
      <c r="A31" s="876">
        <v>29</v>
      </c>
      <c r="B31" s="99" t="s">
        <v>6400</v>
      </c>
      <c r="C31" s="99" t="s">
        <v>6401</v>
      </c>
      <c r="D31" s="99" t="s">
        <v>1215</v>
      </c>
      <c r="E31" s="99"/>
      <c r="F31" s="99"/>
      <c r="G31" s="99" t="b">
        <v>0</v>
      </c>
      <c r="H31" s="99"/>
      <c r="I31" s="99"/>
      <c r="J31" s="99"/>
      <c r="K31" s="10" t="s">
        <v>1130</v>
      </c>
      <c r="L31" s="361" t="s">
        <v>1375</v>
      </c>
      <c r="M31" s="361"/>
      <c r="N31" s="361"/>
      <c r="O31" s="361"/>
      <c r="P31" s="361" t="s">
        <v>1833</v>
      </c>
      <c r="Q31" s="384"/>
      <c r="T31" s="580"/>
    </row>
    <row r="32" spans="1:20">
      <c r="A32" s="877">
        <v>30</v>
      </c>
      <c r="B32" s="229" t="s">
        <v>6402</v>
      </c>
      <c r="C32" s="229" t="s">
        <v>6403</v>
      </c>
      <c r="D32" s="229" t="s">
        <v>1348</v>
      </c>
      <c r="E32" s="229"/>
      <c r="F32" s="229"/>
      <c r="G32" s="229" t="b">
        <v>0</v>
      </c>
      <c r="H32" s="229"/>
      <c r="I32" s="229"/>
      <c r="J32" s="229"/>
      <c r="K32" s="26" t="s">
        <v>1130</v>
      </c>
      <c r="L32" s="869" t="s">
        <v>1375</v>
      </c>
      <c r="M32" s="869"/>
      <c r="N32" s="869"/>
      <c r="O32" s="869"/>
      <c r="P32" s="869" t="s">
        <v>1833</v>
      </c>
      <c r="Q32" s="401"/>
      <c r="T32" s="580"/>
    </row>
    <row r="33" spans="1:17" s="384" customFormat="1" ht="27.6">
      <c r="A33" s="878">
        <v>31</v>
      </c>
      <c r="B33" s="443"/>
      <c r="C33" s="349" t="s">
        <v>6404</v>
      </c>
      <c r="D33" s="349" t="s">
        <v>6405</v>
      </c>
      <c r="E33" s="384" t="s">
        <v>6406</v>
      </c>
    </row>
    <row r="34" spans="1:17" s="436" customFormat="1" ht="144">
      <c r="A34" s="879">
        <v>32</v>
      </c>
      <c r="B34" s="870" t="s">
        <v>6407</v>
      </c>
      <c r="C34" s="839" t="s">
        <v>6408</v>
      </c>
      <c r="D34" s="839" t="s">
        <v>6409</v>
      </c>
      <c r="E34" s="436" t="s">
        <v>6406</v>
      </c>
      <c r="H34" s="794" t="s">
        <v>6410</v>
      </c>
      <c r="K34" s="26" t="s">
        <v>1130</v>
      </c>
      <c r="M34" s="436" t="s">
        <v>6411</v>
      </c>
      <c r="P34" s="794" t="s">
        <v>6412</v>
      </c>
      <c r="Q34" s="436" t="s">
        <v>6413</v>
      </c>
    </row>
    <row r="35" spans="1:17" s="828" customFormat="1" ht="82.9">
      <c r="A35" s="880">
        <v>33</v>
      </c>
      <c r="B35" s="871" t="s">
        <v>5875</v>
      </c>
      <c r="C35" s="839" t="s">
        <v>6414</v>
      </c>
      <c r="D35" s="839" t="s">
        <v>1215</v>
      </c>
      <c r="E35" s="828" t="s">
        <v>6406</v>
      </c>
      <c r="F35" s="818" t="s">
        <v>6415</v>
      </c>
      <c r="H35" s="818" t="s">
        <v>6416</v>
      </c>
    </row>
    <row r="36" spans="1:17" s="384" customFormat="1">
      <c r="A36" s="878">
        <v>34</v>
      </c>
      <c r="B36" s="443"/>
      <c r="C36" s="349" t="s">
        <v>6417</v>
      </c>
      <c r="D36" s="349" t="s">
        <v>6405</v>
      </c>
      <c r="E36" s="384" t="s">
        <v>6406</v>
      </c>
    </row>
    <row r="37" spans="1:17" s="384" customFormat="1">
      <c r="A37" s="878">
        <v>35</v>
      </c>
      <c r="B37" s="443"/>
      <c r="C37" s="349" t="s">
        <v>6418</v>
      </c>
      <c r="D37" s="349" t="s">
        <v>6405</v>
      </c>
      <c r="E37" s="384" t="s">
        <v>6406</v>
      </c>
    </row>
    <row r="38" spans="1:17" s="384" customFormat="1" ht="27.6">
      <c r="A38" s="878">
        <v>36</v>
      </c>
      <c r="B38" s="443"/>
      <c r="C38" s="349" t="s">
        <v>6419</v>
      </c>
      <c r="D38" s="349" t="s">
        <v>6405</v>
      </c>
      <c r="E38" s="384" t="s">
        <v>6406</v>
      </c>
    </row>
    <row r="39" spans="1:17" s="436" customFormat="1" ht="72">
      <c r="A39" s="879">
        <v>37</v>
      </c>
      <c r="B39" s="872" t="s">
        <v>6420</v>
      </c>
      <c r="C39" s="839" t="s">
        <v>6421</v>
      </c>
      <c r="D39" s="839" t="s">
        <v>1215</v>
      </c>
      <c r="E39" s="436" t="s">
        <v>6406</v>
      </c>
      <c r="H39" s="794" t="s">
        <v>6422</v>
      </c>
      <c r="K39" s="436" t="s">
        <v>1130</v>
      </c>
      <c r="M39" s="436" t="s">
        <v>6411</v>
      </c>
      <c r="P39" s="436" t="s">
        <v>6016</v>
      </c>
      <c r="Q39" s="436" t="s">
        <v>6423</v>
      </c>
    </row>
    <row r="40" spans="1:17" s="384" customFormat="1">
      <c r="A40" s="878">
        <v>38</v>
      </c>
      <c r="B40" s="443"/>
      <c r="C40" s="349" t="s">
        <v>6424</v>
      </c>
      <c r="E40" s="384" t="s">
        <v>6425</v>
      </c>
      <c r="F40" s="384" t="s">
        <v>6415</v>
      </c>
    </row>
    <row r="41" spans="1:17" s="384" customFormat="1">
      <c r="A41" s="878">
        <v>39</v>
      </c>
      <c r="B41" s="443"/>
      <c r="C41" s="384" t="s">
        <v>6426</v>
      </c>
      <c r="E41" s="384" t="s">
        <v>6425</v>
      </c>
      <c r="F41" s="384" t="s">
        <v>6415</v>
      </c>
    </row>
    <row r="42" spans="1:17" s="401" customFormat="1">
      <c r="A42" s="878">
        <v>40</v>
      </c>
      <c r="B42" s="444"/>
      <c r="C42" s="425" t="s">
        <v>6427</v>
      </c>
      <c r="E42" s="401" t="s">
        <v>6425</v>
      </c>
      <c r="F42" s="401" t="s">
        <v>6415</v>
      </c>
    </row>
    <row r="43" spans="1:17" s="873" customFormat="1" ht="72">
      <c r="A43" s="881">
        <v>41</v>
      </c>
      <c r="B43" s="873" t="s">
        <v>6428</v>
      </c>
      <c r="C43" s="873" t="s">
        <v>6429</v>
      </c>
      <c r="D43" s="873" t="s">
        <v>1215</v>
      </c>
      <c r="H43" s="564" t="s">
        <v>6430</v>
      </c>
    </row>
    <row r="44" spans="1:17" s="828" customFormat="1" ht="57.6">
      <c r="A44" s="881">
        <v>42</v>
      </c>
      <c r="B44" s="828" t="s">
        <v>6431</v>
      </c>
      <c r="C44" s="828" t="s">
        <v>6432</v>
      </c>
      <c r="D44" s="828" t="s">
        <v>1817</v>
      </c>
      <c r="H44" s="564" t="s">
        <v>6433</v>
      </c>
    </row>
    <row r="45" spans="1:17" s="828" customFormat="1" ht="57.6">
      <c r="A45" s="880">
        <v>43</v>
      </c>
      <c r="B45" s="828" t="s">
        <v>6434</v>
      </c>
      <c r="C45" s="828" t="s">
        <v>6435</v>
      </c>
      <c r="D45" s="828" t="s">
        <v>1215</v>
      </c>
      <c r="H45" s="564" t="s">
        <v>6436</v>
      </c>
    </row>
    <row r="46" spans="1:17" s="828" customFormat="1" ht="55.15">
      <c r="A46" s="881">
        <v>44</v>
      </c>
      <c r="B46" s="828" t="s">
        <v>1202</v>
      </c>
      <c r="C46" s="828" t="s">
        <v>6437</v>
      </c>
      <c r="D46" s="828" t="s">
        <v>1215</v>
      </c>
      <c r="H46" s="818" t="s">
        <v>6436</v>
      </c>
    </row>
    <row r="47" spans="1:17" s="828" customFormat="1" ht="41.45">
      <c r="A47" s="881">
        <v>45</v>
      </c>
      <c r="B47" s="828" t="s">
        <v>6438</v>
      </c>
      <c r="C47" s="828" t="s">
        <v>6439</v>
      </c>
      <c r="D47" s="828" t="s">
        <v>1215</v>
      </c>
      <c r="H47" s="818" t="s">
        <v>6440</v>
      </c>
    </row>
    <row r="48" spans="1:17" s="828" customFormat="1" ht="13.9">
      <c r="A48" s="881">
        <v>46</v>
      </c>
      <c r="B48" s="828" t="s">
        <v>2071</v>
      </c>
      <c r="C48" s="828" t="s">
        <v>2072</v>
      </c>
      <c r="D48" s="828" t="s">
        <v>6441</v>
      </c>
    </row>
    <row r="49" spans="1:20" s="828" customFormat="1" ht="28.9">
      <c r="A49" s="881">
        <v>47</v>
      </c>
      <c r="B49" s="828" t="s">
        <v>6442</v>
      </c>
      <c r="C49" s="828" t="s">
        <v>6443</v>
      </c>
      <c r="D49" s="828" t="s">
        <v>6441</v>
      </c>
      <c r="H49" s="564" t="s">
        <v>6444</v>
      </c>
    </row>
    <row r="50" spans="1:20" s="828" customFormat="1" ht="28.9">
      <c r="A50" s="881">
        <v>48</v>
      </c>
      <c r="B50" s="828" t="s">
        <v>6445</v>
      </c>
      <c r="C50" s="828" t="s">
        <v>6446</v>
      </c>
      <c r="D50" s="828" t="s">
        <v>6441</v>
      </c>
      <c r="H50" s="564" t="s">
        <v>6447</v>
      </c>
    </row>
    <row r="51" spans="1:20" s="828" customFormat="1" ht="28.9">
      <c r="A51" s="881">
        <v>49</v>
      </c>
      <c r="B51" s="828" t="s">
        <v>6448</v>
      </c>
      <c r="C51" s="828" t="s">
        <v>6449</v>
      </c>
      <c r="D51" s="828" t="s">
        <v>6441</v>
      </c>
      <c r="H51" s="564" t="s">
        <v>6450</v>
      </c>
    </row>
    <row r="52" spans="1:20" s="873" customFormat="1" ht="43.15">
      <c r="A52" s="881">
        <v>50</v>
      </c>
      <c r="B52" s="873" t="s">
        <v>6451</v>
      </c>
      <c r="C52" s="873" t="s">
        <v>6452</v>
      </c>
      <c r="D52" s="873" t="s">
        <v>1817</v>
      </c>
      <c r="H52" s="804" t="s">
        <v>6453</v>
      </c>
    </row>
    <row r="53" spans="1:20" s="828" customFormat="1" ht="41.45">
      <c r="A53" s="881">
        <v>51</v>
      </c>
      <c r="B53" s="828" t="s">
        <v>6008</v>
      </c>
      <c r="C53" s="828" t="s">
        <v>6009</v>
      </c>
      <c r="D53" s="828" t="s">
        <v>1215</v>
      </c>
      <c r="H53" s="818" t="s">
        <v>6454</v>
      </c>
    </row>
    <row r="54" spans="1:20" s="828" customFormat="1" ht="13.9">
      <c r="A54" s="881">
        <v>52</v>
      </c>
      <c r="B54" s="828" t="s">
        <v>6013</v>
      </c>
      <c r="C54" s="828" t="s">
        <v>6014</v>
      </c>
      <c r="D54" s="828" t="s">
        <v>1215</v>
      </c>
      <c r="H54" s="818" t="s">
        <v>6015</v>
      </c>
    </row>
    <row r="55" spans="1:20" s="828" customFormat="1" ht="27.6">
      <c r="A55" s="881">
        <v>53</v>
      </c>
      <c r="B55" s="828" t="s">
        <v>6455</v>
      </c>
      <c r="C55" s="828" t="s">
        <v>6456</v>
      </c>
      <c r="D55" s="828" t="s">
        <v>6457</v>
      </c>
      <c r="H55" s="818" t="s">
        <v>6458</v>
      </c>
    </row>
    <row r="57" spans="1:20">
      <c r="C57" s="543" t="s">
        <v>1075</v>
      </c>
      <c r="D57" s="543" t="s">
        <v>6459</v>
      </c>
      <c r="E57" s="543" t="s">
        <v>6460</v>
      </c>
      <c r="H57" s="1071" t="s">
        <v>4226</v>
      </c>
    </row>
    <row r="60" spans="1:20">
      <c r="T60" s="460"/>
    </row>
  </sheetData>
  <mergeCells count="1">
    <mergeCell ref="C1:E1"/>
  </mergeCells>
  <phoneticPr fontId="39" type="noConversion"/>
  <dataValidations count="1">
    <dataValidation type="list" allowBlank="1" showInputMessage="1" showErrorMessage="1" sqref="K3:K32 K34" xr:uid="{9D6FE42F-5711-4FDF-A8E5-CBB5118C0D86}">
      <formula1>"To Do, Questions Outstanding, Complete"</formula1>
    </dataValidation>
  </dataValidations>
  <hyperlinks>
    <hyperlink ref="A1" location="Summary!A1" display="Object Name" xr:uid="{502ADF24-4E02-4C24-BA8F-6C215CDAAF4B}"/>
  </hyperlinks>
  <pageMargins left="0.7" right="0.7" top="0.75" bottom="0.75" header="0.3" footer="0.3"/>
  <headerFooter>
    <oddFooter>&amp;L_x000D_&amp;1#&amp;"Calibri"&amp;10&amp;K000000 Classification: BUSINESS</oddFooter>
  </headerFooter>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C73A9-CDEC-48C5-9727-D71A80D59BFA}">
  <sheetPr codeName="Sheet113">
    <tabColor rgb="FF0070C0"/>
  </sheetPr>
  <dimension ref="A1:Q25"/>
  <sheetViews>
    <sheetView topLeftCell="A13" zoomScaleNormal="100" workbookViewId="0"/>
  </sheetViews>
  <sheetFormatPr defaultRowHeight="14.45"/>
  <cols>
    <col min="2" max="2" width="27.42578125" customWidth="1"/>
    <col min="3" max="3" width="23.5703125" customWidth="1"/>
    <col min="4" max="4" width="14.42578125" customWidth="1"/>
    <col min="5" max="5" width="11.5703125" customWidth="1"/>
    <col min="6" max="6" width="15.42578125" customWidth="1"/>
    <col min="7" max="7" width="14.5703125" customWidth="1"/>
    <col min="8" max="8" width="27.5703125" customWidth="1"/>
    <col min="9" max="11" width="19.42578125" customWidth="1"/>
    <col min="13" max="13" width="14.5703125" customWidth="1"/>
    <col min="14" max="14" width="11.5703125" customWidth="1"/>
    <col min="15" max="15" width="18.5703125" customWidth="1"/>
    <col min="16" max="16" width="42" customWidth="1"/>
    <col min="17" max="17" width="33" customWidth="1"/>
  </cols>
  <sheetData>
    <row r="1" spans="1:17" ht="19.5" customHeight="1" thickBot="1">
      <c r="A1" s="4" t="s">
        <v>1188</v>
      </c>
      <c r="B1" s="104" t="s">
        <v>1189</v>
      </c>
      <c r="C1" s="1346" t="s">
        <v>6461</v>
      </c>
      <c r="D1" s="1347"/>
      <c r="E1" s="1347"/>
    </row>
    <row r="2" spans="1:17" ht="28.9">
      <c r="A2" s="206" t="s">
        <v>1191</v>
      </c>
      <c r="B2" s="207" t="s">
        <v>1192</v>
      </c>
      <c r="C2" s="207" t="s">
        <v>1193</v>
      </c>
      <c r="D2" s="207" t="s">
        <v>1194</v>
      </c>
      <c r="E2" s="207" t="s">
        <v>1195</v>
      </c>
      <c r="F2" s="207" t="s">
        <v>1196</v>
      </c>
      <c r="G2" s="207" t="s">
        <v>1197</v>
      </c>
      <c r="H2" s="208" t="s">
        <v>1198</v>
      </c>
      <c r="I2" s="207" t="s">
        <v>1199</v>
      </c>
      <c r="J2" s="207" t="s">
        <v>1200</v>
      </c>
      <c r="K2" s="206" t="s">
        <v>1201</v>
      </c>
      <c r="L2" s="102" t="s">
        <v>1202</v>
      </c>
      <c r="M2" s="102" t="s">
        <v>1203</v>
      </c>
      <c r="N2" s="102" t="s">
        <v>1204</v>
      </c>
      <c r="O2" s="102" t="s">
        <v>1194</v>
      </c>
      <c r="P2" s="102" t="s">
        <v>1205</v>
      </c>
      <c r="Q2" s="482" t="s">
        <v>14</v>
      </c>
    </row>
    <row r="3" spans="1:17" ht="57.6">
      <c r="A3" s="99">
        <v>1</v>
      </c>
      <c r="B3" s="378" t="s">
        <v>1319</v>
      </c>
      <c r="C3" s="368" t="s">
        <v>1320</v>
      </c>
      <c r="D3" s="369" t="s">
        <v>1222</v>
      </c>
      <c r="E3" s="369">
        <v>80</v>
      </c>
      <c r="F3" s="370" t="s">
        <v>1321</v>
      </c>
      <c r="G3" s="197" t="b">
        <v>1</v>
      </c>
      <c r="H3" s="377" t="s">
        <v>6462</v>
      </c>
      <c r="I3" s="378"/>
      <c r="J3" s="378"/>
      <c r="K3" s="496" t="s">
        <v>1520</v>
      </c>
      <c r="L3" s="361" t="s">
        <v>1352</v>
      </c>
      <c r="M3" s="361"/>
      <c r="N3" s="361"/>
      <c r="O3" s="361"/>
      <c r="P3" s="361" t="s">
        <v>6463</v>
      </c>
      <c r="Q3" s="384" t="s">
        <v>5438</v>
      </c>
    </row>
    <row r="4" spans="1:17">
      <c r="A4" s="99">
        <v>2</v>
      </c>
      <c r="B4" s="378" t="s">
        <v>6464</v>
      </c>
      <c r="C4" s="368" t="s">
        <v>1240</v>
      </c>
      <c r="D4" s="377" t="s">
        <v>1222</v>
      </c>
      <c r="E4" s="377">
        <v>80</v>
      </c>
      <c r="F4" s="370"/>
      <c r="G4" s="197" t="b">
        <v>1</v>
      </c>
      <c r="H4" s="377"/>
      <c r="I4" s="378"/>
      <c r="J4" s="378"/>
      <c r="K4" s="496" t="s">
        <v>1520</v>
      </c>
      <c r="L4" s="361" t="s">
        <v>1352</v>
      </c>
      <c r="M4" s="361"/>
      <c r="N4" s="361"/>
      <c r="O4" s="361"/>
      <c r="P4" s="361" t="s">
        <v>6465</v>
      </c>
      <c r="Q4" s="384" t="s">
        <v>5438</v>
      </c>
    </row>
    <row r="5" spans="1:17">
      <c r="A5" s="99">
        <v>3</v>
      </c>
      <c r="B5" s="235" t="s">
        <v>6466</v>
      </c>
      <c r="C5" s="235" t="s">
        <v>6467</v>
      </c>
      <c r="D5" s="235" t="s">
        <v>1260</v>
      </c>
      <c r="E5" s="377"/>
      <c r="F5" s="377"/>
      <c r="G5" s="197" t="b">
        <v>0</v>
      </c>
      <c r="H5" s="377"/>
      <c r="I5" s="378"/>
      <c r="J5" s="378"/>
      <c r="K5" s="496" t="s">
        <v>1520</v>
      </c>
      <c r="L5" s="361" t="s">
        <v>1352</v>
      </c>
      <c r="M5" s="361"/>
      <c r="N5" s="361"/>
      <c r="O5" s="361"/>
      <c r="P5" s="361" t="s">
        <v>6468</v>
      </c>
      <c r="Q5" s="384" t="s">
        <v>5438</v>
      </c>
    </row>
    <row r="6" spans="1:17">
      <c r="A6" s="99">
        <v>4</v>
      </c>
      <c r="B6" s="99" t="s">
        <v>6469</v>
      </c>
      <c r="C6" s="99" t="s">
        <v>6470</v>
      </c>
      <c r="D6" s="99" t="s">
        <v>1232</v>
      </c>
      <c r="E6" s="99">
        <v>255</v>
      </c>
      <c r="F6" s="99"/>
      <c r="G6" s="197" t="b">
        <v>0</v>
      </c>
      <c r="H6" s="99"/>
      <c r="I6" s="99"/>
      <c r="J6" s="99"/>
      <c r="K6" s="496" t="s">
        <v>1520</v>
      </c>
      <c r="L6" s="361" t="s">
        <v>1352</v>
      </c>
      <c r="M6" s="361"/>
      <c r="N6" s="361"/>
      <c r="O6" s="361"/>
      <c r="P6" s="361" t="s">
        <v>6471</v>
      </c>
      <c r="Q6" s="384" t="s">
        <v>5438</v>
      </c>
    </row>
    <row r="7" spans="1:17" ht="86.45">
      <c r="A7" s="99">
        <v>5</v>
      </c>
      <c r="B7" s="99" t="s">
        <v>6472</v>
      </c>
      <c r="C7" s="99" t="s">
        <v>6473</v>
      </c>
      <c r="D7" s="99" t="s">
        <v>1215</v>
      </c>
      <c r="E7" s="99">
        <v>255</v>
      </c>
      <c r="F7" s="99"/>
      <c r="G7" s="197" t="b">
        <v>0</v>
      </c>
      <c r="H7" s="99"/>
      <c r="I7" s="99"/>
      <c r="J7" s="99"/>
      <c r="K7" s="496" t="s">
        <v>1520</v>
      </c>
      <c r="L7" s="361" t="s">
        <v>1335</v>
      </c>
      <c r="M7" s="361"/>
      <c r="N7" s="361"/>
      <c r="O7" s="361"/>
      <c r="P7" s="361" t="s">
        <v>6474</v>
      </c>
      <c r="Q7" s="384" t="s">
        <v>5438</v>
      </c>
    </row>
    <row r="8" spans="1:17">
      <c r="A8" s="99">
        <v>6</v>
      </c>
      <c r="B8" s="99" t="s">
        <v>5866</v>
      </c>
      <c r="C8" s="99" t="s">
        <v>6475</v>
      </c>
      <c r="D8" s="99" t="s">
        <v>1260</v>
      </c>
      <c r="E8" s="99"/>
      <c r="F8" s="99"/>
      <c r="G8" s="197" t="b">
        <v>0</v>
      </c>
      <c r="H8" s="99"/>
      <c r="I8" s="99"/>
      <c r="J8" s="99"/>
      <c r="K8" s="496" t="s">
        <v>1520</v>
      </c>
      <c r="L8" s="361" t="s">
        <v>1352</v>
      </c>
      <c r="M8" s="361"/>
      <c r="N8" s="361"/>
      <c r="O8" s="361"/>
      <c r="P8" s="361" t="s">
        <v>6476</v>
      </c>
      <c r="Q8" s="384" t="s">
        <v>5438</v>
      </c>
    </row>
    <row r="9" spans="1:17">
      <c r="A9" s="99">
        <v>7</v>
      </c>
      <c r="B9" s="378" t="s">
        <v>6477</v>
      </c>
      <c r="C9" s="378" t="s">
        <v>6478</v>
      </c>
      <c r="D9" s="377" t="s">
        <v>1232</v>
      </c>
      <c r="E9" s="371">
        <v>255</v>
      </c>
      <c r="F9" s="377"/>
      <c r="G9" s="197" t="b">
        <v>0</v>
      </c>
      <c r="H9" s="377"/>
      <c r="I9" s="378"/>
      <c r="J9" s="378"/>
      <c r="K9" s="496" t="s">
        <v>1520</v>
      </c>
      <c r="L9" s="361" t="s">
        <v>1352</v>
      </c>
      <c r="M9" s="361"/>
      <c r="N9" s="361"/>
      <c r="O9" s="361"/>
      <c r="P9" s="361" t="s">
        <v>6479</v>
      </c>
      <c r="Q9" s="384" t="s">
        <v>5438</v>
      </c>
    </row>
    <row r="10" spans="1:17">
      <c r="A10" s="99">
        <v>8</v>
      </c>
      <c r="B10" s="99" t="s">
        <v>11</v>
      </c>
      <c r="C10" s="99" t="s">
        <v>6480</v>
      </c>
      <c r="D10" s="99" t="s">
        <v>5998</v>
      </c>
      <c r="E10" s="99">
        <v>255</v>
      </c>
      <c r="F10" s="99"/>
      <c r="G10" s="197" t="b">
        <v>0</v>
      </c>
      <c r="H10" s="99"/>
      <c r="I10" s="99"/>
      <c r="J10" s="99"/>
      <c r="K10" s="496" t="s">
        <v>1520</v>
      </c>
      <c r="L10" s="361" t="s">
        <v>1352</v>
      </c>
      <c r="M10" s="361"/>
      <c r="N10" s="361"/>
      <c r="O10" s="361"/>
      <c r="P10" s="361" t="s">
        <v>6481</v>
      </c>
      <c r="Q10" s="384" t="s">
        <v>5438</v>
      </c>
    </row>
    <row r="11" spans="1:17">
      <c r="A11" s="99">
        <v>9</v>
      </c>
      <c r="B11" s="99" t="s">
        <v>6482</v>
      </c>
      <c r="C11" s="99" t="s">
        <v>6483</v>
      </c>
      <c r="D11" s="99" t="s">
        <v>6484</v>
      </c>
      <c r="E11" s="99">
        <v>255</v>
      </c>
      <c r="F11" s="99"/>
      <c r="G11" s="197" t="b">
        <v>0</v>
      </c>
      <c r="H11" s="99"/>
      <c r="I11" s="99"/>
      <c r="J11" s="99"/>
      <c r="K11" s="496" t="s">
        <v>1520</v>
      </c>
      <c r="L11" s="361" t="s">
        <v>1375</v>
      </c>
      <c r="M11" s="361"/>
      <c r="N11" s="361"/>
      <c r="O11" s="361"/>
      <c r="P11" s="361" t="s">
        <v>1358</v>
      </c>
      <c r="Q11" s="384" t="s">
        <v>5438</v>
      </c>
    </row>
    <row r="12" spans="1:17" ht="86.45">
      <c r="A12" s="99">
        <v>10</v>
      </c>
      <c r="B12" s="99" t="s">
        <v>6485</v>
      </c>
      <c r="C12" s="99" t="s">
        <v>6486</v>
      </c>
      <c r="D12" s="99" t="s">
        <v>1232</v>
      </c>
      <c r="E12" s="99">
        <v>255</v>
      </c>
      <c r="F12" s="99"/>
      <c r="G12" s="197" t="b">
        <v>0</v>
      </c>
      <c r="H12" s="99"/>
      <c r="I12" s="99"/>
      <c r="J12" s="99"/>
      <c r="K12" s="496" t="s">
        <v>1520</v>
      </c>
      <c r="L12" s="361" t="s">
        <v>1335</v>
      </c>
      <c r="M12" s="361"/>
      <c r="N12" s="361"/>
      <c r="O12" s="361"/>
      <c r="P12" s="361" t="s">
        <v>6487</v>
      </c>
      <c r="Q12" s="384" t="s">
        <v>5438</v>
      </c>
    </row>
    <row r="13" spans="1:17" ht="86.45">
      <c r="A13" s="99">
        <v>11</v>
      </c>
      <c r="B13" s="235" t="s">
        <v>6488</v>
      </c>
      <c r="C13" s="235" t="s">
        <v>6489</v>
      </c>
      <c r="D13" s="235" t="s">
        <v>1232</v>
      </c>
      <c r="E13" s="377">
        <v>255</v>
      </c>
      <c r="F13" s="377"/>
      <c r="G13" s="197" t="b">
        <v>0</v>
      </c>
      <c r="H13" s="377"/>
      <c r="I13" s="378"/>
      <c r="J13" s="378"/>
      <c r="K13" s="496" t="s">
        <v>1520</v>
      </c>
      <c r="L13" s="361" t="s">
        <v>1335</v>
      </c>
      <c r="M13" s="361"/>
      <c r="N13" s="361"/>
      <c r="O13" s="361"/>
      <c r="P13" s="361" t="s">
        <v>6490</v>
      </c>
      <c r="Q13" s="384" t="s">
        <v>5438</v>
      </c>
    </row>
    <row r="14" spans="1:17">
      <c r="A14" s="99">
        <v>12</v>
      </c>
      <c r="B14" s="99" t="s">
        <v>6491</v>
      </c>
      <c r="C14" s="99" t="s">
        <v>6492</v>
      </c>
      <c r="D14" s="99" t="s">
        <v>1260</v>
      </c>
      <c r="E14" s="99"/>
      <c r="F14" s="99"/>
      <c r="G14" s="197" t="b">
        <v>0</v>
      </c>
      <c r="H14" s="99"/>
      <c r="I14" s="99"/>
      <c r="J14" s="99"/>
      <c r="K14" s="496" t="s">
        <v>1520</v>
      </c>
      <c r="L14" s="361" t="s">
        <v>1375</v>
      </c>
      <c r="M14" s="361"/>
      <c r="N14" s="361"/>
      <c r="O14" s="361"/>
      <c r="P14" s="361" t="s">
        <v>1358</v>
      </c>
      <c r="Q14" s="384" t="s">
        <v>5438</v>
      </c>
    </row>
    <row r="15" spans="1:17">
      <c r="A15" s="99">
        <v>13</v>
      </c>
      <c r="B15" s="99" t="s">
        <v>6493</v>
      </c>
      <c r="C15" s="99" t="s">
        <v>5953</v>
      </c>
      <c r="D15" s="99" t="s">
        <v>2759</v>
      </c>
      <c r="E15" s="99"/>
      <c r="F15" s="99"/>
      <c r="G15" s="197" t="b">
        <v>0</v>
      </c>
      <c r="H15" s="99"/>
      <c r="I15" s="99"/>
      <c r="J15" s="99"/>
      <c r="K15" s="496" t="s">
        <v>1520</v>
      </c>
      <c r="L15" s="361" t="s">
        <v>1352</v>
      </c>
      <c r="M15" s="361"/>
      <c r="N15" s="361"/>
      <c r="O15" s="361"/>
      <c r="P15" s="361" t="s">
        <v>6494</v>
      </c>
      <c r="Q15" s="384" t="s">
        <v>5438</v>
      </c>
    </row>
    <row r="16" spans="1:17" ht="27.6">
      <c r="A16" s="99">
        <v>14</v>
      </c>
      <c r="B16" s="99" t="s">
        <v>6495</v>
      </c>
      <c r="C16" s="99" t="s">
        <v>6496</v>
      </c>
      <c r="D16" s="99" t="s">
        <v>2759</v>
      </c>
      <c r="E16" s="99"/>
      <c r="F16" s="99"/>
      <c r="G16" s="197" t="b">
        <v>0</v>
      </c>
      <c r="H16" s="99"/>
      <c r="I16" s="99"/>
      <c r="J16" s="99"/>
      <c r="K16" s="496" t="s">
        <v>1520</v>
      </c>
      <c r="L16" s="361" t="s">
        <v>1375</v>
      </c>
      <c r="M16" s="361"/>
      <c r="N16" s="361"/>
      <c r="O16" s="361"/>
      <c r="P16" s="361" t="s">
        <v>1358</v>
      </c>
      <c r="Q16" s="384" t="s">
        <v>5438</v>
      </c>
    </row>
    <row r="17" spans="1:17">
      <c r="A17" s="99">
        <v>15</v>
      </c>
      <c r="B17" s="99" t="s">
        <v>6497</v>
      </c>
      <c r="C17" s="99" t="s">
        <v>6498</v>
      </c>
      <c r="D17" s="99" t="s">
        <v>2759</v>
      </c>
      <c r="E17" s="99"/>
      <c r="F17" s="99"/>
      <c r="G17" s="197" t="b">
        <v>0</v>
      </c>
      <c r="H17" s="99"/>
      <c r="I17" s="99"/>
      <c r="J17" s="99"/>
      <c r="K17" s="496" t="s">
        <v>1520</v>
      </c>
      <c r="L17" s="361" t="s">
        <v>1352</v>
      </c>
      <c r="M17" s="361"/>
      <c r="N17" s="361"/>
      <c r="O17" s="361"/>
      <c r="P17" s="361" t="s">
        <v>6499</v>
      </c>
      <c r="Q17" s="384" t="s">
        <v>5438</v>
      </c>
    </row>
    <row r="18" spans="1:17" ht="72">
      <c r="A18" s="99">
        <v>16</v>
      </c>
      <c r="B18" s="99" t="s">
        <v>5704</v>
      </c>
      <c r="C18" s="99" t="s">
        <v>6500</v>
      </c>
      <c r="D18" s="99" t="s">
        <v>1215</v>
      </c>
      <c r="E18" s="99">
        <v>255</v>
      </c>
      <c r="F18" s="99"/>
      <c r="G18" s="197" t="b">
        <v>0</v>
      </c>
      <c r="H18" s="99"/>
      <c r="I18" s="99"/>
      <c r="J18" s="99"/>
      <c r="K18" s="496" t="s">
        <v>1520</v>
      </c>
      <c r="L18" s="361" t="s">
        <v>1335</v>
      </c>
      <c r="M18" s="361"/>
      <c r="N18" s="361"/>
      <c r="O18" s="361"/>
      <c r="P18" s="361" t="s">
        <v>6501</v>
      </c>
      <c r="Q18" s="384" t="s">
        <v>5438</v>
      </c>
    </row>
    <row r="19" spans="1:17">
      <c r="A19" s="99">
        <v>17</v>
      </c>
      <c r="B19" s="99" t="s">
        <v>6502</v>
      </c>
      <c r="C19" s="99" t="s">
        <v>6503</v>
      </c>
      <c r="D19" s="99" t="s">
        <v>1260</v>
      </c>
      <c r="E19" s="99"/>
      <c r="F19" s="99"/>
      <c r="G19" s="197" t="b">
        <v>0</v>
      </c>
      <c r="H19" s="99"/>
      <c r="I19" s="99"/>
      <c r="J19" s="99"/>
      <c r="K19" s="496" t="s">
        <v>1520</v>
      </c>
      <c r="L19" s="361" t="s">
        <v>1375</v>
      </c>
      <c r="M19" s="361"/>
      <c r="N19" s="361"/>
      <c r="O19" s="361"/>
      <c r="P19" s="361" t="s">
        <v>1358</v>
      </c>
      <c r="Q19" s="384" t="s">
        <v>5438</v>
      </c>
    </row>
    <row r="20" spans="1:17" ht="86.45">
      <c r="A20" s="99">
        <v>18</v>
      </c>
      <c r="B20" s="99" t="s">
        <v>6504</v>
      </c>
      <c r="C20" s="99" t="s">
        <v>6505</v>
      </c>
      <c r="D20" s="99" t="s">
        <v>1215</v>
      </c>
      <c r="E20" s="99">
        <v>255</v>
      </c>
      <c r="F20" s="99"/>
      <c r="G20" s="197" t="b">
        <v>0</v>
      </c>
      <c r="H20" s="99"/>
      <c r="I20" s="99"/>
      <c r="J20" s="99"/>
      <c r="K20" s="496" t="s">
        <v>1520</v>
      </c>
      <c r="L20" s="361" t="s">
        <v>1335</v>
      </c>
      <c r="M20" s="361"/>
      <c r="N20" s="361"/>
      <c r="O20" s="361"/>
      <c r="P20" s="361" t="s">
        <v>6506</v>
      </c>
      <c r="Q20" s="384" t="s">
        <v>5438</v>
      </c>
    </row>
    <row r="21" spans="1:17">
      <c r="A21" s="99">
        <v>19</v>
      </c>
      <c r="B21" s="99" t="s">
        <v>6507</v>
      </c>
      <c r="C21" s="99" t="s">
        <v>6508</v>
      </c>
      <c r="D21" s="99" t="s">
        <v>1260</v>
      </c>
      <c r="E21" s="99"/>
      <c r="F21" s="99"/>
      <c r="G21" s="197" t="b">
        <v>0</v>
      </c>
      <c r="H21" s="99"/>
      <c r="I21" s="99"/>
      <c r="J21" s="99"/>
      <c r="K21" s="496" t="s">
        <v>1520</v>
      </c>
      <c r="L21" s="361" t="s">
        <v>1375</v>
      </c>
      <c r="M21" s="361"/>
      <c r="N21" s="361"/>
      <c r="O21" s="361"/>
      <c r="P21" s="361" t="s">
        <v>1358</v>
      </c>
      <c r="Q21" s="384" t="s">
        <v>5438</v>
      </c>
    </row>
    <row r="22" spans="1:17" ht="27.6">
      <c r="A22" s="99">
        <v>20</v>
      </c>
      <c r="B22" s="99" t="s">
        <v>6509</v>
      </c>
      <c r="C22" s="99" t="s">
        <v>6510</v>
      </c>
      <c r="D22" s="99" t="s">
        <v>6511</v>
      </c>
      <c r="E22" s="99">
        <v>32768</v>
      </c>
      <c r="F22" s="99"/>
      <c r="G22" s="197" t="b">
        <v>0</v>
      </c>
      <c r="H22" s="99"/>
      <c r="I22" s="99"/>
      <c r="J22" s="99"/>
      <c r="K22" s="496" t="s">
        <v>1520</v>
      </c>
      <c r="L22" s="361" t="s">
        <v>1375</v>
      </c>
      <c r="M22" s="361"/>
      <c r="N22" s="361"/>
      <c r="O22" s="361"/>
      <c r="P22" s="361" t="s">
        <v>1358</v>
      </c>
      <c r="Q22" s="384" t="s">
        <v>5438</v>
      </c>
    </row>
    <row r="23" spans="1:17">
      <c r="A23" s="99">
        <v>21</v>
      </c>
      <c r="B23" s="99" t="s">
        <v>5983</v>
      </c>
      <c r="C23" s="99" t="s">
        <v>5984</v>
      </c>
      <c r="D23" s="99" t="s">
        <v>1260</v>
      </c>
      <c r="E23" s="99"/>
      <c r="F23" s="99"/>
      <c r="G23" s="197" t="b">
        <v>0</v>
      </c>
      <c r="H23" s="99"/>
      <c r="I23" s="99"/>
      <c r="J23" s="99"/>
      <c r="K23" s="496" t="s">
        <v>1520</v>
      </c>
      <c r="L23" s="361" t="s">
        <v>1352</v>
      </c>
      <c r="M23" s="361"/>
      <c r="N23" s="361"/>
      <c r="O23" s="361"/>
      <c r="P23" s="361" t="s">
        <v>6512</v>
      </c>
      <c r="Q23" s="384" t="s">
        <v>5438</v>
      </c>
    </row>
    <row r="24" spans="1:17" ht="86.45">
      <c r="A24" s="99">
        <v>22</v>
      </c>
      <c r="B24" s="99" t="s">
        <v>6513</v>
      </c>
      <c r="C24" s="99" t="s">
        <v>6514</v>
      </c>
      <c r="D24" s="99" t="s">
        <v>1215</v>
      </c>
      <c r="E24" s="99">
        <v>255</v>
      </c>
      <c r="F24" s="99"/>
      <c r="G24" s="197" t="b">
        <v>0</v>
      </c>
      <c r="H24" s="99"/>
      <c r="I24" s="99"/>
      <c r="J24" s="99"/>
      <c r="K24" s="496" t="s">
        <v>1520</v>
      </c>
      <c r="L24" s="361" t="s">
        <v>1335</v>
      </c>
      <c r="M24" s="361"/>
      <c r="N24" s="361"/>
      <c r="O24" s="361"/>
      <c r="P24" s="361" t="s">
        <v>6515</v>
      </c>
      <c r="Q24" s="384" t="s">
        <v>5438</v>
      </c>
    </row>
    <row r="25" spans="1:17">
      <c r="A25" s="99">
        <v>23</v>
      </c>
      <c r="B25" s="99" t="s">
        <v>6516</v>
      </c>
      <c r="C25" s="99" t="s">
        <v>6517</v>
      </c>
      <c r="D25" s="99" t="s">
        <v>1280</v>
      </c>
      <c r="E25" s="99">
        <v>10</v>
      </c>
      <c r="F25" s="99"/>
      <c r="G25" s="197" t="b">
        <v>0</v>
      </c>
      <c r="H25" s="99"/>
      <c r="I25" s="99"/>
      <c r="J25" s="99"/>
      <c r="K25" s="496" t="s">
        <v>1520</v>
      </c>
      <c r="L25" s="361"/>
      <c r="M25" s="361"/>
      <c r="N25" s="361"/>
      <c r="O25" s="361"/>
      <c r="P25" s="361"/>
      <c r="Q25" s="384" t="s">
        <v>5438</v>
      </c>
    </row>
  </sheetData>
  <mergeCells count="1">
    <mergeCell ref="C1:E1"/>
  </mergeCells>
  <dataValidations count="1">
    <dataValidation type="list" allowBlank="1" showInputMessage="1" showErrorMessage="1" sqref="K3:K25" xr:uid="{6668E39F-5AE5-4264-890C-9EA7A9ADE735}">
      <formula1>"To Do, Questions Outstanding, Complete"</formula1>
    </dataValidation>
  </dataValidations>
  <hyperlinks>
    <hyperlink ref="A1" location="Summary!A1" display="Object Name" xr:uid="{959402E8-84F8-4808-8464-B80D7EEC1F26}"/>
  </hyperlinks>
  <pageMargins left="0.7" right="0.7" top="0.75" bottom="0.75" header="0.3" footer="0.3"/>
  <headerFooter>
    <oddFooter>&amp;L_x000D_&amp;1#&amp;"Calibri"&amp;10&amp;K000000 Classification: BUSINESS</oddFooter>
  </headerFooter>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E04A6-3C39-43D5-A1F8-D77D75E5A56C}">
  <sheetPr>
    <tabColor rgb="FF0070C0"/>
  </sheetPr>
  <dimension ref="B1:B4"/>
  <sheetViews>
    <sheetView workbookViewId="0">
      <selection activeCell="B7" sqref="B7"/>
    </sheetView>
  </sheetViews>
  <sheetFormatPr defaultRowHeight="14.45"/>
  <cols>
    <col min="2" max="2" width="20.5703125" bestFit="1" customWidth="1"/>
  </cols>
  <sheetData>
    <row r="1" spans="2:2">
      <c r="B1" t="s">
        <v>1201</v>
      </c>
    </row>
    <row r="2" spans="2:2">
      <c r="B2" t="s">
        <v>1426</v>
      </c>
    </row>
    <row r="3" spans="2:2">
      <c r="B3" t="s">
        <v>1130</v>
      </c>
    </row>
    <row r="4" spans="2:2">
      <c r="B4" t="s">
        <v>1520</v>
      </c>
    </row>
  </sheetData>
  <pageMargins left="0.7" right="0.7" top="0.75" bottom="0.75" header="0.3" footer="0.3"/>
  <headerFooter>
    <oddFooter>&amp;L_x000D_&amp;1#&amp;"Calibri"&amp;10&amp;K000000 Classification: BUSINESS</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B7AEE-AB1C-4CB1-8EE8-D59E430A12A3}">
  <dimension ref="A1:V34"/>
  <sheetViews>
    <sheetView workbookViewId="0"/>
  </sheetViews>
  <sheetFormatPr defaultRowHeight="14.45"/>
  <cols>
    <col min="2" max="2" width="28.42578125" customWidth="1"/>
    <col min="3" max="3" width="31.42578125" customWidth="1"/>
    <col min="4" max="4" width="18.42578125" customWidth="1"/>
    <col min="22" max="22" width="34.5703125" customWidth="1"/>
  </cols>
  <sheetData>
    <row r="1" spans="1:22" ht="18.600000000000001" thickBot="1">
      <c r="A1" s="103" t="s">
        <v>1188</v>
      </c>
      <c r="B1" s="390" t="s">
        <v>1189</v>
      </c>
      <c r="C1" s="1346" t="s">
        <v>1276</v>
      </c>
      <c r="D1" s="1347"/>
      <c r="E1" s="1347"/>
      <c r="F1" s="1091" t="s">
        <v>1277</v>
      </c>
    </row>
    <row r="2" spans="1:22" ht="43.15">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c r="Q2" s="473" t="s">
        <v>1206</v>
      </c>
      <c r="R2" s="102" t="s">
        <v>1207</v>
      </c>
    </row>
    <row r="3" spans="1:22">
      <c r="A3" s="95">
        <v>1</v>
      </c>
      <c r="B3" s="27"/>
      <c r="C3" s="27"/>
      <c r="D3" s="27"/>
      <c r="E3" s="27"/>
      <c r="F3" s="27"/>
      <c r="G3" s="27"/>
      <c r="H3" s="68"/>
      <c r="I3" s="27"/>
      <c r="J3" s="27"/>
      <c r="K3" s="27"/>
      <c r="L3" s="298"/>
      <c r="M3" s="298"/>
      <c r="N3" s="298"/>
      <c r="O3" s="298"/>
      <c r="P3" s="298"/>
      <c r="Q3" s="384"/>
      <c r="R3" s="111"/>
    </row>
    <row r="4" spans="1:22">
      <c r="B4" s="891" t="s">
        <v>1278</v>
      </c>
      <c r="C4" t="s">
        <v>1279</v>
      </c>
      <c r="D4" t="s">
        <v>1280</v>
      </c>
      <c r="E4">
        <v>20</v>
      </c>
      <c r="F4" t="s">
        <v>1281</v>
      </c>
    </row>
    <row r="5" spans="1:22">
      <c r="B5" s="891" t="s">
        <v>1282</v>
      </c>
      <c r="D5" t="s">
        <v>1267</v>
      </c>
      <c r="V5" s="538"/>
    </row>
    <row r="6" spans="1:22">
      <c r="B6" s="891" t="s">
        <v>1283</v>
      </c>
      <c r="V6" s="538"/>
    </row>
    <row r="7" spans="1:22">
      <c r="B7" s="891"/>
      <c r="V7" s="538"/>
    </row>
    <row r="8" spans="1:22">
      <c r="B8" s="891" t="s">
        <v>1240</v>
      </c>
      <c r="F8" t="s">
        <v>1284</v>
      </c>
      <c r="V8" s="538"/>
    </row>
    <row r="9" spans="1:22">
      <c r="B9" s="891" t="s">
        <v>1214</v>
      </c>
      <c r="F9" t="s">
        <v>1284</v>
      </c>
      <c r="V9" s="538"/>
    </row>
    <row r="10" spans="1:22">
      <c r="B10" s="891" t="s">
        <v>1217</v>
      </c>
      <c r="F10" t="s">
        <v>1284</v>
      </c>
      <c r="V10" s="575" t="s">
        <v>1285</v>
      </c>
    </row>
    <row r="11" spans="1:22">
      <c r="B11" s="891" t="s">
        <v>1220</v>
      </c>
      <c r="F11" t="s">
        <v>1284</v>
      </c>
      <c r="V11" s="575" t="s">
        <v>1286</v>
      </c>
    </row>
    <row r="12" spans="1:22">
      <c r="B12" t="s">
        <v>1287</v>
      </c>
      <c r="C12" t="s">
        <v>1288</v>
      </c>
      <c r="D12" t="s">
        <v>1215</v>
      </c>
      <c r="F12" t="s">
        <v>1289</v>
      </c>
      <c r="V12" s="575" t="s">
        <v>1290</v>
      </c>
    </row>
    <row r="13" spans="1:22">
      <c r="B13" t="s">
        <v>1291</v>
      </c>
      <c r="C13" t="s">
        <v>1292</v>
      </c>
      <c r="D13" t="s">
        <v>1293</v>
      </c>
      <c r="V13" s="506"/>
    </row>
    <row r="14" spans="1:22">
      <c r="B14" t="s">
        <v>1253</v>
      </c>
      <c r="C14" t="s">
        <v>1274</v>
      </c>
      <c r="D14" t="s">
        <v>1215</v>
      </c>
      <c r="K14" s="888" t="s">
        <v>1294</v>
      </c>
      <c r="R14">
        <v>60577</v>
      </c>
      <c r="V14" s="506"/>
    </row>
    <row r="15" spans="1:22">
      <c r="B15" t="s">
        <v>1295</v>
      </c>
      <c r="C15" t="s">
        <v>1296</v>
      </c>
      <c r="D15" t="s">
        <v>1260</v>
      </c>
      <c r="V15" s="506"/>
    </row>
    <row r="16" spans="1:22">
      <c r="B16" s="893" t="s">
        <v>1297</v>
      </c>
      <c r="C16" t="s">
        <v>1298</v>
      </c>
      <c r="D16" t="s">
        <v>1267</v>
      </c>
      <c r="V16" s="506" t="s">
        <v>1299</v>
      </c>
    </row>
    <row r="17" spans="2:22">
      <c r="B17" s="893" t="s">
        <v>1300</v>
      </c>
      <c r="C17" s="908" t="s">
        <v>1301</v>
      </c>
      <c r="D17" t="s">
        <v>1267</v>
      </c>
      <c r="V17" s="506"/>
    </row>
    <row r="18" spans="2:22">
      <c r="B18" s="506" t="s">
        <v>1302</v>
      </c>
      <c r="C18" t="s">
        <v>1303</v>
      </c>
      <c r="D18" t="s">
        <v>1267</v>
      </c>
      <c r="K18" s="888" t="s">
        <v>1130</v>
      </c>
      <c r="L18" t="s">
        <v>1304</v>
      </c>
      <c r="M18" t="s">
        <v>826</v>
      </c>
      <c r="V18" s="506"/>
    </row>
    <row r="19" spans="2:22">
      <c r="B19" s="506" t="s">
        <v>1305</v>
      </c>
      <c r="C19" s="543" t="s">
        <v>1306</v>
      </c>
      <c r="D19" t="s">
        <v>1293</v>
      </c>
      <c r="V19" s="506"/>
    </row>
    <row r="20" spans="2:22">
      <c r="B20" s="506" t="s">
        <v>1307</v>
      </c>
      <c r="C20" s="543" t="s">
        <v>1308</v>
      </c>
      <c r="D20" t="s">
        <v>1260</v>
      </c>
      <c r="V20" s="506"/>
    </row>
    <row r="21" spans="2:22">
      <c r="B21" s="506" t="s">
        <v>1309</v>
      </c>
      <c r="C21" s="543" t="s">
        <v>1310</v>
      </c>
      <c r="D21" t="s">
        <v>1293</v>
      </c>
      <c r="V21" s="506"/>
    </row>
    <row r="22" spans="2:22">
      <c r="B22" s="506" t="s">
        <v>1299</v>
      </c>
      <c r="C22" s="543" t="s">
        <v>1311</v>
      </c>
      <c r="D22" t="s">
        <v>1260</v>
      </c>
      <c r="V22" s="506"/>
    </row>
    <row r="23" spans="2:22">
      <c r="B23" s="892"/>
      <c r="V23" s="506"/>
    </row>
    <row r="24" spans="2:22">
      <c r="B24" s="790"/>
      <c r="V24" s="506"/>
    </row>
    <row r="25" spans="2:22">
      <c r="C25" t="s">
        <v>1312</v>
      </c>
    </row>
    <row r="28" spans="2:22">
      <c r="C28" s="580"/>
    </row>
    <row r="29" spans="2:22">
      <c r="C29" s="580" t="s">
        <v>1313</v>
      </c>
    </row>
    <row r="30" spans="2:22">
      <c r="C30" s="580" t="s">
        <v>1314</v>
      </c>
    </row>
    <row r="31" spans="2:22">
      <c r="C31" s="580" t="s">
        <v>1315</v>
      </c>
    </row>
    <row r="32" spans="2:22">
      <c r="C32" s="580" t="s">
        <v>1316</v>
      </c>
    </row>
    <row r="33" spans="3:3">
      <c r="C33" s="580" t="s">
        <v>1317</v>
      </c>
    </row>
    <row r="34" spans="3:3">
      <c r="C34" s="580"/>
    </row>
  </sheetData>
  <mergeCells count="1">
    <mergeCell ref="C1:E1"/>
  </mergeCells>
  <dataValidations count="1">
    <dataValidation type="list" allowBlank="1" showInputMessage="1" showErrorMessage="1" sqref="K3" xr:uid="{88219718-30B0-4D46-B763-A9EB30B1CC83}">
      <formula1>"To Do, Questions Outstanding, Complete"</formula1>
    </dataValidation>
  </dataValidations>
  <hyperlinks>
    <hyperlink ref="A1" location="Summary!A1" display="Object Name" xr:uid="{7903251B-6850-4B74-AB53-3C9C4F736CA9}"/>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tabColor rgb="FF0070C0"/>
  </sheetPr>
  <dimension ref="A1:R91"/>
  <sheetViews>
    <sheetView topLeftCell="A76" zoomScale="90" zoomScaleNormal="63" workbookViewId="0">
      <pane xSplit="1" topLeftCell="B1" activePane="topRight" state="frozen"/>
      <selection pane="topRight" activeCell="G101" sqref="G101"/>
    </sheetView>
  </sheetViews>
  <sheetFormatPr defaultColWidth="9.42578125" defaultRowHeight="14.45"/>
  <cols>
    <col min="1" max="1" width="7.5703125" style="6" bestFit="1" customWidth="1"/>
    <col min="2" max="2" width="22.42578125" style="6" bestFit="1" customWidth="1"/>
    <col min="3" max="3" width="35.42578125" style="6" customWidth="1"/>
    <col min="4" max="4" width="20.5703125" style="6" customWidth="1"/>
    <col min="5" max="5" width="16.42578125" style="6" customWidth="1"/>
    <col min="6" max="6" width="12" style="6" customWidth="1"/>
    <col min="7" max="7" width="14.5703125" style="6" customWidth="1"/>
    <col min="8" max="8" width="35.42578125" style="105" customWidth="1"/>
    <col min="9" max="9" width="22.5703125" style="6" bestFit="1" customWidth="1"/>
    <col min="10" max="10" width="27.42578125" style="6" hidden="1" customWidth="1"/>
    <col min="11" max="11" width="12.5703125" style="6" customWidth="1"/>
    <col min="12" max="12" width="15.42578125" style="6" customWidth="1"/>
    <col min="13" max="13" width="17.42578125" style="6" customWidth="1"/>
    <col min="14" max="14" width="17.5703125" style="6" customWidth="1"/>
    <col min="15" max="15" width="12.5703125" style="6" hidden="1" customWidth="1"/>
    <col min="16" max="16" width="55.5703125" style="105" customWidth="1"/>
    <col min="17" max="17" width="31.5703125" style="6" customWidth="1"/>
    <col min="18" max="18" width="19.5703125" style="6" customWidth="1"/>
    <col min="19" max="16384" width="9.42578125" style="6"/>
  </cols>
  <sheetData>
    <row r="1" spans="1:18" ht="18">
      <c r="A1" s="4" t="s">
        <v>1188</v>
      </c>
      <c r="B1" s="151" t="s">
        <v>1189</v>
      </c>
      <c r="C1" s="1350" t="s">
        <v>1318</v>
      </c>
      <c r="D1" s="1351"/>
      <c r="E1" s="1351"/>
    </row>
    <row r="2" spans="1:18" s="769" customFormat="1" ht="28.35" customHeight="1">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6" t="s">
        <v>1205</v>
      </c>
      <c r="Q2" s="102" t="s">
        <v>1207</v>
      </c>
    </row>
    <row r="3" spans="1:18" ht="144">
      <c r="A3" s="95">
        <v>1</v>
      </c>
      <c r="B3" s="27" t="s">
        <v>1319</v>
      </c>
      <c r="C3" s="27" t="s">
        <v>1320</v>
      </c>
      <c r="D3" s="27" t="s">
        <v>1280</v>
      </c>
      <c r="E3" s="27">
        <v>80</v>
      </c>
      <c r="F3" s="27" t="s">
        <v>1321</v>
      </c>
      <c r="G3" s="27" t="b">
        <v>1</v>
      </c>
      <c r="H3" s="68"/>
      <c r="I3" s="27"/>
      <c r="J3" s="27"/>
      <c r="K3" s="27" t="s">
        <v>1130</v>
      </c>
      <c r="L3" s="767"/>
      <c r="M3" s="767"/>
      <c r="N3" s="767"/>
      <c r="O3" s="767"/>
      <c r="P3" s="298" t="s">
        <v>1322</v>
      </c>
      <c r="Q3" s="66" t="s">
        <v>1323</v>
      </c>
      <c r="R3" s="770"/>
    </row>
    <row r="4" spans="1:18" ht="57.6">
      <c r="A4" s="95">
        <v>2</v>
      </c>
      <c r="B4" s="27" t="s">
        <v>1324</v>
      </c>
      <c r="C4" s="27" t="s">
        <v>1325</v>
      </c>
      <c r="D4" s="27" t="s">
        <v>1280</v>
      </c>
      <c r="E4" s="27">
        <v>80</v>
      </c>
      <c r="F4" s="27" t="s">
        <v>1321</v>
      </c>
      <c r="G4" s="78" t="b">
        <v>1</v>
      </c>
      <c r="H4" s="68" t="s">
        <v>1326</v>
      </c>
      <c r="I4" s="27"/>
      <c r="J4" s="27"/>
      <c r="K4" s="27" t="s">
        <v>1130</v>
      </c>
      <c r="L4" s="767"/>
      <c r="M4" s="767"/>
      <c r="N4" s="767"/>
      <c r="O4" s="767"/>
      <c r="P4" s="298" t="s">
        <v>1327</v>
      </c>
      <c r="Q4" s="374"/>
    </row>
    <row r="5" spans="1:18">
      <c r="A5" s="95">
        <v>3</v>
      </c>
      <c r="B5" s="27" t="s">
        <v>1328</v>
      </c>
      <c r="C5" s="27" t="s">
        <v>1329</v>
      </c>
      <c r="D5" s="27" t="s">
        <v>1280</v>
      </c>
      <c r="E5" s="27">
        <v>80</v>
      </c>
      <c r="F5" s="27" t="s">
        <v>1321</v>
      </c>
      <c r="G5" s="78" t="b">
        <v>0</v>
      </c>
      <c r="H5" s="68"/>
      <c r="I5" s="27"/>
      <c r="J5" s="27"/>
      <c r="K5" s="27" t="s">
        <v>1130</v>
      </c>
      <c r="L5" s="767"/>
      <c r="M5" s="767"/>
      <c r="N5" s="767"/>
      <c r="O5" s="767"/>
      <c r="P5" s="298" t="s">
        <v>1330</v>
      </c>
      <c r="Q5" s="374"/>
    </row>
    <row r="6" spans="1:18" ht="41.45">
      <c r="A6" s="95">
        <v>4</v>
      </c>
      <c r="B6" s="27" t="s">
        <v>1331</v>
      </c>
      <c r="C6" s="27" t="s">
        <v>1332</v>
      </c>
      <c r="D6" s="27" t="s">
        <v>1215</v>
      </c>
      <c r="E6" s="27" t="s">
        <v>1333</v>
      </c>
      <c r="F6" s="27" t="s">
        <v>1321</v>
      </c>
      <c r="G6" s="78" t="b">
        <v>1</v>
      </c>
      <c r="H6" s="97" t="s">
        <v>1334</v>
      </c>
      <c r="I6" s="27"/>
      <c r="J6" s="27"/>
      <c r="K6" s="1148" t="s">
        <v>1130</v>
      </c>
      <c r="L6" s="767" t="s">
        <v>1335</v>
      </c>
      <c r="M6" s="767" t="s">
        <v>1336</v>
      </c>
      <c r="N6" s="767" t="s">
        <v>1337</v>
      </c>
      <c r="O6" s="767"/>
      <c r="P6" s="298" t="s">
        <v>1338</v>
      </c>
      <c r="Q6" s="66" t="s">
        <v>1339</v>
      </c>
      <c r="R6" s="770"/>
    </row>
    <row r="7" spans="1:18" ht="43.15">
      <c r="A7" s="95">
        <v>5</v>
      </c>
      <c r="B7" s="27" t="s">
        <v>1340</v>
      </c>
      <c r="C7" s="349" t="s">
        <v>1341</v>
      </c>
      <c r="D7" s="27" t="s">
        <v>1215</v>
      </c>
      <c r="E7" s="27" t="s">
        <v>1333</v>
      </c>
      <c r="F7" s="27" t="s">
        <v>1333</v>
      </c>
      <c r="G7" s="78" t="b">
        <v>0</v>
      </c>
      <c r="H7" s="68" t="s">
        <v>1342</v>
      </c>
      <c r="I7" s="27" t="s">
        <v>1343</v>
      </c>
      <c r="J7" s="27"/>
      <c r="K7" s="1147" t="s">
        <v>1130</v>
      </c>
      <c r="L7" s="767" t="s">
        <v>1335</v>
      </c>
      <c r="M7" s="767" t="s">
        <v>1336</v>
      </c>
      <c r="N7" s="767" t="s">
        <v>1344</v>
      </c>
      <c r="O7" s="767"/>
      <c r="P7" s="298"/>
      <c r="Q7" s="66" t="s">
        <v>1345</v>
      </c>
      <c r="R7" s="770"/>
    </row>
    <row r="8" spans="1:18" ht="28.9">
      <c r="A8" s="95">
        <v>6</v>
      </c>
      <c r="B8" s="27" t="s">
        <v>1346</v>
      </c>
      <c r="C8" s="27" t="s">
        <v>1347</v>
      </c>
      <c r="D8" s="27" t="s">
        <v>1348</v>
      </c>
      <c r="E8" s="27" t="s">
        <v>1349</v>
      </c>
      <c r="F8" s="27" t="s">
        <v>1333</v>
      </c>
      <c r="G8" s="78" t="b">
        <v>0</v>
      </c>
      <c r="H8" s="68" t="s">
        <v>1350</v>
      </c>
      <c r="I8" s="27" t="s">
        <v>1351</v>
      </c>
      <c r="J8" s="27"/>
      <c r="K8" s="27" t="s">
        <v>1130</v>
      </c>
      <c r="L8" s="767" t="s">
        <v>1352</v>
      </c>
      <c r="M8" s="767" t="s">
        <v>1336</v>
      </c>
      <c r="N8" s="767"/>
      <c r="O8" s="767"/>
      <c r="P8" s="298" t="s">
        <v>1353</v>
      </c>
      <c r="Q8" s="374"/>
    </row>
    <row r="9" spans="1:18" ht="69">
      <c r="A9" s="95">
        <v>7</v>
      </c>
      <c r="B9" s="27" t="s">
        <v>1354</v>
      </c>
      <c r="C9" s="349" t="s">
        <v>1355</v>
      </c>
      <c r="D9" s="27" t="s">
        <v>1215</v>
      </c>
      <c r="E9" s="27" t="s">
        <v>1333</v>
      </c>
      <c r="F9" s="27" t="s">
        <v>1333</v>
      </c>
      <c r="G9" s="78" t="b">
        <v>0</v>
      </c>
      <c r="H9" s="68" t="s">
        <v>1356</v>
      </c>
      <c r="I9" s="27" t="s">
        <v>1357</v>
      </c>
      <c r="J9" s="27"/>
      <c r="K9" s="27" t="s">
        <v>1130</v>
      </c>
      <c r="L9" s="767"/>
      <c r="M9" s="767"/>
      <c r="N9" s="767"/>
      <c r="O9" s="767"/>
      <c r="P9" s="325" t="s">
        <v>1358</v>
      </c>
      <c r="Q9" s="66" t="s">
        <v>1359</v>
      </c>
    </row>
    <row r="10" spans="1:18" ht="27.6">
      <c r="A10" s="95">
        <v>8</v>
      </c>
      <c r="B10" s="27" t="s">
        <v>1360</v>
      </c>
      <c r="C10" s="349" t="s">
        <v>1361</v>
      </c>
      <c r="D10" s="27" t="s">
        <v>1348</v>
      </c>
      <c r="E10" s="27" t="s">
        <v>1349</v>
      </c>
      <c r="F10" s="27" t="s">
        <v>1333</v>
      </c>
      <c r="G10" s="78" t="b">
        <v>0</v>
      </c>
      <c r="H10" s="68" t="s">
        <v>1362</v>
      </c>
      <c r="I10" s="27" t="s">
        <v>1363</v>
      </c>
      <c r="J10" s="27"/>
      <c r="K10" s="27" t="s">
        <v>1130</v>
      </c>
      <c r="L10" s="767"/>
      <c r="M10" s="767"/>
      <c r="N10" s="767"/>
      <c r="O10" s="767"/>
      <c r="P10" s="298" t="s">
        <v>1358</v>
      </c>
      <c r="Q10" s="374"/>
    </row>
    <row r="11" spans="1:18" ht="57.6">
      <c r="A11" s="95">
        <v>9</v>
      </c>
      <c r="B11" s="27" t="s">
        <v>1364</v>
      </c>
      <c r="C11" s="349" t="s">
        <v>1365</v>
      </c>
      <c r="D11" s="27" t="s">
        <v>1267</v>
      </c>
      <c r="E11" s="27" t="s">
        <v>1366</v>
      </c>
      <c r="F11" s="27" t="s">
        <v>1333</v>
      </c>
      <c r="G11" s="78" t="b">
        <v>0</v>
      </c>
      <c r="H11" s="68" t="s">
        <v>1367</v>
      </c>
      <c r="I11" s="92">
        <v>42461</v>
      </c>
      <c r="J11" s="92"/>
      <c r="K11" s="27" t="s">
        <v>1130</v>
      </c>
      <c r="L11" s="767" t="s">
        <v>1352</v>
      </c>
      <c r="M11" s="767" t="s">
        <v>1368</v>
      </c>
      <c r="N11" s="767" t="s">
        <v>1369</v>
      </c>
      <c r="O11" s="767"/>
      <c r="P11" s="298" t="s">
        <v>1370</v>
      </c>
      <c r="Q11" s="374"/>
    </row>
    <row r="12" spans="1:18" ht="96.6">
      <c r="A12" s="95">
        <v>10</v>
      </c>
      <c r="B12" s="27" t="s">
        <v>1371</v>
      </c>
      <c r="C12" s="349" t="s">
        <v>1372</v>
      </c>
      <c r="D12" s="27" t="s">
        <v>1260</v>
      </c>
      <c r="E12" s="27" t="s">
        <v>1373</v>
      </c>
      <c r="F12" s="27" t="b">
        <v>0</v>
      </c>
      <c r="G12" s="78" t="b">
        <v>0</v>
      </c>
      <c r="H12" s="68" t="s">
        <v>1374</v>
      </c>
      <c r="I12" s="27" t="b">
        <v>0</v>
      </c>
      <c r="J12" s="27"/>
      <c r="K12" s="27" t="s">
        <v>1130</v>
      </c>
      <c r="L12" s="767" t="s">
        <v>1375</v>
      </c>
      <c r="M12" s="767"/>
      <c r="N12" s="767"/>
      <c r="O12" s="767"/>
      <c r="P12" s="298" t="s">
        <v>1376</v>
      </c>
      <c r="Q12" s="374"/>
    </row>
    <row r="13" spans="1:18" ht="96.6">
      <c r="A13" s="95">
        <v>11</v>
      </c>
      <c r="B13" s="27" t="s">
        <v>1377</v>
      </c>
      <c r="C13" s="349" t="s">
        <v>1378</v>
      </c>
      <c r="D13" s="27" t="s">
        <v>1260</v>
      </c>
      <c r="E13" s="27" t="s">
        <v>1373</v>
      </c>
      <c r="F13" s="27" t="b">
        <v>0</v>
      </c>
      <c r="G13" s="78" t="b">
        <v>0</v>
      </c>
      <c r="H13" s="68" t="s">
        <v>1379</v>
      </c>
      <c r="I13" s="27" t="b">
        <v>0</v>
      </c>
      <c r="J13" s="27"/>
      <c r="K13" s="27" t="s">
        <v>1130</v>
      </c>
      <c r="L13" s="767" t="s">
        <v>1375</v>
      </c>
      <c r="M13" s="767"/>
      <c r="N13" s="767"/>
      <c r="O13" s="767"/>
      <c r="P13" s="298" t="s">
        <v>1376</v>
      </c>
      <c r="Q13" s="374"/>
    </row>
    <row r="14" spans="1:18">
      <c r="A14" s="95">
        <v>12</v>
      </c>
      <c r="B14" s="27" t="s">
        <v>1380</v>
      </c>
      <c r="C14" s="349" t="s">
        <v>1381</v>
      </c>
      <c r="D14" s="27" t="s">
        <v>1215</v>
      </c>
      <c r="E14" s="27" t="s">
        <v>1333</v>
      </c>
      <c r="F14" s="27" t="s">
        <v>1333</v>
      </c>
      <c r="G14" s="78" t="b">
        <v>0</v>
      </c>
      <c r="H14" s="68" t="s">
        <v>1382</v>
      </c>
      <c r="I14" s="27"/>
      <c r="J14" s="27"/>
      <c r="K14" s="27" t="s">
        <v>1130</v>
      </c>
      <c r="L14" s="767" t="s">
        <v>1375</v>
      </c>
      <c r="M14" s="767" t="s">
        <v>1336</v>
      </c>
      <c r="N14" s="767"/>
      <c r="O14" s="767"/>
      <c r="P14" s="298" t="s">
        <v>1358</v>
      </c>
      <c r="Q14" s="374"/>
    </row>
    <row r="15" spans="1:18" ht="27.6">
      <c r="A15" s="95">
        <v>13</v>
      </c>
      <c r="B15" s="27" t="s">
        <v>1383</v>
      </c>
      <c r="C15" s="27" t="s">
        <v>1384</v>
      </c>
      <c r="D15" s="27" t="s">
        <v>1348</v>
      </c>
      <c r="E15" s="27" t="s">
        <v>1349</v>
      </c>
      <c r="F15" s="27" t="s">
        <v>1333</v>
      </c>
      <c r="G15" s="78" t="b">
        <v>0</v>
      </c>
      <c r="H15" s="68" t="s">
        <v>1385</v>
      </c>
      <c r="I15" s="27"/>
      <c r="J15" s="27"/>
      <c r="K15" s="27" t="s">
        <v>1130</v>
      </c>
      <c r="L15" s="767" t="s">
        <v>1375</v>
      </c>
      <c r="M15" s="767"/>
      <c r="N15" s="767"/>
      <c r="O15" s="767"/>
      <c r="P15" s="298" t="s">
        <v>1358</v>
      </c>
      <c r="Q15" s="374"/>
    </row>
    <row r="16" spans="1:18" ht="82.9">
      <c r="A16" s="95">
        <v>14</v>
      </c>
      <c r="B16" s="27" t="s">
        <v>1386</v>
      </c>
      <c r="C16" s="349" t="s">
        <v>1387</v>
      </c>
      <c r="D16" s="27" t="s">
        <v>1260</v>
      </c>
      <c r="E16" s="27" t="s">
        <v>1373</v>
      </c>
      <c r="F16" s="27" t="b">
        <v>0</v>
      </c>
      <c r="G16" s="78" t="b">
        <v>0</v>
      </c>
      <c r="H16" s="68" t="s">
        <v>1388</v>
      </c>
      <c r="I16" s="27"/>
      <c r="J16" s="27"/>
      <c r="K16" s="27" t="s">
        <v>1130</v>
      </c>
      <c r="L16" s="767" t="s">
        <v>1375</v>
      </c>
      <c r="M16" s="767"/>
      <c r="N16" s="767"/>
      <c r="O16" s="767"/>
      <c r="P16" s="298" t="s">
        <v>1376</v>
      </c>
      <c r="Q16" s="374"/>
    </row>
    <row r="17" spans="1:17" ht="82.9">
      <c r="A17" s="95">
        <v>15</v>
      </c>
      <c r="B17" s="27" t="s">
        <v>1389</v>
      </c>
      <c r="C17" s="349" t="s">
        <v>1390</v>
      </c>
      <c r="D17" s="27" t="s">
        <v>1260</v>
      </c>
      <c r="E17" s="27" t="s">
        <v>1373</v>
      </c>
      <c r="F17" s="27" t="b">
        <v>0</v>
      </c>
      <c r="G17" s="78" t="b">
        <v>0</v>
      </c>
      <c r="H17" s="68" t="s">
        <v>1391</v>
      </c>
      <c r="I17" s="27"/>
      <c r="J17" s="27"/>
      <c r="K17" s="27" t="s">
        <v>1130</v>
      </c>
      <c r="L17" s="767" t="s">
        <v>1375</v>
      </c>
      <c r="M17" s="767" t="s">
        <v>1368</v>
      </c>
      <c r="N17" s="767" t="s">
        <v>1369</v>
      </c>
      <c r="O17" s="767"/>
      <c r="P17" s="298" t="s">
        <v>1376</v>
      </c>
      <c r="Q17" s="374"/>
    </row>
    <row r="18" spans="1:17" ht="59.1" customHeight="1">
      <c r="A18" s="95">
        <v>16</v>
      </c>
      <c r="B18" s="1058" t="s">
        <v>1392</v>
      </c>
      <c r="C18" s="791" t="s">
        <v>1393</v>
      </c>
      <c r="D18" s="789" t="s">
        <v>1260</v>
      </c>
      <c r="E18" s="789"/>
      <c r="F18" s="789"/>
      <c r="G18" s="918"/>
      <c r="H18" s="1059" t="s">
        <v>1394</v>
      </c>
      <c r="I18" s="789"/>
      <c r="J18" s="789"/>
      <c r="K18" s="789" t="s">
        <v>1130</v>
      </c>
      <c r="L18" s="1060" t="s">
        <v>1352</v>
      </c>
      <c r="M18" s="767"/>
      <c r="N18" s="767"/>
      <c r="O18" s="1061"/>
      <c r="P18" s="1062" t="s">
        <v>1395</v>
      </c>
      <c r="Q18" s="1063" t="s">
        <v>1396</v>
      </c>
    </row>
    <row r="19" spans="1:17" ht="409.35" customHeight="1">
      <c r="A19" s="95">
        <v>17</v>
      </c>
      <c r="B19" s="27" t="s">
        <v>1397</v>
      </c>
      <c r="C19" s="349" t="s">
        <v>1398</v>
      </c>
      <c r="D19" s="27" t="s">
        <v>1215</v>
      </c>
      <c r="E19" s="27"/>
      <c r="F19" s="27"/>
      <c r="G19" s="78"/>
      <c r="H19" s="1235" t="s">
        <v>1399</v>
      </c>
      <c r="I19" s="27"/>
      <c r="J19" s="27"/>
      <c r="K19" s="27" t="s">
        <v>1130</v>
      </c>
      <c r="L19" s="767" t="s">
        <v>1352</v>
      </c>
      <c r="M19" s="819"/>
      <c r="N19" s="820"/>
      <c r="O19" s="768"/>
      <c r="P19" s="298" t="s">
        <v>1400</v>
      </c>
      <c r="Q19" s="374" t="s">
        <v>1401</v>
      </c>
    </row>
    <row r="20" spans="1:17" ht="273.60000000000002">
      <c r="A20" s="95">
        <v>18</v>
      </c>
      <c r="B20" s="27" t="s">
        <v>1402</v>
      </c>
      <c r="C20" s="349" t="s">
        <v>1403</v>
      </c>
      <c r="D20" s="27" t="s">
        <v>1215</v>
      </c>
      <c r="E20" s="27"/>
      <c r="F20" s="27" t="s">
        <v>1404</v>
      </c>
      <c r="G20" s="78" t="s">
        <v>1405</v>
      </c>
      <c r="H20" s="1236" t="s">
        <v>1406</v>
      </c>
      <c r="I20" s="27"/>
      <c r="J20" s="27"/>
      <c r="K20" s="20" t="s">
        <v>1130</v>
      </c>
      <c r="L20" s="767" t="s">
        <v>1352</v>
      </c>
      <c r="M20" s="819"/>
      <c r="N20" s="767"/>
      <c r="O20" s="768"/>
      <c r="P20" s="298" t="s">
        <v>1407</v>
      </c>
      <c r="Q20" s="374" t="s">
        <v>1408</v>
      </c>
    </row>
    <row r="21" spans="1:17" ht="57.6">
      <c r="A21" s="95">
        <v>19</v>
      </c>
      <c r="B21" s="27" t="s">
        <v>1409</v>
      </c>
      <c r="C21" s="349" t="s">
        <v>1410</v>
      </c>
      <c r="D21" s="27" t="s">
        <v>1267</v>
      </c>
      <c r="E21" s="27"/>
      <c r="F21" s="27"/>
      <c r="G21" s="78"/>
      <c r="H21" s="1237" t="s">
        <v>1411</v>
      </c>
      <c r="I21" s="27"/>
      <c r="J21" s="27"/>
      <c r="K21" s="87" t="s">
        <v>1130</v>
      </c>
      <c r="L21" s="767" t="s">
        <v>1352</v>
      </c>
      <c r="M21" s="767"/>
      <c r="N21" s="767"/>
      <c r="O21" s="768"/>
      <c r="P21" s="767" t="s">
        <v>1412</v>
      </c>
      <c r="Q21" s="374" t="s">
        <v>1413</v>
      </c>
    </row>
    <row r="22" spans="1:17">
      <c r="A22" s="95">
        <v>20</v>
      </c>
      <c r="B22" s="27"/>
      <c r="C22" s="349" t="s">
        <v>1254</v>
      </c>
      <c r="D22" s="27" t="s">
        <v>1414</v>
      </c>
      <c r="E22" s="27" t="s">
        <v>1415</v>
      </c>
      <c r="F22" s="27"/>
      <c r="G22" s="78"/>
      <c r="H22" s="68"/>
      <c r="I22" s="27"/>
      <c r="J22" s="27"/>
      <c r="K22" s="27"/>
      <c r="L22" s="767"/>
      <c r="M22" s="767"/>
      <c r="N22" s="767"/>
      <c r="O22" s="768"/>
      <c r="P22" s="298"/>
      <c r="Q22" s="374"/>
    </row>
    <row r="23" spans="1:17" ht="69">
      <c r="A23" s="95">
        <v>21</v>
      </c>
      <c r="B23" s="27"/>
      <c r="C23" s="791" t="s">
        <v>1416</v>
      </c>
      <c r="D23" s="789" t="s">
        <v>1414</v>
      </c>
      <c r="E23" s="789" t="s">
        <v>1415</v>
      </c>
      <c r="F23" s="789"/>
      <c r="G23" s="918" t="s">
        <v>1417</v>
      </c>
      <c r="H23" s="68" t="s">
        <v>1418</v>
      </c>
      <c r="I23" s="27"/>
      <c r="J23" s="27"/>
      <c r="K23" s="27"/>
      <c r="L23" s="767"/>
      <c r="M23" s="767"/>
      <c r="N23" s="767"/>
      <c r="O23" s="768"/>
      <c r="P23" s="298"/>
      <c r="Q23" s="374"/>
    </row>
    <row r="24" spans="1:17" ht="69">
      <c r="A24" s="95">
        <v>22</v>
      </c>
      <c r="B24" s="27"/>
      <c r="C24" s="791" t="s">
        <v>1419</v>
      </c>
      <c r="D24" s="789" t="s">
        <v>1414</v>
      </c>
      <c r="E24" s="789" t="s">
        <v>1415</v>
      </c>
      <c r="F24" s="789"/>
      <c r="G24" s="918" t="s">
        <v>1417</v>
      </c>
      <c r="H24" s="68" t="s">
        <v>1420</v>
      </c>
      <c r="I24" s="27"/>
      <c r="J24" s="27"/>
      <c r="K24" s="27"/>
      <c r="L24" s="767"/>
      <c r="M24" s="767"/>
      <c r="N24" s="767"/>
      <c r="O24" s="768"/>
      <c r="P24" s="298"/>
      <c r="Q24" s="374"/>
    </row>
    <row r="25" spans="1:17" ht="69">
      <c r="A25" s="95">
        <v>23</v>
      </c>
      <c r="B25" s="27"/>
      <c r="C25" s="1050" t="s">
        <v>1421</v>
      </c>
      <c r="D25" s="789" t="s">
        <v>1414</v>
      </c>
      <c r="E25" s="789" t="s">
        <v>1415</v>
      </c>
      <c r="F25" s="789"/>
      <c r="G25" s="918" t="s">
        <v>1417</v>
      </c>
      <c r="H25" s="68" t="s">
        <v>1422</v>
      </c>
      <c r="I25" s="27"/>
      <c r="J25" s="27"/>
      <c r="K25" s="27"/>
      <c r="L25" s="767"/>
      <c r="M25" s="767"/>
      <c r="N25" s="767"/>
      <c r="O25" s="768"/>
      <c r="P25" s="298"/>
      <c r="Q25" s="374"/>
    </row>
    <row r="26" spans="1:17" ht="255.6" customHeight="1">
      <c r="A26" s="95">
        <v>24</v>
      </c>
      <c r="B26" s="27" t="s">
        <v>1423</v>
      </c>
      <c r="C26" s="349" t="s">
        <v>1424</v>
      </c>
      <c r="D26" s="27" t="s">
        <v>1215</v>
      </c>
      <c r="E26" s="27"/>
      <c r="F26" s="27"/>
      <c r="G26" s="78"/>
      <c r="H26" s="564" t="s">
        <v>1425</v>
      </c>
      <c r="I26" s="27"/>
      <c r="J26" s="27"/>
      <c r="K26" s="24" t="s">
        <v>1426</v>
      </c>
      <c r="L26" s="767" t="s">
        <v>1352</v>
      </c>
      <c r="M26" s="767"/>
      <c r="N26" s="767"/>
      <c r="O26" s="768"/>
      <c r="P26" s="298" t="s">
        <v>1427</v>
      </c>
      <c r="Q26" s="374" t="s">
        <v>1428</v>
      </c>
    </row>
    <row r="27" spans="1:17">
      <c r="A27" s="95">
        <v>25</v>
      </c>
      <c r="B27" s="27" t="s">
        <v>1253</v>
      </c>
      <c r="C27" s="349" t="s">
        <v>1254</v>
      </c>
      <c r="D27" s="27" t="s">
        <v>1215</v>
      </c>
      <c r="E27" s="27"/>
      <c r="F27" s="27"/>
      <c r="G27" s="78"/>
      <c r="H27" s="68"/>
      <c r="I27" s="27"/>
      <c r="J27" s="27"/>
      <c r="K27" s="27" t="s">
        <v>1130</v>
      </c>
      <c r="L27" s="767"/>
      <c r="M27" s="767"/>
      <c r="N27" s="767"/>
      <c r="O27" s="768"/>
      <c r="P27" s="298"/>
      <c r="Q27" s="374">
        <v>60504</v>
      </c>
    </row>
    <row r="28" spans="1:17">
      <c r="A28" s="95">
        <v>27</v>
      </c>
      <c r="B28" s="181"/>
      <c r="C28" s="181"/>
      <c r="D28" s="181"/>
      <c r="E28" s="181"/>
      <c r="F28" s="181"/>
      <c r="G28" s="181"/>
      <c r="H28" s="142"/>
      <c r="I28" s="181"/>
      <c r="J28" s="181"/>
      <c r="K28" s="24" t="s">
        <v>1426</v>
      </c>
      <c r="L28" s="767" t="s">
        <v>1352</v>
      </c>
      <c r="M28" s="767" t="s">
        <v>1336</v>
      </c>
      <c r="N28" s="767" t="s">
        <v>1429</v>
      </c>
      <c r="P28" s="480" t="s">
        <v>1430</v>
      </c>
      <c r="Q28" s="767"/>
    </row>
    <row r="29" spans="1:17">
      <c r="A29" s="95">
        <v>28</v>
      </c>
      <c r="B29" s="181"/>
      <c r="C29" s="181"/>
      <c r="D29" s="181"/>
      <c r="E29" s="181"/>
      <c r="F29" s="181"/>
      <c r="G29" s="181"/>
      <c r="H29" s="142"/>
      <c r="I29" s="181"/>
      <c r="J29" s="181"/>
      <c r="K29" s="349" t="s">
        <v>1130</v>
      </c>
      <c r="L29" s="767" t="s">
        <v>1352</v>
      </c>
      <c r="M29" s="767" t="s">
        <v>1336</v>
      </c>
      <c r="N29" s="767" t="s">
        <v>1431</v>
      </c>
      <c r="P29" s="298" t="s">
        <v>1432</v>
      </c>
      <c r="Q29" s="767"/>
    </row>
    <row r="30" spans="1:17">
      <c r="A30" s="95">
        <v>29</v>
      </c>
      <c r="B30" s="181"/>
      <c r="C30" s="181"/>
      <c r="D30" s="181"/>
      <c r="E30" s="181"/>
      <c r="F30" s="181"/>
      <c r="G30" s="181"/>
      <c r="H30" s="142"/>
      <c r="I30" s="181"/>
      <c r="J30" s="181"/>
      <c r="K30" s="24" t="s">
        <v>1426</v>
      </c>
      <c r="L30" s="767" t="s">
        <v>1352</v>
      </c>
      <c r="M30" s="767" t="s">
        <v>1336</v>
      </c>
      <c r="N30" s="767" t="s">
        <v>1433</v>
      </c>
      <c r="P30" s="298"/>
      <c r="Q30" s="767"/>
    </row>
    <row r="31" spans="1:17" hidden="1">
      <c r="A31" s="95">
        <v>30</v>
      </c>
      <c r="B31" s="181"/>
      <c r="C31" s="181"/>
      <c r="D31" s="181"/>
      <c r="E31" s="181"/>
      <c r="F31" s="181"/>
      <c r="G31" s="181"/>
      <c r="H31" s="142"/>
      <c r="I31" s="181"/>
      <c r="J31" s="181"/>
      <c r="K31" s="377" t="s">
        <v>1130</v>
      </c>
      <c r="L31" s="767" t="s">
        <v>1352</v>
      </c>
      <c r="M31" s="767" t="s">
        <v>1336</v>
      </c>
      <c r="N31" s="767" t="s">
        <v>1434</v>
      </c>
      <c r="O31" s="771"/>
      <c r="P31" s="298" t="s">
        <v>1435</v>
      </c>
      <c r="Q31" s="767"/>
    </row>
    <row r="32" spans="1:17" hidden="1">
      <c r="A32" s="95">
        <v>31</v>
      </c>
      <c r="B32" s="181"/>
      <c r="C32" s="181"/>
      <c r="D32" s="181"/>
      <c r="E32" s="181"/>
      <c r="F32" s="181"/>
      <c r="G32" s="181"/>
      <c r="H32" s="142"/>
      <c r="I32" s="181"/>
      <c r="J32" s="181"/>
      <c r="K32" s="377" t="s">
        <v>1130</v>
      </c>
      <c r="L32" s="767" t="s">
        <v>1352</v>
      </c>
      <c r="M32" s="767" t="s">
        <v>1336</v>
      </c>
      <c r="N32" s="767" t="s">
        <v>1436</v>
      </c>
      <c r="O32" s="771"/>
      <c r="P32" s="298" t="s">
        <v>1435</v>
      </c>
      <c r="Q32" s="767"/>
    </row>
    <row r="33" spans="1:17" hidden="1">
      <c r="A33" s="95">
        <v>32</v>
      </c>
      <c r="B33" s="181"/>
      <c r="C33" s="181"/>
      <c r="D33" s="181"/>
      <c r="E33" s="181"/>
      <c r="F33" s="181"/>
      <c r="G33" s="181"/>
      <c r="H33" s="142"/>
      <c r="I33" s="181"/>
      <c r="J33" s="181"/>
      <c r="K33" s="377" t="s">
        <v>1130</v>
      </c>
      <c r="L33" s="767" t="s">
        <v>1352</v>
      </c>
      <c r="M33" s="767" t="s">
        <v>1336</v>
      </c>
      <c r="N33" s="767" t="s">
        <v>1437</v>
      </c>
      <c r="O33" s="771"/>
      <c r="P33" s="298" t="s">
        <v>1435</v>
      </c>
      <c r="Q33" s="767"/>
    </row>
    <row r="34" spans="1:17" hidden="1">
      <c r="A34" s="95">
        <v>33</v>
      </c>
      <c r="B34" s="181"/>
      <c r="C34" s="181"/>
      <c r="D34" s="181"/>
      <c r="E34" s="181"/>
      <c r="F34" s="181"/>
      <c r="G34" s="181"/>
      <c r="H34" s="142"/>
      <c r="I34" s="181"/>
      <c r="J34" s="181"/>
      <c r="K34" s="377" t="s">
        <v>1130</v>
      </c>
      <c r="L34" s="767" t="s">
        <v>1352</v>
      </c>
      <c r="M34" s="767" t="s">
        <v>1336</v>
      </c>
      <c r="N34" s="767" t="s">
        <v>1438</v>
      </c>
      <c r="O34" s="771"/>
      <c r="P34" s="298" t="s">
        <v>1435</v>
      </c>
      <c r="Q34" s="767"/>
    </row>
    <row r="35" spans="1:17" hidden="1">
      <c r="A35" s="95">
        <v>34</v>
      </c>
      <c r="B35" s="181"/>
      <c r="C35" s="181"/>
      <c r="D35" s="181"/>
      <c r="E35" s="181"/>
      <c r="F35" s="181"/>
      <c r="G35" s="181"/>
      <c r="H35" s="142"/>
      <c r="I35" s="181"/>
      <c r="J35" s="181"/>
      <c r="K35" s="377" t="s">
        <v>1130</v>
      </c>
      <c r="L35" s="767" t="s">
        <v>1352</v>
      </c>
      <c r="M35" s="767" t="s">
        <v>1336</v>
      </c>
      <c r="N35" s="767" t="s">
        <v>1439</v>
      </c>
      <c r="O35" s="771"/>
      <c r="P35" s="298" t="s">
        <v>1435</v>
      </c>
      <c r="Q35" s="767"/>
    </row>
    <row r="36" spans="1:17">
      <c r="A36" s="95">
        <v>35</v>
      </c>
      <c r="B36" s="181"/>
      <c r="C36" s="181"/>
      <c r="D36" s="181"/>
      <c r="E36" s="181"/>
      <c r="F36" s="181"/>
      <c r="G36" s="181"/>
      <c r="H36" s="142"/>
      <c r="I36" s="181"/>
      <c r="J36" s="181"/>
      <c r="K36" s="24" t="s">
        <v>1426</v>
      </c>
      <c r="L36" s="767" t="s">
        <v>1352</v>
      </c>
      <c r="M36" s="767" t="s">
        <v>1336</v>
      </c>
      <c r="N36" s="767" t="s">
        <v>1440</v>
      </c>
      <c r="O36" s="771"/>
      <c r="P36" s="298"/>
      <c r="Q36" s="767"/>
    </row>
    <row r="37" spans="1:17">
      <c r="A37" s="95">
        <v>36</v>
      </c>
      <c r="B37" s="181"/>
      <c r="C37" s="181"/>
      <c r="D37" s="181"/>
      <c r="E37" s="181"/>
      <c r="F37" s="181"/>
      <c r="G37" s="181"/>
      <c r="H37" s="142"/>
      <c r="I37" s="181"/>
      <c r="J37" s="181"/>
      <c r="K37" s="24" t="s">
        <v>1426</v>
      </c>
      <c r="L37" s="767" t="s">
        <v>1352</v>
      </c>
      <c r="M37" s="767" t="s">
        <v>1336</v>
      </c>
      <c r="N37" s="767" t="s">
        <v>1441</v>
      </c>
      <c r="O37" s="771"/>
      <c r="P37" s="298"/>
      <c r="Q37" s="767"/>
    </row>
    <row r="38" spans="1:17">
      <c r="A38" s="95">
        <v>37</v>
      </c>
      <c r="B38" s="181"/>
      <c r="C38" s="181"/>
      <c r="D38" s="181"/>
      <c r="E38" s="181"/>
      <c r="F38" s="181"/>
      <c r="G38" s="181"/>
      <c r="H38" s="142"/>
      <c r="I38" s="181"/>
      <c r="J38" s="181"/>
      <c r="K38" s="24" t="s">
        <v>1426</v>
      </c>
      <c r="L38" s="767" t="s">
        <v>1352</v>
      </c>
      <c r="M38" s="767" t="s">
        <v>1336</v>
      </c>
      <c r="N38" s="767" t="s">
        <v>1442</v>
      </c>
      <c r="O38" s="771"/>
      <c r="P38" s="298"/>
      <c r="Q38" s="767"/>
    </row>
    <row r="39" spans="1:17">
      <c r="A39" s="95">
        <v>38</v>
      </c>
      <c r="B39" s="181"/>
      <c r="C39" s="181"/>
      <c r="D39" s="181"/>
      <c r="E39" s="181"/>
      <c r="F39" s="181"/>
      <c r="G39" s="181"/>
      <c r="H39" s="142"/>
      <c r="I39" s="181"/>
      <c r="J39" s="181"/>
      <c r="K39" s="24" t="s">
        <v>1426</v>
      </c>
      <c r="L39" s="767" t="s">
        <v>1352</v>
      </c>
      <c r="M39" s="767" t="s">
        <v>1336</v>
      </c>
      <c r="N39" s="767" t="s">
        <v>1443</v>
      </c>
      <c r="O39" s="771"/>
      <c r="P39" s="298"/>
      <c r="Q39" s="767"/>
    </row>
    <row r="40" spans="1:17">
      <c r="A40" s="95">
        <v>39</v>
      </c>
      <c r="B40" s="181"/>
      <c r="C40" s="181"/>
      <c r="D40" s="181"/>
      <c r="E40" s="181"/>
      <c r="F40" s="181"/>
      <c r="G40" s="181"/>
      <c r="H40" s="142"/>
      <c r="I40" s="181"/>
      <c r="J40" s="181"/>
      <c r="K40" s="24" t="s">
        <v>1426</v>
      </c>
      <c r="L40" s="767" t="s">
        <v>1352</v>
      </c>
      <c r="M40" s="767" t="s">
        <v>1336</v>
      </c>
      <c r="N40" s="767" t="s">
        <v>1444</v>
      </c>
      <c r="O40" s="771"/>
      <c r="P40" s="298"/>
      <c r="Q40" s="767"/>
    </row>
    <row r="41" spans="1:17">
      <c r="A41" s="95">
        <v>40</v>
      </c>
      <c r="B41" s="181"/>
      <c r="C41" s="181"/>
      <c r="D41" s="181"/>
      <c r="E41" s="181"/>
      <c r="F41" s="181"/>
      <c r="G41" s="181"/>
      <c r="H41" s="142"/>
      <c r="I41" s="181"/>
      <c r="J41" s="181"/>
      <c r="K41" s="24" t="s">
        <v>1426</v>
      </c>
      <c r="L41" s="767" t="s">
        <v>1352</v>
      </c>
      <c r="M41" s="767" t="s">
        <v>1336</v>
      </c>
      <c r="N41" s="767" t="s">
        <v>1445</v>
      </c>
      <c r="O41" s="771"/>
      <c r="P41" s="298"/>
      <c r="Q41" s="767"/>
    </row>
    <row r="42" spans="1:17">
      <c r="A42" s="95">
        <v>41</v>
      </c>
      <c r="B42" s="181"/>
      <c r="C42" s="181"/>
      <c r="D42" s="181"/>
      <c r="E42" s="181"/>
      <c r="F42" s="181"/>
      <c r="G42" s="181"/>
      <c r="H42" s="142"/>
      <c r="I42" s="181"/>
      <c r="J42" s="181"/>
      <c r="K42" s="24" t="s">
        <v>1426</v>
      </c>
      <c r="L42" s="767" t="s">
        <v>1352</v>
      </c>
      <c r="M42" s="767" t="s">
        <v>1336</v>
      </c>
      <c r="N42" s="767" t="s">
        <v>1446</v>
      </c>
      <c r="O42" s="771"/>
      <c r="P42" s="298"/>
      <c r="Q42" s="767"/>
    </row>
    <row r="43" spans="1:17">
      <c r="A43" s="95">
        <v>42</v>
      </c>
      <c r="B43" s="181"/>
      <c r="C43" s="181"/>
      <c r="D43" s="181"/>
      <c r="E43" s="181"/>
      <c r="F43" s="181"/>
      <c r="G43" s="181"/>
      <c r="H43" s="142"/>
      <c r="I43" s="181"/>
      <c r="J43" s="181"/>
      <c r="K43" s="24" t="s">
        <v>1426</v>
      </c>
      <c r="L43" s="767" t="s">
        <v>1352</v>
      </c>
      <c r="M43" s="767" t="s">
        <v>1336</v>
      </c>
      <c r="N43" s="767" t="s">
        <v>1447</v>
      </c>
      <c r="O43" s="771"/>
      <c r="P43" s="298"/>
      <c r="Q43" s="767"/>
    </row>
    <row r="44" spans="1:17">
      <c r="A44" s="95">
        <v>43</v>
      </c>
      <c r="B44" s="181"/>
      <c r="C44" s="181"/>
      <c r="D44" s="181"/>
      <c r="E44" s="181"/>
      <c r="F44" s="181"/>
      <c r="G44" s="181"/>
      <c r="H44" s="142"/>
      <c r="I44" s="181"/>
      <c r="J44" s="181"/>
      <c r="K44" s="24" t="s">
        <v>1426</v>
      </c>
      <c r="L44" s="767" t="s">
        <v>1352</v>
      </c>
      <c r="M44" s="767" t="s">
        <v>1336</v>
      </c>
      <c r="N44" s="767" t="s">
        <v>1448</v>
      </c>
      <c r="O44" s="771"/>
      <c r="P44" s="298"/>
      <c r="Q44" s="767"/>
    </row>
    <row r="45" spans="1:17">
      <c r="A45" s="95">
        <v>44</v>
      </c>
      <c r="B45" s="181"/>
      <c r="C45" s="181"/>
      <c r="D45" s="181"/>
      <c r="E45" s="181"/>
      <c r="F45" s="181"/>
      <c r="G45" s="181"/>
      <c r="H45" s="142"/>
      <c r="I45" s="181"/>
      <c r="J45" s="181"/>
      <c r="K45" s="24" t="s">
        <v>1426</v>
      </c>
      <c r="L45" s="767" t="s">
        <v>1352</v>
      </c>
      <c r="M45" s="767" t="s">
        <v>1336</v>
      </c>
      <c r="N45" s="767" t="s">
        <v>1449</v>
      </c>
      <c r="O45" s="771"/>
      <c r="P45" s="298"/>
      <c r="Q45" s="767"/>
    </row>
    <row r="46" spans="1:17">
      <c r="A46" s="95">
        <v>45</v>
      </c>
      <c r="B46" s="181"/>
      <c r="C46" s="181"/>
      <c r="D46" s="181"/>
      <c r="E46" s="181"/>
      <c r="F46" s="181"/>
      <c r="G46" s="181"/>
      <c r="H46" s="142"/>
      <c r="I46" s="181"/>
      <c r="J46" s="181"/>
      <c r="K46" s="24" t="s">
        <v>1426</v>
      </c>
      <c r="L46" s="767" t="s">
        <v>1352</v>
      </c>
      <c r="M46" s="767" t="s">
        <v>1336</v>
      </c>
      <c r="N46" s="767" t="s">
        <v>1450</v>
      </c>
      <c r="O46" s="771"/>
      <c r="P46" s="298"/>
      <c r="Q46" s="767"/>
    </row>
    <row r="47" spans="1:17">
      <c r="A47" s="95">
        <v>46</v>
      </c>
      <c r="B47" s="181"/>
      <c r="C47" s="181"/>
      <c r="D47" s="181"/>
      <c r="E47" s="181"/>
      <c r="F47" s="181"/>
      <c r="G47" s="181"/>
      <c r="H47" s="142"/>
      <c r="I47" s="181"/>
      <c r="J47" s="181"/>
      <c r="K47" s="24" t="s">
        <v>1426</v>
      </c>
      <c r="L47" s="767" t="s">
        <v>1352</v>
      </c>
      <c r="M47" s="767" t="s">
        <v>1336</v>
      </c>
      <c r="N47" s="767" t="s">
        <v>1451</v>
      </c>
      <c r="O47" s="771"/>
      <c r="P47" s="298"/>
      <c r="Q47" s="767"/>
    </row>
    <row r="48" spans="1:17">
      <c r="A48" s="95">
        <v>47</v>
      </c>
      <c r="B48" s="181"/>
      <c r="C48" s="181"/>
      <c r="D48" s="181"/>
      <c r="E48" s="181"/>
      <c r="F48" s="181"/>
      <c r="G48" s="181"/>
      <c r="H48" s="142"/>
      <c r="I48" s="181"/>
      <c r="J48" s="181"/>
      <c r="K48" s="24" t="s">
        <v>1426</v>
      </c>
      <c r="L48" s="767" t="s">
        <v>1352</v>
      </c>
      <c r="M48" s="767" t="s">
        <v>1336</v>
      </c>
      <c r="N48" s="767" t="s">
        <v>1452</v>
      </c>
      <c r="O48" s="771"/>
      <c r="P48" s="298"/>
      <c r="Q48" s="767"/>
    </row>
    <row r="49" spans="1:17">
      <c r="A49" s="95">
        <v>48</v>
      </c>
      <c r="B49" s="181"/>
      <c r="C49" s="181"/>
      <c r="D49" s="181"/>
      <c r="E49" s="181"/>
      <c r="F49" s="181"/>
      <c r="G49" s="181"/>
      <c r="H49" s="142"/>
      <c r="I49" s="181"/>
      <c r="J49" s="181"/>
      <c r="K49" s="24" t="s">
        <v>1426</v>
      </c>
      <c r="L49" s="767" t="s">
        <v>1352</v>
      </c>
      <c r="M49" s="767" t="s">
        <v>1336</v>
      </c>
      <c r="N49" s="767" t="s">
        <v>1453</v>
      </c>
      <c r="O49" s="771"/>
      <c r="P49" s="298"/>
      <c r="Q49" s="767"/>
    </row>
    <row r="50" spans="1:17">
      <c r="A50" s="95">
        <v>49</v>
      </c>
      <c r="B50" s="181"/>
      <c r="C50" s="181"/>
      <c r="D50" s="181"/>
      <c r="E50" s="181"/>
      <c r="F50" s="181"/>
      <c r="G50" s="181"/>
      <c r="H50" s="142"/>
      <c r="I50" s="181"/>
      <c r="J50" s="181"/>
      <c r="K50" s="24" t="s">
        <v>1426</v>
      </c>
      <c r="L50" s="767" t="s">
        <v>1352</v>
      </c>
      <c r="M50" s="767" t="s">
        <v>1336</v>
      </c>
      <c r="N50" s="767" t="s">
        <v>1454</v>
      </c>
      <c r="O50" s="771"/>
      <c r="P50" s="298"/>
      <c r="Q50" s="767"/>
    </row>
    <row r="51" spans="1:17">
      <c r="A51" s="95">
        <v>50</v>
      </c>
      <c r="B51" s="181"/>
      <c r="C51" s="181"/>
      <c r="D51" s="181"/>
      <c r="E51" s="181"/>
      <c r="F51" s="181"/>
      <c r="G51" s="181"/>
      <c r="H51" s="142"/>
      <c r="I51" s="181"/>
      <c r="J51" s="181"/>
      <c r="K51" s="24" t="s">
        <v>1426</v>
      </c>
      <c r="L51" s="767" t="s">
        <v>1352</v>
      </c>
      <c r="M51" s="767" t="s">
        <v>1336</v>
      </c>
      <c r="N51" s="767" t="s">
        <v>1455</v>
      </c>
      <c r="O51" s="771"/>
      <c r="P51" s="298"/>
      <c r="Q51" s="767"/>
    </row>
    <row r="52" spans="1:17">
      <c r="A52" s="95">
        <v>51</v>
      </c>
      <c r="B52" s="181"/>
      <c r="C52" s="181"/>
      <c r="D52" s="181"/>
      <c r="E52" s="181"/>
      <c r="F52" s="181"/>
      <c r="G52" s="181"/>
      <c r="H52" s="142"/>
      <c r="I52" s="181"/>
      <c r="J52" s="181"/>
      <c r="K52" s="24" t="s">
        <v>1426</v>
      </c>
      <c r="L52" s="767" t="s">
        <v>1352</v>
      </c>
      <c r="M52" s="767" t="s">
        <v>1336</v>
      </c>
      <c r="N52" s="767" t="s">
        <v>1456</v>
      </c>
      <c r="O52" s="771"/>
      <c r="P52" s="298"/>
      <c r="Q52" s="767"/>
    </row>
    <row r="53" spans="1:17">
      <c r="A53" s="95">
        <v>52</v>
      </c>
      <c r="B53" s="181"/>
      <c r="C53" s="181"/>
      <c r="D53" s="181"/>
      <c r="E53" s="181"/>
      <c r="F53" s="181"/>
      <c r="G53" s="181"/>
      <c r="H53" s="142"/>
      <c r="I53" s="181"/>
      <c r="J53" s="181"/>
      <c r="K53" s="24" t="s">
        <v>1426</v>
      </c>
      <c r="L53" s="767" t="s">
        <v>1352</v>
      </c>
      <c r="M53" s="767" t="s">
        <v>1336</v>
      </c>
      <c r="N53" s="767" t="s">
        <v>1457</v>
      </c>
      <c r="O53" s="771"/>
      <c r="P53" s="298"/>
      <c r="Q53" s="767"/>
    </row>
    <row r="54" spans="1:17">
      <c r="A54" s="95">
        <v>53</v>
      </c>
      <c r="B54" s="181"/>
      <c r="C54" s="181"/>
      <c r="D54" s="181"/>
      <c r="E54" s="181"/>
      <c r="F54" s="181"/>
      <c r="G54" s="181"/>
      <c r="H54" s="142"/>
      <c r="I54" s="181"/>
      <c r="J54" s="181"/>
      <c r="K54" s="20" t="s">
        <v>1130</v>
      </c>
      <c r="L54" s="767" t="s">
        <v>1352</v>
      </c>
      <c r="M54" s="767" t="s">
        <v>1336</v>
      </c>
      <c r="N54" s="767" t="s">
        <v>1458</v>
      </c>
      <c r="O54" s="771"/>
      <c r="P54" s="298" t="s">
        <v>1459</v>
      </c>
      <c r="Q54" s="767"/>
    </row>
    <row r="55" spans="1:17">
      <c r="A55" s="95">
        <v>54</v>
      </c>
      <c r="B55" s="181"/>
      <c r="C55" s="181"/>
      <c r="D55" s="181"/>
      <c r="E55" s="181"/>
      <c r="F55" s="181"/>
      <c r="G55" s="181"/>
      <c r="H55" s="142"/>
      <c r="I55" s="181"/>
      <c r="J55" s="181"/>
      <c r="K55" s="24" t="s">
        <v>1426</v>
      </c>
      <c r="L55" s="767" t="s">
        <v>1352</v>
      </c>
      <c r="M55" s="767" t="s">
        <v>1336</v>
      </c>
      <c r="N55" s="767" t="s">
        <v>1460</v>
      </c>
      <c r="O55" s="771"/>
      <c r="P55" s="298"/>
      <c r="Q55" s="767"/>
    </row>
    <row r="56" spans="1:17">
      <c r="A56" s="95">
        <v>55</v>
      </c>
      <c r="B56" s="181"/>
      <c r="C56" s="181"/>
      <c r="D56" s="181"/>
      <c r="E56" s="181"/>
      <c r="F56" s="181"/>
      <c r="G56" s="181"/>
      <c r="H56" s="142"/>
      <c r="I56" s="181"/>
      <c r="J56" s="181"/>
      <c r="K56" s="24" t="s">
        <v>1426</v>
      </c>
      <c r="L56" s="767" t="s">
        <v>1352</v>
      </c>
      <c r="M56" s="767" t="s">
        <v>1336</v>
      </c>
      <c r="N56" s="767" t="s">
        <v>1461</v>
      </c>
      <c r="O56" s="771"/>
      <c r="P56" s="298"/>
      <c r="Q56" s="767"/>
    </row>
    <row r="57" spans="1:17">
      <c r="A57" s="95">
        <v>56</v>
      </c>
      <c r="B57" s="181"/>
      <c r="C57" s="181"/>
      <c r="D57" s="181"/>
      <c r="E57" s="181"/>
      <c r="F57" s="181"/>
      <c r="G57" s="181"/>
      <c r="H57" s="142"/>
      <c r="I57" s="181"/>
      <c r="J57" s="181"/>
      <c r="K57" s="24" t="s">
        <v>1426</v>
      </c>
      <c r="L57" s="767" t="s">
        <v>1352</v>
      </c>
      <c r="M57" s="767" t="s">
        <v>1336</v>
      </c>
      <c r="N57" s="767" t="s">
        <v>1462</v>
      </c>
      <c r="O57" s="771"/>
      <c r="P57" s="298"/>
      <c r="Q57" s="767"/>
    </row>
    <row r="58" spans="1:17">
      <c r="A58" s="95">
        <v>57</v>
      </c>
      <c r="B58" s="181"/>
      <c r="C58" s="181"/>
      <c r="D58" s="181"/>
      <c r="E58" s="181"/>
      <c r="F58" s="181"/>
      <c r="G58" s="181"/>
      <c r="H58" s="142"/>
      <c r="I58" s="181"/>
      <c r="J58" s="181"/>
      <c r="K58" s="24" t="s">
        <v>1426</v>
      </c>
      <c r="L58" s="767" t="s">
        <v>1352</v>
      </c>
      <c r="M58" s="767" t="s">
        <v>1336</v>
      </c>
      <c r="N58" s="767" t="s">
        <v>1463</v>
      </c>
      <c r="O58" s="771"/>
      <c r="P58" s="298">
        <v>174387</v>
      </c>
      <c r="Q58" s="767"/>
    </row>
    <row r="59" spans="1:17">
      <c r="A59" s="95">
        <v>58</v>
      </c>
      <c r="B59" s="181"/>
      <c r="C59" s="181"/>
      <c r="D59" s="181"/>
      <c r="E59" s="181"/>
      <c r="F59" s="181"/>
      <c r="G59" s="181"/>
      <c r="H59" s="142"/>
      <c r="I59" s="181"/>
      <c r="J59" s="181"/>
      <c r="K59" s="24" t="s">
        <v>1426</v>
      </c>
      <c r="L59" s="767" t="s">
        <v>1352</v>
      </c>
      <c r="M59" s="767" t="s">
        <v>1336</v>
      </c>
      <c r="N59" s="767" t="s">
        <v>1464</v>
      </c>
      <c r="O59" s="771"/>
      <c r="P59" s="298"/>
      <c r="Q59" s="767"/>
    </row>
    <row r="60" spans="1:17">
      <c r="A60" s="95">
        <v>59</v>
      </c>
      <c r="B60" s="181"/>
      <c r="C60" s="181"/>
      <c r="D60" s="181"/>
      <c r="E60" s="181"/>
      <c r="F60" s="181"/>
      <c r="G60" s="181"/>
      <c r="H60" s="142"/>
      <c r="I60" s="181"/>
      <c r="J60" s="181"/>
      <c r="K60" s="24" t="s">
        <v>1426</v>
      </c>
      <c r="L60" s="767" t="s">
        <v>1352</v>
      </c>
      <c r="M60" s="767" t="s">
        <v>1336</v>
      </c>
      <c r="N60" s="767" t="s">
        <v>1465</v>
      </c>
      <c r="O60" s="771"/>
      <c r="P60" s="298"/>
      <c r="Q60" s="767"/>
    </row>
    <row r="61" spans="1:17">
      <c r="A61" s="95">
        <v>60</v>
      </c>
      <c r="B61" s="181"/>
      <c r="C61" s="181"/>
      <c r="D61" s="181"/>
      <c r="E61" s="181"/>
      <c r="F61" s="181"/>
      <c r="G61" s="181"/>
      <c r="H61" s="142"/>
      <c r="I61" s="181"/>
      <c r="J61" s="181"/>
      <c r="K61" s="24" t="s">
        <v>1426</v>
      </c>
      <c r="L61" s="767" t="s">
        <v>1352</v>
      </c>
      <c r="M61" s="767" t="s">
        <v>1336</v>
      </c>
      <c r="N61" s="767" t="s">
        <v>1466</v>
      </c>
      <c r="O61" s="771">
        <v>174387</v>
      </c>
      <c r="P61" s="298"/>
      <c r="Q61" s="767"/>
    </row>
    <row r="62" spans="1:17">
      <c r="A62" s="95">
        <v>61</v>
      </c>
      <c r="B62" s="181"/>
      <c r="C62" s="181"/>
      <c r="D62" s="181"/>
      <c r="E62" s="181"/>
      <c r="F62" s="181"/>
      <c r="G62" s="181"/>
      <c r="H62" s="142"/>
      <c r="I62" s="181"/>
      <c r="J62" s="181"/>
      <c r="K62" s="24" t="s">
        <v>1426</v>
      </c>
      <c r="L62" s="767" t="s">
        <v>1352</v>
      </c>
      <c r="M62" s="767" t="s">
        <v>1336</v>
      </c>
      <c r="N62" s="767" t="s">
        <v>1467</v>
      </c>
      <c r="O62" s="771"/>
      <c r="P62" s="298"/>
      <c r="Q62" s="767"/>
    </row>
    <row r="63" spans="1:17">
      <c r="A63" s="95">
        <v>62</v>
      </c>
      <c r="B63" s="181"/>
      <c r="C63" s="181"/>
      <c r="D63" s="181"/>
      <c r="E63" s="181"/>
      <c r="F63" s="181"/>
      <c r="G63" s="181"/>
      <c r="H63" s="142"/>
      <c r="I63" s="181"/>
      <c r="J63" s="181"/>
      <c r="K63" s="24" t="s">
        <v>1426</v>
      </c>
      <c r="L63" s="767" t="s">
        <v>1352</v>
      </c>
      <c r="M63" s="767" t="s">
        <v>1336</v>
      </c>
      <c r="N63" s="767" t="s">
        <v>1468</v>
      </c>
      <c r="O63" s="771"/>
      <c r="P63" s="298"/>
      <c r="Q63" s="767"/>
    </row>
    <row r="64" spans="1:17">
      <c r="A64" s="95">
        <v>63</v>
      </c>
      <c r="B64" s="181"/>
      <c r="C64" s="181"/>
      <c r="D64" s="181"/>
      <c r="E64" s="181"/>
      <c r="F64" s="181"/>
      <c r="G64" s="181"/>
      <c r="H64" s="142"/>
      <c r="I64" s="181"/>
      <c r="J64" s="181"/>
      <c r="K64" s="24" t="s">
        <v>1426</v>
      </c>
      <c r="L64" s="767" t="s">
        <v>1352</v>
      </c>
      <c r="M64" s="767" t="s">
        <v>1336</v>
      </c>
      <c r="N64" s="767" t="s">
        <v>1469</v>
      </c>
      <c r="O64" s="771"/>
      <c r="P64" s="298"/>
      <c r="Q64" s="767"/>
    </row>
    <row r="65" spans="1:17">
      <c r="A65" s="95">
        <v>64</v>
      </c>
      <c r="B65" s="181"/>
      <c r="C65" s="181"/>
      <c r="D65" s="181"/>
      <c r="E65" s="181"/>
      <c r="F65" s="181"/>
      <c r="G65" s="181"/>
      <c r="H65" s="142"/>
      <c r="I65" s="181"/>
      <c r="J65" s="181"/>
      <c r="K65" s="24" t="s">
        <v>1426</v>
      </c>
      <c r="L65" s="767" t="s">
        <v>1352</v>
      </c>
      <c r="M65" s="767" t="s">
        <v>1336</v>
      </c>
      <c r="N65" s="767" t="s">
        <v>1470</v>
      </c>
      <c r="O65" s="771"/>
      <c r="P65" s="298">
        <v>5350057</v>
      </c>
      <c r="Q65" s="767"/>
    </row>
    <row r="66" spans="1:17">
      <c r="A66" s="95">
        <v>65</v>
      </c>
      <c r="B66" s="181"/>
      <c r="C66" s="181"/>
      <c r="D66" s="181"/>
      <c r="E66" s="181"/>
      <c r="F66" s="181"/>
      <c r="G66" s="181"/>
      <c r="H66" s="142"/>
      <c r="I66" s="181"/>
      <c r="J66" s="181"/>
      <c r="K66" s="377" t="s">
        <v>1130</v>
      </c>
      <c r="L66" s="767" t="s">
        <v>1352</v>
      </c>
      <c r="M66" s="767" t="s">
        <v>1336</v>
      </c>
      <c r="N66" s="767" t="s">
        <v>1471</v>
      </c>
      <c r="O66" s="771"/>
      <c r="P66" s="298" t="s">
        <v>1472</v>
      </c>
      <c r="Q66" s="767"/>
    </row>
    <row r="67" spans="1:17">
      <c r="A67" s="95">
        <v>66</v>
      </c>
      <c r="B67" s="181"/>
      <c r="C67" s="181"/>
      <c r="D67" s="181"/>
      <c r="E67" s="181"/>
      <c r="F67" s="181"/>
      <c r="G67" s="181"/>
      <c r="H67" s="142"/>
      <c r="I67" s="181"/>
      <c r="J67" s="181"/>
      <c r="K67" s="377" t="s">
        <v>1130</v>
      </c>
      <c r="L67" s="767" t="s">
        <v>1352</v>
      </c>
      <c r="M67" s="767" t="s">
        <v>1336</v>
      </c>
      <c r="N67" s="767" t="s">
        <v>1473</v>
      </c>
      <c r="O67" s="771"/>
      <c r="P67" s="298" t="s">
        <v>1472</v>
      </c>
      <c r="Q67" s="767"/>
    </row>
    <row r="68" spans="1:17">
      <c r="A68" s="95">
        <v>67</v>
      </c>
      <c r="B68" s="181"/>
      <c r="C68" s="181"/>
      <c r="D68" s="181"/>
      <c r="E68" s="181"/>
      <c r="F68" s="181"/>
      <c r="G68" s="181"/>
      <c r="H68" s="142"/>
      <c r="I68" s="181"/>
      <c r="J68" s="181"/>
      <c r="K68" s="24" t="s">
        <v>1426</v>
      </c>
      <c r="L68" s="767" t="s">
        <v>1352</v>
      </c>
      <c r="M68" s="767" t="s">
        <v>1336</v>
      </c>
      <c r="N68" s="767" t="s">
        <v>1474</v>
      </c>
      <c r="O68" s="771">
        <v>5350057</v>
      </c>
      <c r="P68" s="298">
        <v>71071840</v>
      </c>
      <c r="Q68" s="767"/>
    </row>
    <row r="69" spans="1:17">
      <c r="A69" s="95">
        <v>68</v>
      </c>
      <c r="B69" s="181"/>
      <c r="C69" s="181"/>
      <c r="D69" s="181"/>
      <c r="E69" s="181"/>
      <c r="F69" s="181"/>
      <c r="G69" s="181"/>
      <c r="H69" s="142"/>
      <c r="I69" s="181"/>
      <c r="J69" s="181"/>
      <c r="K69" s="24" t="s">
        <v>1426</v>
      </c>
      <c r="L69" s="767" t="s">
        <v>1352</v>
      </c>
      <c r="M69" s="767" t="s">
        <v>1336</v>
      </c>
      <c r="N69" s="767" t="s">
        <v>1475</v>
      </c>
      <c r="O69" s="771"/>
      <c r="P69" s="298"/>
      <c r="Q69" s="767"/>
    </row>
    <row r="70" spans="1:17">
      <c r="A70" s="95">
        <v>69</v>
      </c>
      <c r="B70" s="181"/>
      <c r="C70" s="181"/>
      <c r="D70" s="181"/>
      <c r="E70" s="181"/>
      <c r="F70" s="181"/>
      <c r="G70" s="181"/>
      <c r="H70" s="142"/>
      <c r="I70" s="181"/>
      <c r="J70" s="181"/>
      <c r="K70" s="24" t="s">
        <v>1426</v>
      </c>
      <c r="L70" s="767" t="s">
        <v>1352</v>
      </c>
      <c r="M70" s="767" t="s">
        <v>1336</v>
      </c>
      <c r="N70" s="767" t="s">
        <v>1476</v>
      </c>
      <c r="O70" s="771"/>
      <c r="P70" s="298"/>
      <c r="Q70" s="767"/>
    </row>
    <row r="71" spans="1:17">
      <c r="A71" s="95">
        <v>70</v>
      </c>
      <c r="B71" s="181"/>
      <c r="C71" s="181"/>
      <c r="D71" s="181"/>
      <c r="E71" s="181"/>
      <c r="F71" s="181"/>
      <c r="G71" s="181"/>
      <c r="H71" s="142"/>
      <c r="I71" s="181"/>
      <c r="J71" s="181"/>
      <c r="K71" s="24" t="s">
        <v>1426</v>
      </c>
      <c r="L71" s="767" t="s">
        <v>1352</v>
      </c>
      <c r="M71" s="767" t="s">
        <v>1336</v>
      </c>
      <c r="N71" s="767" t="s">
        <v>1477</v>
      </c>
      <c r="O71" s="771">
        <v>71071840</v>
      </c>
      <c r="P71" s="298">
        <v>77259566</v>
      </c>
      <c r="Q71" s="767"/>
    </row>
    <row r="72" spans="1:17">
      <c r="A72" s="95">
        <v>71</v>
      </c>
      <c r="B72" s="181"/>
      <c r="C72" s="181"/>
      <c r="D72" s="181"/>
      <c r="E72" s="181"/>
      <c r="F72" s="181"/>
      <c r="G72" s="181"/>
      <c r="H72" s="142"/>
      <c r="I72" s="181"/>
      <c r="J72" s="181"/>
      <c r="K72" s="24" t="s">
        <v>1426</v>
      </c>
      <c r="L72" s="767" t="s">
        <v>1352</v>
      </c>
      <c r="M72" s="767" t="s">
        <v>1336</v>
      </c>
      <c r="N72" s="767" t="s">
        <v>1478</v>
      </c>
      <c r="O72" s="771"/>
      <c r="P72" s="298">
        <v>68691091</v>
      </c>
      <c r="Q72" s="767"/>
    </row>
    <row r="73" spans="1:17">
      <c r="A73" s="95">
        <v>72</v>
      </c>
      <c r="B73" s="181"/>
      <c r="C73" s="181"/>
      <c r="D73" s="181"/>
      <c r="E73" s="181"/>
      <c r="F73" s="181"/>
      <c r="G73" s="181"/>
      <c r="H73" s="142"/>
      <c r="I73" s="181"/>
      <c r="J73" s="181"/>
      <c r="K73" s="24" t="s">
        <v>1426</v>
      </c>
      <c r="L73" s="767" t="s">
        <v>1352</v>
      </c>
      <c r="M73" s="767" t="s">
        <v>1336</v>
      </c>
      <c r="N73" s="767" t="s">
        <v>1479</v>
      </c>
      <c r="O73" s="771"/>
      <c r="P73" s="298"/>
      <c r="Q73" s="767"/>
    </row>
    <row r="74" spans="1:17">
      <c r="A74" s="95">
        <v>73</v>
      </c>
      <c r="B74" s="181"/>
      <c r="C74" s="181"/>
      <c r="D74" s="181"/>
      <c r="E74" s="181"/>
      <c r="F74" s="181"/>
      <c r="G74" s="181"/>
      <c r="H74" s="142"/>
      <c r="I74" s="181"/>
      <c r="J74" s="181"/>
      <c r="K74" s="24" t="s">
        <v>1426</v>
      </c>
      <c r="L74" s="767" t="s">
        <v>1352</v>
      </c>
      <c r="M74" s="767" t="s">
        <v>1336</v>
      </c>
      <c r="N74" s="767" t="s">
        <v>1480</v>
      </c>
      <c r="O74" s="771">
        <v>77259566</v>
      </c>
      <c r="P74" s="298"/>
      <c r="Q74" s="767"/>
    </row>
    <row r="75" spans="1:17">
      <c r="A75" s="95">
        <v>74</v>
      </c>
      <c r="B75" s="181"/>
      <c r="C75" s="181"/>
      <c r="D75" s="181"/>
      <c r="E75" s="181"/>
      <c r="F75" s="181"/>
      <c r="G75" s="181"/>
      <c r="H75" s="142"/>
      <c r="I75" s="181"/>
      <c r="J75" s="181"/>
      <c r="K75" s="24" t="s">
        <v>1426</v>
      </c>
      <c r="L75" s="767" t="s">
        <v>1352</v>
      </c>
      <c r="M75" s="767" t="s">
        <v>1336</v>
      </c>
      <c r="N75" s="767" t="s">
        <v>1481</v>
      </c>
      <c r="O75" s="771">
        <v>68691091</v>
      </c>
      <c r="P75" s="298"/>
      <c r="Q75" s="767"/>
    </row>
    <row r="76" spans="1:17">
      <c r="A76" s="95">
        <v>75</v>
      </c>
      <c r="B76" s="181"/>
      <c r="C76" s="181"/>
      <c r="D76" s="181"/>
      <c r="E76" s="181"/>
      <c r="F76" s="181"/>
      <c r="G76" s="181"/>
      <c r="H76" s="142"/>
      <c r="I76" s="181"/>
      <c r="J76" s="181"/>
      <c r="K76" s="24" t="s">
        <v>1426</v>
      </c>
      <c r="L76" s="767" t="s">
        <v>1352</v>
      </c>
      <c r="M76" s="767" t="s">
        <v>1336</v>
      </c>
      <c r="N76" s="767" t="s">
        <v>1482</v>
      </c>
      <c r="O76" s="771"/>
      <c r="P76" s="298"/>
      <c r="Q76" s="767"/>
    </row>
    <row r="77" spans="1:17">
      <c r="A77" s="95">
        <v>76</v>
      </c>
      <c r="B77" s="181"/>
      <c r="C77" s="181"/>
      <c r="D77" s="181"/>
      <c r="E77" s="181"/>
      <c r="F77" s="181"/>
      <c r="G77" s="181"/>
      <c r="H77" s="142"/>
      <c r="I77" s="181"/>
      <c r="J77" s="181"/>
      <c r="K77" s="24" t="s">
        <v>1426</v>
      </c>
      <c r="L77" s="767" t="s">
        <v>1352</v>
      </c>
      <c r="M77" s="374" t="s">
        <v>1483</v>
      </c>
      <c r="N77" s="767" t="s">
        <v>1449</v>
      </c>
      <c r="O77" s="374"/>
      <c r="P77" s="79"/>
      <c r="Q77" s="374"/>
    </row>
    <row r="78" spans="1:17">
      <c r="A78" s="95">
        <v>77</v>
      </c>
      <c r="B78" s="181"/>
      <c r="C78" s="181"/>
      <c r="D78" s="181"/>
      <c r="E78" s="181"/>
      <c r="F78" s="181"/>
      <c r="G78" s="181"/>
      <c r="H78" s="142"/>
      <c r="I78" s="181"/>
      <c r="J78" s="181"/>
      <c r="K78" s="24" t="s">
        <v>1426</v>
      </c>
      <c r="L78" s="767" t="s">
        <v>1352</v>
      </c>
      <c r="M78" s="374" t="s">
        <v>1483</v>
      </c>
      <c r="N78" s="767" t="s">
        <v>1440</v>
      </c>
      <c r="O78" s="374"/>
      <c r="P78" s="79"/>
      <c r="Q78" s="374"/>
    </row>
    <row r="79" spans="1:17">
      <c r="A79" s="95">
        <v>78</v>
      </c>
      <c r="B79" s="181"/>
      <c r="C79" s="181"/>
      <c r="D79" s="181"/>
      <c r="E79" s="181"/>
      <c r="F79" s="181"/>
      <c r="G79" s="181"/>
      <c r="H79" s="142"/>
      <c r="I79" s="181"/>
      <c r="J79" s="181"/>
      <c r="K79" s="24" t="s">
        <v>1426</v>
      </c>
      <c r="L79" s="767" t="s">
        <v>1352</v>
      </c>
      <c r="M79" s="374" t="s">
        <v>1483</v>
      </c>
      <c r="N79" s="767" t="s">
        <v>1484</v>
      </c>
      <c r="O79" s="374"/>
      <c r="P79" s="79"/>
      <c r="Q79" s="374"/>
    </row>
    <row r="80" spans="1:17" ht="55.15">
      <c r="A80" s="181">
        <v>79</v>
      </c>
      <c r="B80" s="349"/>
      <c r="C80" s="349" t="s">
        <v>1393</v>
      </c>
      <c r="D80" s="349"/>
      <c r="E80" s="349"/>
      <c r="F80" s="349" t="s">
        <v>1485</v>
      </c>
      <c r="G80" s="349"/>
      <c r="H80" s="349"/>
      <c r="I80" s="181"/>
      <c r="J80" s="181"/>
      <c r="K80" s="181" t="s">
        <v>1130</v>
      </c>
      <c r="L80" s="181"/>
      <c r="M80" s="181"/>
      <c r="N80" s="181"/>
      <c r="O80" s="181"/>
      <c r="P80" s="142"/>
      <c r="Q80" s="181"/>
    </row>
    <row r="81" spans="1:17">
      <c r="A81" s="181">
        <v>80</v>
      </c>
      <c r="B81" s="349"/>
      <c r="C81" s="349" t="s">
        <v>1486</v>
      </c>
      <c r="D81" s="349"/>
      <c r="E81" s="349"/>
      <c r="F81" s="349"/>
      <c r="G81" s="349"/>
      <c r="H81" s="349"/>
      <c r="I81" s="181"/>
      <c r="J81" s="181"/>
      <c r="K81" s="24" t="s">
        <v>1426</v>
      </c>
      <c r="L81" s="181"/>
      <c r="M81" s="181"/>
      <c r="N81" s="181"/>
      <c r="O81" s="181"/>
      <c r="P81" s="142"/>
      <c r="Q81" s="181">
        <v>63253</v>
      </c>
    </row>
    <row r="82" spans="1:17">
      <c r="A82" s="181">
        <v>81</v>
      </c>
      <c r="B82" s="349"/>
      <c r="C82" s="349" t="s">
        <v>1487</v>
      </c>
      <c r="D82" s="349"/>
      <c r="E82" s="349"/>
      <c r="F82" s="349"/>
      <c r="G82" s="349"/>
      <c r="H82" s="349"/>
      <c r="I82" s="181"/>
      <c r="J82" s="181"/>
      <c r="K82" s="24" t="s">
        <v>1426</v>
      </c>
      <c r="L82" s="181"/>
      <c r="M82" s="181"/>
      <c r="N82" s="181"/>
      <c r="O82" s="181"/>
      <c r="P82" s="142"/>
      <c r="Q82" s="181">
        <v>63254</v>
      </c>
    </row>
    <row r="83" spans="1:17">
      <c r="A83" s="181">
        <v>82</v>
      </c>
      <c r="B83" s="349"/>
      <c r="C83" s="349" t="s">
        <v>1488</v>
      </c>
      <c r="D83" s="349"/>
      <c r="E83" s="349"/>
      <c r="F83" s="349"/>
      <c r="G83" s="349"/>
      <c r="H83" s="349"/>
      <c r="I83" s="181"/>
      <c r="J83" s="181"/>
      <c r="K83" s="181" t="s">
        <v>1130</v>
      </c>
      <c r="L83" s="181"/>
      <c r="M83" s="181"/>
      <c r="N83" s="181"/>
      <c r="O83" s="181"/>
      <c r="P83" s="142" t="s">
        <v>1304</v>
      </c>
      <c r="Q83" s="181"/>
    </row>
    <row r="84" spans="1:17" ht="27.6">
      <c r="A84" s="181">
        <v>83</v>
      </c>
      <c r="B84" s="349" t="s">
        <v>1489</v>
      </c>
      <c r="C84" s="349" t="s">
        <v>1490</v>
      </c>
      <c r="D84" s="349"/>
      <c r="E84" s="349" t="s">
        <v>1293</v>
      </c>
      <c r="F84" s="349" t="s">
        <v>1491</v>
      </c>
      <c r="G84" s="349"/>
      <c r="H84" s="349"/>
      <c r="I84" s="181"/>
      <c r="J84" s="181"/>
      <c r="K84" s="24" t="s">
        <v>1426</v>
      </c>
      <c r="L84" s="181"/>
      <c r="M84" s="181"/>
      <c r="N84" s="142"/>
      <c r="O84" s="181"/>
      <c r="P84" s="181"/>
      <c r="Q84" s="181">
        <v>64105</v>
      </c>
    </row>
    <row r="85" spans="1:17" ht="27.6">
      <c r="A85" s="181">
        <v>84</v>
      </c>
      <c r="B85" s="349" t="s">
        <v>1492</v>
      </c>
      <c r="C85" s="349" t="s">
        <v>1493</v>
      </c>
      <c r="D85" s="349"/>
      <c r="E85" s="349" t="s">
        <v>1293</v>
      </c>
      <c r="F85" s="349" t="s">
        <v>1491</v>
      </c>
      <c r="G85" s="349"/>
      <c r="H85" s="349"/>
      <c r="I85" s="181"/>
      <c r="J85" s="181"/>
      <c r="K85" s="24" t="s">
        <v>1426</v>
      </c>
      <c r="L85" s="181"/>
      <c r="M85" s="181"/>
      <c r="N85" s="142"/>
      <c r="O85" s="181"/>
      <c r="P85" s="181"/>
      <c r="Q85" s="181">
        <v>64106</v>
      </c>
    </row>
    <row r="86" spans="1:17">
      <c r="A86" s="181">
        <v>85</v>
      </c>
      <c r="B86" s="349" t="s">
        <v>1494</v>
      </c>
      <c r="C86" s="349" t="s">
        <v>1495</v>
      </c>
      <c r="D86" s="349" t="s">
        <v>1280</v>
      </c>
      <c r="E86" s="349">
        <v>100</v>
      </c>
      <c r="F86" s="349" t="s">
        <v>1491</v>
      </c>
      <c r="G86" s="349"/>
      <c r="H86" s="349"/>
      <c r="I86" s="181"/>
      <c r="J86" s="181"/>
      <c r="K86" s="181" t="s">
        <v>1130</v>
      </c>
      <c r="L86" s="181"/>
      <c r="M86" s="181"/>
      <c r="N86" s="142"/>
      <c r="O86" s="181"/>
      <c r="P86" s="181" t="s">
        <v>1496</v>
      </c>
      <c r="Q86" s="181">
        <v>64109</v>
      </c>
    </row>
    <row r="87" spans="1:17">
      <c r="A87" s="181">
        <v>86</v>
      </c>
      <c r="B87" s="349" t="s">
        <v>1497</v>
      </c>
      <c r="C87" s="349" t="s">
        <v>1498</v>
      </c>
      <c r="D87" s="349" t="s">
        <v>1280</v>
      </c>
      <c r="E87" s="349">
        <v>100</v>
      </c>
      <c r="F87" s="349" t="s">
        <v>1491</v>
      </c>
      <c r="G87" s="349"/>
      <c r="H87" s="349"/>
      <c r="I87" s="181"/>
      <c r="J87" s="181"/>
      <c r="K87" s="181" t="s">
        <v>1130</v>
      </c>
      <c r="L87" s="181"/>
      <c r="M87" s="181"/>
      <c r="N87" s="142"/>
      <c r="O87" s="181"/>
      <c r="P87" s="181" t="s">
        <v>1499</v>
      </c>
      <c r="Q87" s="181">
        <v>64110</v>
      </c>
    </row>
    <row r="88" spans="1:17" ht="27.6">
      <c r="A88" s="181">
        <v>87</v>
      </c>
      <c r="B88" s="349" t="s">
        <v>1500</v>
      </c>
      <c r="C88" s="349" t="s">
        <v>1501</v>
      </c>
      <c r="D88" s="349"/>
      <c r="E88" s="349" t="s">
        <v>1293</v>
      </c>
      <c r="F88" s="349" t="s">
        <v>1491</v>
      </c>
      <c r="G88" s="349"/>
      <c r="H88" s="349"/>
      <c r="I88" s="181"/>
      <c r="J88" s="181"/>
      <c r="K88" s="24" t="s">
        <v>1426</v>
      </c>
      <c r="L88" s="181"/>
      <c r="M88" s="181"/>
      <c r="N88" s="142"/>
      <c r="O88" s="181"/>
      <c r="P88" s="181"/>
      <c r="Q88" s="181">
        <v>64107</v>
      </c>
    </row>
    <row r="89" spans="1:17" ht="27.6">
      <c r="A89" s="181">
        <v>88</v>
      </c>
      <c r="B89" s="349" t="s">
        <v>1502</v>
      </c>
      <c r="C89" s="349" t="s">
        <v>1503</v>
      </c>
      <c r="D89" s="349"/>
      <c r="E89" s="349" t="s">
        <v>1293</v>
      </c>
      <c r="F89" s="349" t="s">
        <v>1491</v>
      </c>
      <c r="G89" s="349"/>
      <c r="H89" s="349"/>
      <c r="I89" s="181"/>
      <c r="J89" s="181"/>
      <c r="K89" s="24" t="s">
        <v>1426</v>
      </c>
      <c r="L89" s="181"/>
      <c r="M89" s="181"/>
      <c r="N89" s="142"/>
      <c r="O89" s="181"/>
      <c r="P89" s="181"/>
      <c r="Q89" s="181">
        <v>64108</v>
      </c>
    </row>
    <row r="90" spans="1:17">
      <c r="H90" s="6"/>
      <c r="N90" s="105"/>
      <c r="P90" s="6"/>
    </row>
    <row r="91" spans="1:17">
      <c r="H91" s="6"/>
      <c r="N91" s="105"/>
      <c r="P91" s="6"/>
    </row>
  </sheetData>
  <autoFilter ref="K2:K79" xr:uid="{00000000-0001-0000-4900-000000000000}"/>
  <mergeCells count="1">
    <mergeCell ref="C1:E1"/>
  </mergeCells>
  <phoneticPr fontId="39" type="noConversion"/>
  <dataValidations count="1">
    <dataValidation type="list" allowBlank="1" showInputMessage="1" showErrorMessage="1" sqref="K3:K79 K81:K82 K88:K89 K84:K85" xr:uid="{44225238-A238-4E94-A320-E12927147670}">
      <formula1>"To Do, Questions Outstanding, Complete"</formula1>
    </dataValidation>
  </dataValidations>
  <hyperlinks>
    <hyperlink ref="A1" location="Summary!A1" display="Object Name" xr:uid="{00000000-0004-0000-4900-000000000000}"/>
    <hyperlink ref="N36" r:id="rId1" display="\\rap-dev-app1-az\rapcode\devlopment_tools\datadict\base_dev_11\bpmcase.html" xr:uid="{C36A49C9-1BC4-4320-8CB5-7CD91E985FE7}"/>
    <hyperlink ref="N38" r:id="rId2" display="\\rap-dev-app1-az\rapcode\devlopment_tools\datadict\base_dev_11\ccbatchd.html" xr:uid="{81C19ACE-F695-4C19-A286-9652771AC93D}"/>
    <hyperlink ref="N45" r:id="rId3" display="\\rap-dev-app1-az\rapcode\devlopment_tools\datadict\base_dev_11\scourt.html" xr:uid="{A7DD19D8-2551-4FF0-BE92-C34A093A4A9C}"/>
    <hyperlink ref="N50" r:id="rId4" display="\\rap-dev-app1-az\rapcode\devlopment_tools\datadict\base_dev_11\bpmcasestat.html" xr:uid="{D3CDB347-A595-4011-98FD-8F99403BCCEB}"/>
    <hyperlink ref="P20" location="'Picklist Values'!B3" display="list" xr:uid="{A4230508-06E0-4B32-92C7-746ABB53D057}"/>
  </hyperlinks>
  <pageMargins left="0.7" right="0.7" top="0.75" bottom="0.75" header="0.3" footer="0.3"/>
  <pageSetup paperSize="9" orientation="portrait" r:id="rId5"/>
  <headerFooter>
    <oddFooter>&amp;L_x000D_&amp;1#&amp;"Calibri"&amp;10&amp;K000000 Classification: BUSINESS</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tabColor rgb="FF0070C0"/>
  </sheetPr>
  <dimension ref="A1:Q8"/>
  <sheetViews>
    <sheetView zoomScale="70" zoomScaleNormal="70" workbookViewId="0">
      <selection activeCell="C4" sqref="C4"/>
    </sheetView>
  </sheetViews>
  <sheetFormatPr defaultRowHeight="14.45"/>
  <cols>
    <col min="2" max="2" width="31.42578125" customWidth="1"/>
    <col min="3" max="3" width="29" customWidth="1"/>
    <col min="4" max="4" width="19.5703125" bestFit="1" customWidth="1"/>
    <col min="5" max="5" width="16.42578125" bestFit="1" customWidth="1"/>
    <col min="6" max="6" width="12.42578125" bestFit="1" customWidth="1"/>
    <col min="7" max="7" width="10.42578125" bestFit="1" customWidth="1"/>
    <col min="8" max="8" width="31.5703125" customWidth="1"/>
    <col min="9" max="9" width="25.42578125" customWidth="1"/>
    <col min="10" max="10" width="25.42578125" hidden="1" customWidth="1"/>
    <col min="11" max="11" width="23.42578125" customWidth="1"/>
    <col min="12" max="12" width="13.42578125" customWidth="1"/>
    <col min="13" max="13" width="16.5703125" customWidth="1"/>
    <col min="14" max="14" width="13.42578125" customWidth="1"/>
    <col min="15" max="15" width="11.42578125" customWidth="1"/>
    <col min="16" max="16" width="43.42578125" customWidth="1"/>
    <col min="17" max="17" width="35.42578125" customWidth="1"/>
    <col min="18" max="18" width="38.42578125" customWidth="1"/>
  </cols>
  <sheetData>
    <row r="1" spans="1:17" ht="18">
      <c r="A1" s="103" t="s">
        <v>1188</v>
      </c>
      <c r="B1" s="390" t="s">
        <v>1189</v>
      </c>
      <c r="C1" s="1346" t="s">
        <v>1504</v>
      </c>
      <c r="D1" s="1347"/>
      <c r="E1" s="1347"/>
    </row>
    <row r="2" spans="1:17" s="76" customFormat="1" ht="28.9">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c r="Q2" s="473" t="s">
        <v>14</v>
      </c>
    </row>
    <row r="3" spans="1:17" s="76" customFormat="1" ht="291.60000000000002" customHeight="1">
      <c r="A3" s="95">
        <v>1</v>
      </c>
      <c r="B3" s="27" t="s">
        <v>1319</v>
      </c>
      <c r="C3" s="27" t="s">
        <v>1320</v>
      </c>
      <c r="D3" s="27" t="s">
        <v>1280</v>
      </c>
      <c r="E3" s="27">
        <v>80</v>
      </c>
      <c r="F3" s="27" t="s">
        <v>1321</v>
      </c>
      <c r="G3" s="78" t="b">
        <v>1</v>
      </c>
      <c r="H3" s="68" t="s">
        <v>1505</v>
      </c>
      <c r="I3" s="27"/>
      <c r="J3" s="27"/>
      <c r="K3" s="27" t="s">
        <v>1130</v>
      </c>
      <c r="L3" s="79" t="s">
        <v>1352</v>
      </c>
      <c r="M3" s="79"/>
      <c r="N3" s="79"/>
      <c r="O3" s="79"/>
      <c r="P3" s="375" t="s">
        <v>1506</v>
      </c>
      <c r="Q3" s="1146"/>
    </row>
    <row r="4" spans="1:17" ht="79.5" customHeight="1">
      <c r="A4" s="95">
        <v>2</v>
      </c>
      <c r="B4" s="27" t="s">
        <v>1507</v>
      </c>
      <c r="C4" s="27" t="s">
        <v>1508</v>
      </c>
      <c r="D4" s="27" t="s">
        <v>1280</v>
      </c>
      <c r="E4" s="27">
        <v>80</v>
      </c>
      <c r="F4" s="27" t="s">
        <v>1321</v>
      </c>
      <c r="G4" s="78" t="b">
        <v>1</v>
      </c>
      <c r="H4" s="68" t="s">
        <v>1509</v>
      </c>
      <c r="I4" s="27"/>
      <c r="J4" s="27"/>
      <c r="K4" s="27" t="s">
        <v>1426</v>
      </c>
      <c r="L4" s="375" t="s">
        <v>1352</v>
      </c>
      <c r="M4" s="375"/>
      <c r="N4" s="375"/>
      <c r="O4" s="375"/>
      <c r="P4" s="375" t="s">
        <v>1510</v>
      </c>
      <c r="Q4" s="400"/>
    </row>
    <row r="5" spans="1:17" ht="59.1" customHeight="1">
      <c r="A5" s="95">
        <v>3</v>
      </c>
      <c r="B5" s="27" t="s">
        <v>994</v>
      </c>
      <c r="C5" s="27" t="s">
        <v>1504</v>
      </c>
      <c r="D5" s="27" t="s">
        <v>1215</v>
      </c>
      <c r="E5" s="27" t="s">
        <v>1333</v>
      </c>
      <c r="F5" s="27" t="s">
        <v>1321</v>
      </c>
      <c r="G5" s="78" t="b">
        <v>0</v>
      </c>
      <c r="H5" s="68" t="s">
        <v>1511</v>
      </c>
      <c r="I5" s="27" t="s">
        <v>1512</v>
      </c>
      <c r="J5" s="27"/>
      <c r="K5" s="349" t="s">
        <v>1130</v>
      </c>
      <c r="L5" s="375" t="s">
        <v>1335</v>
      </c>
      <c r="M5" s="375" t="s">
        <v>1336</v>
      </c>
      <c r="N5" s="375" t="s">
        <v>1344</v>
      </c>
      <c r="O5" s="375"/>
      <c r="P5" s="375" t="s">
        <v>1513</v>
      </c>
      <c r="Q5" s="815" t="s">
        <v>1514</v>
      </c>
    </row>
    <row r="6" spans="1:17" ht="66" customHeight="1">
      <c r="A6" s="95">
        <v>4</v>
      </c>
      <c r="B6" s="27" t="s">
        <v>1515</v>
      </c>
      <c r="C6" s="27" t="s">
        <v>1516</v>
      </c>
      <c r="D6" s="27" t="s">
        <v>1348</v>
      </c>
      <c r="E6" s="27" t="s">
        <v>1349</v>
      </c>
      <c r="F6" s="27" t="s">
        <v>1321</v>
      </c>
      <c r="G6" s="78" t="b">
        <v>0</v>
      </c>
      <c r="H6" s="68" t="s">
        <v>1517</v>
      </c>
      <c r="I6" s="20" t="s">
        <v>1363</v>
      </c>
      <c r="J6" s="20"/>
      <c r="K6" s="27" t="s">
        <v>1130</v>
      </c>
      <c r="L6" s="375" t="s">
        <v>1352</v>
      </c>
      <c r="M6" s="375" t="s">
        <v>1336</v>
      </c>
      <c r="N6" s="375"/>
      <c r="O6" s="375"/>
      <c r="P6" s="375" t="s">
        <v>1353</v>
      </c>
      <c r="Q6" s="400">
        <v>37769</v>
      </c>
    </row>
    <row r="7" spans="1:17" ht="89.25" customHeight="1">
      <c r="A7" s="95">
        <v>5</v>
      </c>
      <c r="B7" s="378" t="s">
        <v>928</v>
      </c>
      <c r="C7" s="13" t="s">
        <v>1156</v>
      </c>
      <c r="D7" s="13" t="s">
        <v>1518</v>
      </c>
      <c r="E7" s="13">
        <v>18</v>
      </c>
      <c r="F7" s="13" t="s">
        <v>1321</v>
      </c>
      <c r="G7" s="96" t="b">
        <v>0</v>
      </c>
      <c r="H7" s="13" t="s">
        <v>1519</v>
      </c>
      <c r="I7" s="13"/>
      <c r="J7" s="13"/>
      <c r="K7" s="24" t="s">
        <v>1520</v>
      </c>
      <c r="L7" s="375" t="s">
        <v>1375</v>
      </c>
      <c r="M7" s="375"/>
      <c r="N7" s="375"/>
      <c r="O7" s="375"/>
      <c r="P7" s="375" t="s">
        <v>1521</v>
      </c>
      <c r="Q7" s="400"/>
    </row>
    <row r="8" spans="1:17">
      <c r="A8" s="181">
        <v>6</v>
      </c>
      <c r="B8" s="27" t="s">
        <v>1253</v>
      </c>
      <c r="C8" s="27" t="s">
        <v>1522</v>
      </c>
      <c r="D8" s="27" t="s">
        <v>1215</v>
      </c>
      <c r="E8" s="384"/>
      <c r="F8" s="384"/>
      <c r="G8" s="384"/>
      <c r="H8" s="384"/>
      <c r="I8" s="384"/>
      <c r="K8" s="349" t="s">
        <v>1130</v>
      </c>
      <c r="L8" s="375"/>
      <c r="M8" s="375"/>
      <c r="N8" s="375"/>
      <c r="O8" s="375"/>
      <c r="P8" s="375"/>
      <c r="Q8" s="400">
        <v>60504</v>
      </c>
    </row>
  </sheetData>
  <mergeCells count="1">
    <mergeCell ref="C1:E1"/>
  </mergeCells>
  <dataValidations count="1">
    <dataValidation type="list" allowBlank="1" showInputMessage="1" showErrorMessage="1" sqref="K3:K8" xr:uid="{0391819F-C981-4CEB-910F-32B76CF16EF4}">
      <formula1>"To Do, Questions Outstanding, Complete"</formula1>
    </dataValidation>
  </dataValidations>
  <hyperlinks>
    <hyperlink ref="A1" location="Summary!A1" display="Object Name" xr:uid="{00000000-0004-0000-4A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tabColor rgb="FF0070C0"/>
  </sheetPr>
  <dimension ref="A1:R8"/>
  <sheetViews>
    <sheetView zoomScaleNormal="100" workbookViewId="0">
      <selection activeCell="K8" sqref="K8"/>
    </sheetView>
  </sheetViews>
  <sheetFormatPr defaultRowHeight="14.45"/>
  <cols>
    <col min="2" max="2" width="23.42578125" customWidth="1"/>
    <col min="3" max="3" width="22.42578125" customWidth="1"/>
    <col min="4" max="4" width="12.5703125" bestFit="1" customWidth="1"/>
    <col min="5" max="5" width="14.5703125" bestFit="1" customWidth="1"/>
    <col min="6" max="6" width="13.42578125" customWidth="1"/>
    <col min="7" max="7" width="10.42578125" bestFit="1" customWidth="1"/>
    <col min="8" max="8" width="31.5703125" customWidth="1"/>
    <col min="9" max="9" width="8.42578125" bestFit="1" customWidth="1"/>
    <col min="10" max="10" width="22.42578125" hidden="1" customWidth="1"/>
    <col min="11" max="11" width="8.5703125" customWidth="1"/>
    <col min="12" max="12" width="12.42578125" customWidth="1"/>
    <col min="13" max="13" width="13.42578125" customWidth="1"/>
    <col min="15" max="15" width="13" customWidth="1"/>
    <col min="16" max="16" width="31.42578125" customWidth="1"/>
    <col min="18" max="18" width="40.5703125" customWidth="1"/>
  </cols>
  <sheetData>
    <row r="1" spans="1:18" ht="18">
      <c r="A1" s="103" t="s">
        <v>1188</v>
      </c>
      <c r="B1" s="390" t="s">
        <v>1189</v>
      </c>
      <c r="C1" s="1346" t="s">
        <v>1523</v>
      </c>
      <c r="D1" s="1347"/>
      <c r="E1" s="1347"/>
    </row>
    <row r="2" spans="1:18" ht="28.9">
      <c r="A2" s="9" t="s">
        <v>1191</v>
      </c>
      <c r="B2" s="9" t="s">
        <v>1192</v>
      </c>
      <c r="C2" s="9" t="s">
        <v>1193</v>
      </c>
      <c r="D2" s="9" t="s">
        <v>1194</v>
      </c>
      <c r="E2" s="9" t="s">
        <v>1195</v>
      </c>
      <c r="F2" s="9" t="s">
        <v>1196</v>
      </c>
      <c r="G2" s="9" t="s">
        <v>1197</v>
      </c>
      <c r="H2" s="9" t="s">
        <v>1198</v>
      </c>
      <c r="I2" s="9" t="s">
        <v>1199</v>
      </c>
      <c r="J2" s="9" t="s">
        <v>1200</v>
      </c>
      <c r="K2" s="9" t="s">
        <v>1201</v>
      </c>
      <c r="L2" s="102" t="s">
        <v>1202</v>
      </c>
      <c r="M2" s="102" t="s">
        <v>1203</v>
      </c>
      <c r="N2" s="102" t="s">
        <v>1204</v>
      </c>
      <c r="O2" s="102" t="s">
        <v>1194</v>
      </c>
      <c r="P2" s="102" t="s">
        <v>1205</v>
      </c>
      <c r="Q2" s="348" t="s">
        <v>1207</v>
      </c>
    </row>
    <row r="3" spans="1:18" ht="172.9">
      <c r="A3" s="95">
        <v>1</v>
      </c>
      <c r="B3" s="27" t="s">
        <v>1319</v>
      </c>
      <c r="C3" s="27" t="s">
        <v>1320</v>
      </c>
      <c r="D3" s="27" t="s">
        <v>1280</v>
      </c>
      <c r="E3" s="27">
        <v>80</v>
      </c>
      <c r="F3" s="27" t="s">
        <v>1321</v>
      </c>
      <c r="G3" s="78" t="b">
        <v>1</v>
      </c>
      <c r="H3" s="68" t="s">
        <v>1524</v>
      </c>
      <c r="I3" s="27"/>
      <c r="J3" s="27"/>
      <c r="K3" s="27" t="s">
        <v>1130</v>
      </c>
      <c r="L3" s="79" t="s">
        <v>1352</v>
      </c>
      <c r="M3" s="79"/>
      <c r="N3" s="79"/>
      <c r="O3" s="79"/>
      <c r="P3" s="375" t="s">
        <v>1525</v>
      </c>
      <c r="Q3" s="66">
        <v>37775</v>
      </c>
      <c r="R3" s="581" t="s">
        <v>1526</v>
      </c>
    </row>
    <row r="4" spans="1:18" ht="36.75" customHeight="1">
      <c r="A4" s="95">
        <v>2</v>
      </c>
      <c r="B4" s="27" t="s">
        <v>1507</v>
      </c>
      <c r="C4" s="27" t="s">
        <v>1527</v>
      </c>
      <c r="D4" s="27" t="s">
        <v>1280</v>
      </c>
      <c r="E4" s="27">
        <v>80</v>
      </c>
      <c r="F4" s="27" t="s">
        <v>1321</v>
      </c>
      <c r="G4" s="78" t="b">
        <v>1</v>
      </c>
      <c r="H4" s="68" t="s">
        <v>1509</v>
      </c>
      <c r="I4" s="27"/>
      <c r="J4" s="27"/>
      <c r="K4" s="27" t="s">
        <v>1130</v>
      </c>
      <c r="L4" s="79" t="s">
        <v>1352</v>
      </c>
      <c r="M4" s="79"/>
      <c r="N4" s="79"/>
      <c r="O4" s="79"/>
      <c r="P4" s="375" t="s">
        <v>1528</v>
      </c>
      <c r="Q4" s="375"/>
    </row>
    <row r="5" spans="1:18" ht="27.6">
      <c r="A5" s="95">
        <v>3</v>
      </c>
      <c r="B5" s="27" t="s">
        <v>1529</v>
      </c>
      <c r="C5" s="27" t="s">
        <v>1530</v>
      </c>
      <c r="D5" s="27" t="s">
        <v>1280</v>
      </c>
      <c r="E5" s="27">
        <v>80</v>
      </c>
      <c r="F5" s="27" t="s">
        <v>1321</v>
      </c>
      <c r="G5" s="78" t="b">
        <v>1</v>
      </c>
      <c r="H5" s="68" t="s">
        <v>1531</v>
      </c>
      <c r="I5" s="27"/>
      <c r="J5" s="27"/>
      <c r="K5" s="27" t="s">
        <v>1130</v>
      </c>
      <c r="L5" s="79" t="s">
        <v>1352</v>
      </c>
      <c r="M5" s="79"/>
      <c r="N5" s="79"/>
      <c r="O5" s="79"/>
      <c r="P5" s="375" t="s">
        <v>1532</v>
      </c>
      <c r="Q5" s="375"/>
    </row>
    <row r="6" spans="1:18" ht="51.75" customHeight="1">
      <c r="A6" s="95">
        <v>4</v>
      </c>
      <c r="B6" s="27" t="s">
        <v>1533</v>
      </c>
      <c r="C6" s="27" t="s">
        <v>1534</v>
      </c>
      <c r="D6" s="27" t="s">
        <v>1535</v>
      </c>
      <c r="E6" s="27" t="s">
        <v>1536</v>
      </c>
      <c r="F6" s="27" t="s">
        <v>1321</v>
      </c>
      <c r="G6" s="27" t="b">
        <v>1</v>
      </c>
      <c r="H6" s="68" t="s">
        <v>1537</v>
      </c>
      <c r="I6" s="149">
        <v>100</v>
      </c>
      <c r="J6" s="149"/>
      <c r="K6" s="27" t="s">
        <v>1130</v>
      </c>
      <c r="L6" s="375" t="s">
        <v>1352</v>
      </c>
      <c r="M6" s="375" t="s">
        <v>1368</v>
      </c>
      <c r="N6" s="375" t="s">
        <v>1538</v>
      </c>
      <c r="O6" s="375"/>
      <c r="P6" s="375"/>
      <c r="Q6" s="375"/>
    </row>
    <row r="7" spans="1:18" ht="33.75" customHeight="1">
      <c r="A7" s="95">
        <v>5</v>
      </c>
      <c r="B7" s="27" t="s">
        <v>1258</v>
      </c>
      <c r="C7" s="349" t="s">
        <v>1539</v>
      </c>
      <c r="D7" s="27" t="s">
        <v>1260</v>
      </c>
      <c r="E7" s="27" t="s">
        <v>1373</v>
      </c>
      <c r="F7" s="27" t="s">
        <v>1321</v>
      </c>
      <c r="G7" s="27" t="b">
        <v>1</v>
      </c>
      <c r="H7" s="68" t="s">
        <v>1540</v>
      </c>
      <c r="I7" s="27" t="b">
        <v>1</v>
      </c>
      <c r="J7" s="27"/>
      <c r="K7" s="20" t="s">
        <v>1130</v>
      </c>
      <c r="L7" s="375" t="s">
        <v>1375</v>
      </c>
      <c r="M7" s="375"/>
      <c r="N7" s="375"/>
      <c r="O7" s="375"/>
      <c r="P7" s="375" t="s">
        <v>1541</v>
      </c>
      <c r="Q7" s="375"/>
    </row>
    <row r="8" spans="1:18">
      <c r="A8" s="181">
        <v>6</v>
      </c>
      <c r="B8" s="27" t="s">
        <v>1253</v>
      </c>
      <c r="C8" s="27" t="s">
        <v>1522</v>
      </c>
      <c r="D8" s="27" t="s">
        <v>1215</v>
      </c>
      <c r="E8" s="384"/>
      <c r="F8" s="384"/>
      <c r="G8" s="384"/>
      <c r="H8" s="384"/>
      <c r="I8" s="384"/>
      <c r="J8" s="384"/>
      <c r="K8" s="20" t="s">
        <v>1130</v>
      </c>
      <c r="L8" s="375"/>
      <c r="M8" s="375"/>
      <c r="N8" s="375"/>
      <c r="O8" s="375"/>
      <c r="P8" s="375"/>
      <c r="Q8" s="375">
        <v>60504</v>
      </c>
    </row>
  </sheetData>
  <mergeCells count="1">
    <mergeCell ref="C1:E1"/>
  </mergeCells>
  <dataValidations count="1">
    <dataValidation type="list" allowBlank="1" showInputMessage="1" showErrorMessage="1" sqref="K3:K8" xr:uid="{5F5EEEB2-ABC3-4CA9-8DF3-E5D75966F24F}">
      <formula1>"To Do, Questions Outstanding, Complete"</formula1>
    </dataValidation>
  </dataValidations>
  <hyperlinks>
    <hyperlink ref="A1" location="Summary!A1" display="Object Name" xr:uid="{00000000-0004-0000-4C00-000000000000}"/>
  </hyperlinks>
  <pageMargins left="0.7" right="0.7" top="0.75" bottom="0.75" header="0.3" footer="0.3"/>
  <headerFooter>
    <oddFooter>&amp;L_x000D_&amp;1#&amp;"Calibri"&amp;10&amp;K000000 Classification: BUSINESS</oddFooter>
  </headerFooter>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tabColor rgb="FF0070C0"/>
  </sheetPr>
  <dimension ref="A1:R27"/>
  <sheetViews>
    <sheetView zoomScale="87" zoomScaleNormal="87" workbookViewId="0">
      <selection activeCell="K28" sqref="K28"/>
    </sheetView>
  </sheetViews>
  <sheetFormatPr defaultRowHeight="14.45"/>
  <cols>
    <col min="2" max="2" width="20.5703125" customWidth="1"/>
    <col min="3" max="3" width="23.42578125" customWidth="1"/>
    <col min="4" max="4" width="33.5703125" customWidth="1"/>
    <col min="5" max="5" width="16.5703125" customWidth="1"/>
    <col min="6" max="6" width="14.5703125" customWidth="1"/>
    <col min="7" max="7" width="13.5703125" customWidth="1"/>
    <col min="8" max="8" width="17.42578125" bestFit="1" customWidth="1"/>
    <col min="9" max="10" width="21.42578125" customWidth="1"/>
    <col min="11" max="11" width="14.42578125" customWidth="1"/>
    <col min="12" max="12" width="11.5703125" customWidth="1"/>
    <col min="13" max="13" width="14.42578125" customWidth="1"/>
    <col min="15" max="15" width="11.5703125" customWidth="1"/>
    <col min="16" max="16" width="32" customWidth="1"/>
    <col min="17" max="17" width="30.5703125" customWidth="1"/>
    <col min="18" max="18" width="18.42578125" customWidth="1"/>
  </cols>
  <sheetData>
    <row r="1" spans="1:18" ht="25.9">
      <c r="A1" s="103" t="s">
        <v>1188</v>
      </c>
      <c r="B1" s="390" t="s">
        <v>1189</v>
      </c>
      <c r="C1" s="1346" t="s">
        <v>1542</v>
      </c>
      <c r="D1" s="1347"/>
      <c r="E1" s="1347"/>
      <c r="F1" s="1244" t="s">
        <v>1543</v>
      </c>
    </row>
    <row r="2" spans="1:18">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c r="Q2" s="482" t="s">
        <v>14</v>
      </c>
    </row>
    <row r="3" spans="1:18">
      <c r="A3" s="95">
        <v>1</v>
      </c>
      <c r="B3" s="27" t="s">
        <v>1319</v>
      </c>
      <c r="C3" s="27" t="s">
        <v>1320</v>
      </c>
      <c r="D3" s="27" t="s">
        <v>1280</v>
      </c>
      <c r="E3" s="27">
        <v>80</v>
      </c>
      <c r="F3" s="27" t="s">
        <v>1321</v>
      </c>
      <c r="G3" s="78" t="b">
        <v>1</v>
      </c>
      <c r="H3" s="68"/>
      <c r="I3" s="27"/>
      <c r="J3" s="27"/>
      <c r="K3" s="27" t="s">
        <v>1130</v>
      </c>
      <c r="L3" s="374"/>
      <c r="M3" s="374"/>
      <c r="N3" s="374"/>
      <c r="O3" s="374"/>
      <c r="P3" s="375"/>
      <c r="Q3" s="384" t="s">
        <v>1544</v>
      </c>
    </row>
    <row r="4" spans="1:18" ht="27.6">
      <c r="A4" s="95">
        <v>2</v>
      </c>
      <c r="B4" s="27" t="s">
        <v>1507</v>
      </c>
      <c r="C4" s="27" t="s">
        <v>1527</v>
      </c>
      <c r="D4" s="27" t="s">
        <v>1280</v>
      </c>
      <c r="E4" s="27">
        <v>80</v>
      </c>
      <c r="F4" s="27" t="s">
        <v>1321</v>
      </c>
      <c r="G4" s="78" t="b">
        <v>1</v>
      </c>
      <c r="H4" s="68"/>
      <c r="I4" s="27"/>
      <c r="J4" s="27"/>
      <c r="K4" s="27" t="s">
        <v>1130</v>
      </c>
      <c r="L4" s="111"/>
      <c r="M4" s="111"/>
      <c r="N4" s="111"/>
      <c r="O4" s="111"/>
      <c r="P4" s="111"/>
      <c r="Q4" s="384"/>
    </row>
    <row r="5" spans="1:18" ht="15" thickBot="1">
      <c r="A5" s="95">
        <v>3</v>
      </c>
      <c r="B5" s="27" t="s">
        <v>1545</v>
      </c>
      <c r="C5" s="27" t="s">
        <v>1546</v>
      </c>
      <c r="D5" s="27" t="s">
        <v>1215</v>
      </c>
      <c r="E5" s="27" t="s">
        <v>1333</v>
      </c>
      <c r="F5" s="27" t="s">
        <v>1321</v>
      </c>
      <c r="G5" s="78" t="b">
        <v>0</v>
      </c>
      <c r="H5" s="27"/>
      <c r="I5" s="10" t="s">
        <v>1547</v>
      </c>
      <c r="J5" s="10"/>
      <c r="K5" s="27" t="s">
        <v>1130</v>
      </c>
      <c r="L5" s="111"/>
      <c r="M5" s="111"/>
      <c r="N5" s="111"/>
      <c r="O5" s="111"/>
      <c r="P5" s="111"/>
      <c r="Q5" s="384"/>
    </row>
    <row r="6" spans="1:18" ht="15" thickBot="1">
      <c r="A6" s="95">
        <v>4</v>
      </c>
      <c r="B6" s="27" t="s">
        <v>1548</v>
      </c>
      <c r="C6" s="27" t="s">
        <v>1549</v>
      </c>
      <c r="D6" s="27" t="s">
        <v>1215</v>
      </c>
      <c r="E6" s="27" t="s">
        <v>1333</v>
      </c>
      <c r="F6" s="27" t="s">
        <v>1321</v>
      </c>
      <c r="G6" s="78" t="b">
        <v>0</v>
      </c>
      <c r="H6" s="13"/>
      <c r="I6" s="27" t="s">
        <v>1550</v>
      </c>
      <c r="J6" s="27"/>
      <c r="K6" s="27" t="s">
        <v>1130</v>
      </c>
      <c r="L6" s="111"/>
      <c r="M6" s="111"/>
      <c r="N6" s="111"/>
      <c r="O6" s="111"/>
      <c r="P6" s="111"/>
      <c r="Q6" s="384" t="s">
        <v>1551</v>
      </c>
      <c r="R6" s="481"/>
    </row>
    <row r="7" spans="1:18" s="76" customFormat="1" ht="15" thickBot="1">
      <c r="A7" s="95">
        <v>5</v>
      </c>
      <c r="B7" s="27" t="s">
        <v>1267</v>
      </c>
      <c r="C7" s="27" t="s">
        <v>1552</v>
      </c>
      <c r="D7" s="27" t="s">
        <v>1267</v>
      </c>
      <c r="E7" s="27" t="s">
        <v>1366</v>
      </c>
      <c r="F7" s="27" t="s">
        <v>1321</v>
      </c>
      <c r="G7" s="78" t="b">
        <v>0</v>
      </c>
      <c r="H7" s="27"/>
      <c r="I7" s="92">
        <v>42461</v>
      </c>
      <c r="J7" s="92"/>
      <c r="K7" s="27" t="s">
        <v>1130</v>
      </c>
      <c r="L7" s="111"/>
      <c r="M7" s="111"/>
      <c r="N7" s="111"/>
      <c r="O7" s="111"/>
      <c r="P7" s="111"/>
      <c r="Q7" s="429"/>
      <c r="R7" s="423"/>
    </row>
    <row r="8" spans="1:18" ht="15" thickBot="1">
      <c r="A8" s="95">
        <v>6</v>
      </c>
      <c r="B8" s="27" t="s">
        <v>1553</v>
      </c>
      <c r="C8" s="27" t="s">
        <v>1554</v>
      </c>
      <c r="D8" s="27" t="s">
        <v>1280</v>
      </c>
      <c r="E8" s="27" t="s">
        <v>1555</v>
      </c>
      <c r="F8" s="27" t="s">
        <v>1321</v>
      </c>
      <c r="G8" s="78" t="b">
        <v>0</v>
      </c>
      <c r="H8" s="27"/>
      <c r="I8" s="27"/>
      <c r="J8" s="27"/>
      <c r="K8" s="27" t="s">
        <v>1130</v>
      </c>
      <c r="L8" s="111"/>
      <c r="M8" s="111"/>
      <c r="N8" s="111"/>
      <c r="O8" s="111"/>
      <c r="P8" s="111"/>
      <c r="Q8" s="384"/>
      <c r="R8" s="423"/>
    </row>
    <row r="9" spans="1:18" ht="15" thickBot="1">
      <c r="A9" s="95">
        <v>7</v>
      </c>
      <c r="B9" s="27" t="s">
        <v>1556</v>
      </c>
      <c r="C9" s="27" t="s">
        <v>1557</v>
      </c>
      <c r="D9" s="27" t="s">
        <v>1558</v>
      </c>
      <c r="E9" s="27" t="s">
        <v>1559</v>
      </c>
      <c r="F9" s="27" t="s">
        <v>1321</v>
      </c>
      <c r="G9" s="78" t="b">
        <v>0</v>
      </c>
      <c r="H9" s="27"/>
      <c r="I9" s="27"/>
      <c r="J9" s="27"/>
      <c r="K9" s="27" t="s">
        <v>1130</v>
      </c>
      <c r="L9" s="111"/>
      <c r="M9" s="111"/>
      <c r="N9" s="111"/>
      <c r="O9" s="111"/>
      <c r="P9" s="111"/>
      <c r="Q9" s="384"/>
      <c r="R9" s="423"/>
    </row>
    <row r="10" spans="1:18" ht="15" thickBot="1">
      <c r="A10" s="95">
        <v>8</v>
      </c>
      <c r="B10" s="27" t="s">
        <v>1560</v>
      </c>
      <c r="C10" s="27" t="s">
        <v>1561</v>
      </c>
      <c r="D10" s="27" t="s">
        <v>1260</v>
      </c>
      <c r="E10" s="27" t="s">
        <v>1373</v>
      </c>
      <c r="F10" s="27" t="s">
        <v>1562</v>
      </c>
      <c r="G10" s="78" t="b">
        <v>1</v>
      </c>
      <c r="H10" s="27"/>
      <c r="I10" s="27"/>
      <c r="J10" s="27"/>
      <c r="K10" s="27" t="s">
        <v>1130</v>
      </c>
      <c r="L10" s="111"/>
      <c r="M10" s="111"/>
      <c r="N10" s="111"/>
      <c r="O10" s="111"/>
      <c r="P10" s="111"/>
      <c r="Q10" s="384"/>
      <c r="R10" s="423"/>
    </row>
    <row r="11" spans="1:18" ht="15" thickBot="1">
      <c r="A11" s="95">
        <v>9</v>
      </c>
      <c r="B11" s="27" t="s">
        <v>1563</v>
      </c>
      <c r="C11" s="27" t="s">
        <v>1564</v>
      </c>
      <c r="D11" s="27" t="s">
        <v>1215</v>
      </c>
      <c r="E11" s="27" t="s">
        <v>1333</v>
      </c>
      <c r="F11" s="27" t="s">
        <v>1321</v>
      </c>
      <c r="G11" s="78" t="b">
        <v>0</v>
      </c>
      <c r="H11" s="13"/>
      <c r="I11" s="20" t="s">
        <v>1512</v>
      </c>
      <c r="J11" s="20"/>
      <c r="K11" s="27" t="s">
        <v>1130</v>
      </c>
      <c r="L11" s="111"/>
      <c r="M11" s="111"/>
      <c r="N11" s="111"/>
      <c r="O11" s="111"/>
      <c r="P11" s="111"/>
      <c r="Q11" s="384" t="s">
        <v>1565</v>
      </c>
      <c r="R11" s="423"/>
    </row>
    <row r="12" spans="1:18" ht="15" thickBot="1">
      <c r="A12" s="95">
        <v>10</v>
      </c>
      <c r="B12" s="27" t="s">
        <v>1201</v>
      </c>
      <c r="C12" s="27" t="s">
        <v>1566</v>
      </c>
      <c r="D12" s="27" t="s">
        <v>1280</v>
      </c>
      <c r="E12" s="27" t="s">
        <v>1567</v>
      </c>
      <c r="F12" s="27" t="s">
        <v>1321</v>
      </c>
      <c r="G12" s="78" t="b">
        <v>0</v>
      </c>
      <c r="H12" s="27"/>
      <c r="I12" s="27"/>
      <c r="J12" s="27"/>
      <c r="K12" s="27" t="s">
        <v>1130</v>
      </c>
      <c r="L12" s="111"/>
      <c r="M12" s="111"/>
      <c r="N12" s="111"/>
      <c r="O12" s="111"/>
      <c r="P12" s="111"/>
      <c r="Q12" s="384"/>
      <c r="R12" s="423"/>
    </row>
    <row r="13" spans="1:18" ht="15" thickBot="1">
      <c r="A13" s="95">
        <v>11</v>
      </c>
      <c r="B13" s="384" t="s">
        <v>1253</v>
      </c>
      <c r="C13" s="27" t="s">
        <v>1522</v>
      </c>
      <c r="D13" s="27" t="s">
        <v>1568</v>
      </c>
      <c r="E13" s="384"/>
      <c r="F13" s="384"/>
      <c r="G13" s="384"/>
      <c r="H13" s="384"/>
      <c r="I13" s="384"/>
      <c r="J13" s="384"/>
      <c r="K13" s="27" t="s">
        <v>1130</v>
      </c>
      <c r="L13" s="111"/>
      <c r="M13" s="111"/>
      <c r="N13" s="111"/>
      <c r="O13" s="111"/>
      <c r="P13" s="111"/>
      <c r="Q13" s="384"/>
      <c r="R13" s="423"/>
    </row>
    <row r="14" spans="1:18" ht="15" thickBot="1">
      <c r="A14" s="95">
        <v>12</v>
      </c>
      <c r="B14" s="1110" t="s">
        <v>1569</v>
      </c>
      <c r="C14" s="27"/>
      <c r="D14" s="27"/>
      <c r="E14" s="384"/>
      <c r="F14" s="384"/>
      <c r="G14" s="384"/>
      <c r="H14" s="384"/>
      <c r="I14" s="384"/>
      <c r="J14" s="384"/>
      <c r="K14" s="27" t="s">
        <v>1130</v>
      </c>
      <c r="L14" s="111"/>
      <c r="M14" s="111"/>
      <c r="N14" s="111"/>
      <c r="O14" s="111"/>
      <c r="P14" s="111"/>
      <c r="Q14" s="384"/>
      <c r="R14" s="423"/>
    </row>
    <row r="15" spans="1:18" ht="15" thickBot="1">
      <c r="A15" s="95">
        <v>13</v>
      </c>
      <c r="B15" s="1110" t="s">
        <v>1570</v>
      </c>
      <c r="C15" s="384"/>
      <c r="D15" s="384"/>
      <c r="E15" s="384"/>
      <c r="F15" s="384"/>
      <c r="G15" s="384"/>
      <c r="H15" s="384"/>
      <c r="I15" s="384"/>
      <c r="J15" s="384"/>
      <c r="K15" s="27" t="s">
        <v>1130</v>
      </c>
      <c r="L15" s="111"/>
      <c r="M15" s="111"/>
      <c r="N15" s="111"/>
      <c r="O15" s="111"/>
      <c r="P15" s="111"/>
      <c r="Q15" s="384"/>
      <c r="R15" s="423"/>
    </row>
    <row r="16" spans="1:18" ht="15" thickBot="1">
      <c r="A16" s="95">
        <v>14</v>
      </c>
      <c r="B16" s="1110" t="s">
        <v>1571</v>
      </c>
      <c r="C16" s="384"/>
      <c r="D16" s="384"/>
      <c r="E16" s="384"/>
      <c r="F16" s="384"/>
      <c r="G16" s="384"/>
      <c r="H16" s="384"/>
      <c r="I16" s="384"/>
      <c r="J16" s="384"/>
      <c r="K16" s="27" t="s">
        <v>1130</v>
      </c>
      <c r="L16" s="111"/>
      <c r="M16" s="111"/>
      <c r="N16" s="111"/>
      <c r="O16" s="111"/>
      <c r="P16" s="111"/>
      <c r="Q16" s="384"/>
      <c r="R16" s="424"/>
    </row>
    <row r="17" spans="1:17" ht="22.9">
      <c r="A17" s="95">
        <v>15</v>
      </c>
      <c r="B17" s="1110" t="s">
        <v>1572</v>
      </c>
      <c r="C17" s="384"/>
      <c r="D17" s="384"/>
      <c r="E17" s="384"/>
      <c r="F17" s="384"/>
      <c r="G17" s="384"/>
      <c r="H17" s="384"/>
      <c r="I17" s="384"/>
      <c r="J17" s="384"/>
      <c r="K17" s="27" t="s">
        <v>1130</v>
      </c>
      <c r="L17" s="111"/>
      <c r="M17" s="111"/>
      <c r="N17" s="111"/>
      <c r="O17" s="111"/>
      <c r="P17" s="111"/>
      <c r="Q17" s="384"/>
    </row>
    <row r="18" spans="1:17" ht="22.9">
      <c r="A18" s="95">
        <v>16</v>
      </c>
      <c r="B18" s="1110" t="s">
        <v>1573</v>
      </c>
      <c r="C18" s="384"/>
      <c r="D18" s="384"/>
      <c r="E18" s="384"/>
      <c r="F18" s="384"/>
      <c r="G18" s="384"/>
      <c r="H18" s="384"/>
      <c r="I18" s="384"/>
      <c r="J18" s="384"/>
      <c r="K18" s="27" t="s">
        <v>1130</v>
      </c>
      <c r="L18" s="111"/>
      <c r="M18" s="111"/>
      <c r="N18" s="111"/>
      <c r="O18" s="111"/>
      <c r="P18" s="111"/>
      <c r="Q18" s="384"/>
    </row>
    <row r="19" spans="1:17">
      <c r="A19" s="95">
        <v>17</v>
      </c>
      <c r="B19" s="1110" t="s">
        <v>1574</v>
      </c>
      <c r="C19" s="384"/>
      <c r="D19" s="384"/>
      <c r="E19" s="384"/>
      <c r="F19" s="384"/>
      <c r="G19" s="384"/>
      <c r="H19" s="384"/>
      <c r="I19" s="384"/>
      <c r="J19" s="384"/>
      <c r="K19" s="27" t="s">
        <v>1130</v>
      </c>
      <c r="L19" s="111"/>
      <c r="M19" s="111"/>
      <c r="N19" s="111"/>
      <c r="O19" s="111"/>
      <c r="P19" s="111"/>
      <c r="Q19" s="384"/>
    </row>
    <row r="20" spans="1:17">
      <c r="A20" s="95">
        <v>18</v>
      </c>
      <c r="B20" s="1110" t="s">
        <v>1575</v>
      </c>
      <c r="C20" s="384"/>
      <c r="D20" s="384"/>
      <c r="E20" s="384"/>
      <c r="F20" s="384"/>
      <c r="G20" s="384"/>
      <c r="H20" s="384"/>
      <c r="I20" s="384"/>
      <c r="J20" s="384"/>
      <c r="K20" s="27" t="s">
        <v>1130</v>
      </c>
      <c r="L20" s="111"/>
      <c r="M20" s="111"/>
      <c r="N20" s="111"/>
      <c r="O20" s="111"/>
      <c r="P20" s="111"/>
      <c r="Q20" s="384"/>
    </row>
    <row r="21" spans="1:17">
      <c r="A21" s="95">
        <v>19</v>
      </c>
      <c r="B21" s="1110" t="s">
        <v>1576</v>
      </c>
      <c r="C21" s="384"/>
      <c r="D21" s="384"/>
      <c r="E21" s="384"/>
      <c r="F21" s="384"/>
      <c r="G21" s="384"/>
      <c r="H21" s="384"/>
      <c r="I21" s="384"/>
      <c r="J21" s="384"/>
      <c r="K21" s="27" t="s">
        <v>1130</v>
      </c>
      <c r="L21" s="111"/>
      <c r="M21" s="111"/>
      <c r="N21" s="111"/>
      <c r="O21" s="111"/>
      <c r="P21" s="111"/>
      <c r="Q21" s="384"/>
    </row>
    <row r="22" spans="1:17">
      <c r="A22" s="95">
        <v>20</v>
      </c>
      <c r="B22" s="1110" t="s">
        <v>1577</v>
      </c>
      <c r="C22" s="384"/>
      <c r="D22" s="384"/>
      <c r="E22" s="384"/>
      <c r="F22" s="384"/>
      <c r="G22" s="384"/>
      <c r="H22" s="384"/>
      <c r="I22" s="384"/>
      <c r="J22" s="384"/>
      <c r="K22" s="27" t="s">
        <v>1130</v>
      </c>
      <c r="L22" s="111"/>
      <c r="M22" s="111"/>
      <c r="N22" s="111"/>
      <c r="O22" s="111"/>
      <c r="P22" s="111"/>
      <c r="Q22" s="384"/>
    </row>
    <row r="23" spans="1:17">
      <c r="A23" s="95">
        <v>21</v>
      </c>
      <c r="B23" s="1110" t="s">
        <v>1578</v>
      </c>
      <c r="C23" s="384"/>
      <c r="D23" s="384"/>
      <c r="E23" s="384"/>
      <c r="F23" s="384"/>
      <c r="G23" s="384"/>
      <c r="H23" s="384"/>
      <c r="I23" s="384"/>
      <c r="J23" s="384"/>
      <c r="K23" s="27" t="s">
        <v>1130</v>
      </c>
      <c r="L23" s="111"/>
      <c r="M23" s="111"/>
      <c r="N23" s="111"/>
      <c r="O23" s="111"/>
      <c r="P23" s="111"/>
      <c r="Q23" s="384"/>
    </row>
    <row r="24" spans="1:17">
      <c r="K24" s="784"/>
    </row>
    <row r="27" spans="1:17">
      <c r="D27" s="95"/>
      <c r="E27" s="1109"/>
    </row>
  </sheetData>
  <mergeCells count="1">
    <mergeCell ref="C1:E1"/>
  </mergeCells>
  <dataValidations count="1">
    <dataValidation type="list" allowBlank="1" showInputMessage="1" showErrorMessage="1" sqref="K3:K24" xr:uid="{F51EEB4E-EFFA-45D4-ACD7-3F185D306683}">
      <formula1>"To Do, Questions Outstanding, Complete"</formula1>
    </dataValidation>
  </dataValidations>
  <hyperlinks>
    <hyperlink ref="A1" location="Summary!A1" display="Object Name" xr:uid="{00000000-0004-0000-4B00-000000000000}"/>
  </hyperlinks>
  <pageMargins left="0.7" right="0.7" top="0.75" bottom="0.75" header="0.3" footer="0.3"/>
  <headerFooter>
    <oddFooter>&amp;L_x000D_&amp;1#&amp;"Calibri"&amp;10&amp;K000000 Classification: BUSINESS</oddFooter>
  </headerFooter>
  <drawing r:id="rId1"/>
  <legacyDrawing r:id="rId2"/>
  <controls>
    <mc:AlternateContent xmlns:mc="http://schemas.openxmlformats.org/markup-compatibility/2006">
      <mc:Choice Requires="x14">
        <control shapeId="536588" r:id="rId3" name="Control 12">
          <controlPr defaultSize="0" r:id="rId4">
            <anchor moveWithCells="1">
              <from>
                <xdr:col>1</xdr:col>
                <xdr:colOff>0</xdr:colOff>
                <xdr:row>25</xdr:row>
                <xdr:rowOff>91440</xdr:rowOff>
              </from>
              <to>
                <xdr:col>1</xdr:col>
                <xdr:colOff>220980</xdr:colOff>
                <xdr:row>26</xdr:row>
                <xdr:rowOff>114300</xdr:rowOff>
              </to>
            </anchor>
          </controlPr>
        </control>
      </mc:Choice>
      <mc:Fallback>
        <control shapeId="536588" r:id="rId3" name="Control 12"/>
      </mc:Fallback>
    </mc:AlternateContent>
    <mc:AlternateContent xmlns:mc="http://schemas.openxmlformats.org/markup-compatibility/2006">
      <mc:Choice Requires="x14">
        <control shapeId="536589" r:id="rId5" name="Control 13">
          <controlPr defaultSize="0" r:id="rId6">
            <anchor moveWithCells="1">
              <from>
                <xdr:col>1</xdr:col>
                <xdr:colOff>0</xdr:colOff>
                <xdr:row>25</xdr:row>
                <xdr:rowOff>91440</xdr:rowOff>
              </from>
              <to>
                <xdr:col>1</xdr:col>
                <xdr:colOff>220980</xdr:colOff>
                <xdr:row>26</xdr:row>
                <xdr:rowOff>114300</xdr:rowOff>
              </to>
            </anchor>
          </controlPr>
        </control>
      </mc:Choice>
      <mc:Fallback>
        <control shapeId="536589" r:id="rId5" name="Control 13"/>
      </mc:Fallback>
    </mc:AlternateContent>
    <mc:AlternateContent xmlns:mc="http://schemas.openxmlformats.org/markup-compatibility/2006">
      <mc:Choice Requires="x14">
        <control shapeId="536590" r:id="rId7" name="Control 14">
          <controlPr defaultSize="0" r:id="rId6">
            <anchor moveWithCells="1">
              <from>
                <xdr:col>1</xdr:col>
                <xdr:colOff>0</xdr:colOff>
                <xdr:row>25</xdr:row>
                <xdr:rowOff>91440</xdr:rowOff>
              </from>
              <to>
                <xdr:col>1</xdr:col>
                <xdr:colOff>220980</xdr:colOff>
                <xdr:row>26</xdr:row>
                <xdr:rowOff>114300</xdr:rowOff>
              </to>
            </anchor>
          </controlPr>
        </control>
      </mc:Choice>
      <mc:Fallback>
        <control shapeId="536590" r:id="rId7" name="Control 14"/>
      </mc:Fallback>
    </mc:AlternateContent>
    <mc:AlternateContent xmlns:mc="http://schemas.openxmlformats.org/markup-compatibility/2006">
      <mc:Choice Requires="x14">
        <control shapeId="536591" r:id="rId8" name="Control 15">
          <controlPr defaultSize="0" r:id="rId6">
            <anchor moveWithCells="1">
              <from>
                <xdr:col>1</xdr:col>
                <xdr:colOff>0</xdr:colOff>
                <xdr:row>25</xdr:row>
                <xdr:rowOff>91440</xdr:rowOff>
              </from>
              <to>
                <xdr:col>1</xdr:col>
                <xdr:colOff>220980</xdr:colOff>
                <xdr:row>26</xdr:row>
                <xdr:rowOff>114300</xdr:rowOff>
              </to>
            </anchor>
          </controlPr>
        </control>
      </mc:Choice>
      <mc:Fallback>
        <control shapeId="536591" r:id="rId8" name="Control 15"/>
      </mc:Fallback>
    </mc:AlternateContent>
    <mc:AlternateContent xmlns:mc="http://schemas.openxmlformats.org/markup-compatibility/2006">
      <mc:Choice Requires="x14">
        <control shapeId="536592" r:id="rId9" name="Control 16">
          <controlPr defaultSize="0" r:id="rId6">
            <anchor moveWithCells="1">
              <from>
                <xdr:col>1</xdr:col>
                <xdr:colOff>0</xdr:colOff>
                <xdr:row>25</xdr:row>
                <xdr:rowOff>91440</xdr:rowOff>
              </from>
              <to>
                <xdr:col>1</xdr:col>
                <xdr:colOff>220980</xdr:colOff>
                <xdr:row>26</xdr:row>
                <xdr:rowOff>114300</xdr:rowOff>
              </to>
            </anchor>
          </controlPr>
        </control>
      </mc:Choice>
      <mc:Fallback>
        <control shapeId="536592" r:id="rId9" name="Control 16"/>
      </mc:Fallback>
    </mc:AlternateContent>
    <mc:AlternateContent xmlns:mc="http://schemas.openxmlformats.org/markup-compatibility/2006">
      <mc:Choice Requires="x14">
        <control shapeId="536593" r:id="rId10" name="Control 17">
          <controlPr defaultSize="0" r:id="rId6">
            <anchor moveWithCells="1">
              <from>
                <xdr:col>1</xdr:col>
                <xdr:colOff>0</xdr:colOff>
                <xdr:row>25</xdr:row>
                <xdr:rowOff>91440</xdr:rowOff>
              </from>
              <to>
                <xdr:col>1</xdr:col>
                <xdr:colOff>220980</xdr:colOff>
                <xdr:row>26</xdr:row>
                <xdr:rowOff>114300</xdr:rowOff>
              </to>
            </anchor>
          </controlPr>
        </control>
      </mc:Choice>
      <mc:Fallback>
        <control shapeId="536593" r:id="rId10" name="Control 17"/>
      </mc:Fallback>
    </mc:AlternateContent>
    <mc:AlternateContent xmlns:mc="http://schemas.openxmlformats.org/markup-compatibility/2006">
      <mc:Choice Requires="x14">
        <control shapeId="536594" r:id="rId11" name="Control 18">
          <controlPr defaultSize="0" r:id="rId6">
            <anchor moveWithCells="1">
              <from>
                <xdr:col>1</xdr:col>
                <xdr:colOff>0</xdr:colOff>
                <xdr:row>25</xdr:row>
                <xdr:rowOff>91440</xdr:rowOff>
              </from>
              <to>
                <xdr:col>1</xdr:col>
                <xdr:colOff>220980</xdr:colOff>
                <xdr:row>26</xdr:row>
                <xdr:rowOff>114300</xdr:rowOff>
              </to>
            </anchor>
          </controlPr>
        </control>
      </mc:Choice>
      <mc:Fallback>
        <control shapeId="536594" r:id="rId11" name="Control 18"/>
      </mc:Fallback>
    </mc:AlternateContent>
    <mc:AlternateContent xmlns:mc="http://schemas.openxmlformats.org/markup-compatibility/2006">
      <mc:Choice Requires="x14">
        <control shapeId="536595" r:id="rId12" name="Control 19">
          <controlPr defaultSize="0" r:id="rId6">
            <anchor moveWithCells="1">
              <from>
                <xdr:col>1</xdr:col>
                <xdr:colOff>0</xdr:colOff>
                <xdr:row>25</xdr:row>
                <xdr:rowOff>91440</xdr:rowOff>
              </from>
              <to>
                <xdr:col>1</xdr:col>
                <xdr:colOff>220980</xdr:colOff>
                <xdr:row>26</xdr:row>
                <xdr:rowOff>114300</xdr:rowOff>
              </to>
            </anchor>
          </controlPr>
        </control>
      </mc:Choice>
      <mc:Fallback>
        <control shapeId="536595" r:id="rId12" name="Control 19"/>
      </mc:Fallback>
    </mc:AlternateContent>
    <mc:AlternateContent xmlns:mc="http://schemas.openxmlformats.org/markup-compatibility/2006">
      <mc:Choice Requires="x14">
        <control shapeId="536596" r:id="rId13" name="Control 20">
          <controlPr defaultSize="0" r:id="rId4">
            <anchor moveWithCells="1">
              <from>
                <xdr:col>1</xdr:col>
                <xdr:colOff>0</xdr:colOff>
                <xdr:row>25</xdr:row>
                <xdr:rowOff>91440</xdr:rowOff>
              </from>
              <to>
                <xdr:col>1</xdr:col>
                <xdr:colOff>220980</xdr:colOff>
                <xdr:row>26</xdr:row>
                <xdr:rowOff>114300</xdr:rowOff>
              </to>
            </anchor>
          </controlPr>
        </control>
      </mc:Choice>
      <mc:Fallback>
        <control shapeId="536596" r:id="rId13" name="Control 20"/>
      </mc:Fallback>
    </mc:AlternateContent>
  </control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tabColor rgb="FFFFC000"/>
  </sheetPr>
  <dimension ref="A1:Q4"/>
  <sheetViews>
    <sheetView zoomScaleNormal="100" workbookViewId="0"/>
  </sheetViews>
  <sheetFormatPr defaultRowHeight="14.45"/>
  <cols>
    <col min="1" max="1" width="8.42578125" bestFit="1" customWidth="1"/>
    <col min="2" max="2" width="22.42578125" customWidth="1"/>
    <col min="3" max="4" width="20.5703125" customWidth="1"/>
    <col min="5" max="5" width="19.5703125" customWidth="1"/>
    <col min="6" max="6" width="11.5703125" customWidth="1"/>
    <col min="7" max="7" width="13.5703125" customWidth="1"/>
    <col min="8" max="8" width="49.42578125" customWidth="1"/>
    <col min="9" max="10" width="21.42578125" customWidth="1"/>
    <col min="11" max="11" width="11.42578125" style="28" customWidth="1"/>
    <col min="12" max="12" width="13.5703125" customWidth="1"/>
    <col min="13" max="14" width="14.5703125" customWidth="1"/>
    <col min="15" max="15" width="12.5703125" customWidth="1"/>
    <col min="16" max="16" width="46" customWidth="1"/>
  </cols>
  <sheetData>
    <row r="1" spans="1:17" ht="18">
      <c r="A1" s="47" t="s">
        <v>1188</v>
      </c>
      <c r="B1" s="48" t="s">
        <v>1189</v>
      </c>
      <c r="C1" s="1352" t="s">
        <v>1579</v>
      </c>
      <c r="D1" s="1353"/>
      <c r="E1" s="1353"/>
      <c r="F1" s="6"/>
      <c r="G1" s="6"/>
      <c r="H1" s="7"/>
      <c r="I1" s="6"/>
      <c r="J1" s="6"/>
      <c r="K1" s="6"/>
      <c r="L1" s="7"/>
      <c r="M1" s="7"/>
      <c r="N1" s="7"/>
      <c r="O1" s="7"/>
      <c r="P1" s="8"/>
    </row>
    <row r="2" spans="1:17"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row>
    <row r="3" spans="1:17">
      <c r="A3" s="181">
        <v>1</v>
      </c>
      <c r="B3" s="19" t="s">
        <v>1319</v>
      </c>
      <c r="C3" s="19" t="s">
        <v>1320</v>
      </c>
      <c r="D3" s="19" t="s">
        <v>1280</v>
      </c>
      <c r="E3" s="19">
        <v>80</v>
      </c>
      <c r="F3" s="19" t="s">
        <v>1321</v>
      </c>
      <c r="G3" s="20" t="b">
        <v>1</v>
      </c>
      <c r="H3" s="21"/>
      <c r="I3" s="20"/>
      <c r="J3" s="19"/>
      <c r="K3" s="349" t="s">
        <v>1130</v>
      </c>
      <c r="L3" s="374"/>
      <c r="M3" s="374"/>
      <c r="N3" s="374"/>
      <c r="O3" s="374"/>
      <c r="P3" s="375" t="s">
        <v>1580</v>
      </c>
      <c r="Q3">
        <v>53245</v>
      </c>
    </row>
    <row r="4" spans="1:17" ht="57.75" customHeight="1">
      <c r="A4" s="181">
        <v>2</v>
      </c>
      <c r="B4" s="19" t="s">
        <v>1581</v>
      </c>
      <c r="C4" s="19" t="s">
        <v>1240</v>
      </c>
      <c r="D4" s="19" t="s">
        <v>1280</v>
      </c>
      <c r="E4" s="19">
        <v>80</v>
      </c>
      <c r="F4" s="19" t="s">
        <v>1321</v>
      </c>
      <c r="G4" s="20" t="b">
        <v>0</v>
      </c>
      <c r="H4" s="21" t="s">
        <v>1582</v>
      </c>
      <c r="I4" s="20" t="s">
        <v>1583</v>
      </c>
      <c r="J4" s="19"/>
      <c r="K4" s="349" t="s">
        <v>1130</v>
      </c>
      <c r="L4" s="374"/>
      <c r="M4" s="374"/>
      <c r="N4" s="374"/>
      <c r="O4" s="374"/>
      <c r="P4" s="375"/>
      <c r="Q4">
        <v>52452</v>
      </c>
    </row>
  </sheetData>
  <mergeCells count="1">
    <mergeCell ref="C1:E1"/>
  </mergeCells>
  <dataValidations count="1">
    <dataValidation type="list" allowBlank="1" showInputMessage="1" showErrorMessage="1" sqref="K3:K4" xr:uid="{954B79F2-1761-4711-8EB3-97F5A3020191}">
      <formula1>"To Do, Questions Outstanding, Complete"</formula1>
    </dataValidation>
  </dataValidations>
  <hyperlinks>
    <hyperlink ref="A1" location="Summary!A1" display="Object Name" xr:uid="{00000000-0004-0000-1A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tabColor rgb="FFFFC000"/>
  </sheetPr>
  <dimension ref="A1:P14"/>
  <sheetViews>
    <sheetView zoomScaleNormal="100" workbookViewId="0">
      <selection activeCell="G17" sqref="G17"/>
    </sheetView>
  </sheetViews>
  <sheetFormatPr defaultRowHeight="14.45"/>
  <cols>
    <col min="1" max="1" width="8.42578125" bestFit="1" customWidth="1"/>
    <col min="2" max="2" width="19.42578125" customWidth="1"/>
    <col min="3" max="3" width="31.5703125" customWidth="1"/>
    <col min="4" max="4" width="20.5703125" customWidth="1"/>
    <col min="5" max="5" width="19.5703125" customWidth="1"/>
    <col min="6" max="6" width="11.5703125" customWidth="1"/>
    <col min="7" max="7" width="13.5703125" customWidth="1"/>
    <col min="8" max="8" width="49.42578125" customWidth="1"/>
    <col min="9" max="10" width="24.42578125" customWidth="1"/>
    <col min="11" max="11" width="11.42578125" style="28" customWidth="1"/>
    <col min="12" max="12" width="13.5703125" customWidth="1"/>
    <col min="13" max="14" width="14.5703125" customWidth="1"/>
    <col min="15" max="15" width="12.5703125" customWidth="1"/>
    <col min="16" max="16" width="46" customWidth="1"/>
  </cols>
  <sheetData>
    <row r="1" spans="1:16" ht="18">
      <c r="A1" s="47" t="s">
        <v>1188</v>
      </c>
      <c r="B1" s="48" t="s">
        <v>1189</v>
      </c>
      <c r="C1" s="1352" t="s">
        <v>1584</v>
      </c>
      <c r="D1" s="1353"/>
      <c r="E1" s="1353"/>
      <c r="F1" s="6"/>
      <c r="G1" s="6"/>
      <c r="H1" s="7"/>
      <c r="I1" s="6"/>
      <c r="J1" s="6"/>
      <c r="K1" s="6"/>
      <c r="L1" s="7"/>
      <c r="M1" s="7"/>
      <c r="N1" s="7"/>
      <c r="O1" s="7"/>
      <c r="P1" s="8"/>
    </row>
    <row r="2" spans="1:16"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row>
    <row r="3" spans="1:16">
      <c r="A3" s="181">
        <v>1</v>
      </c>
      <c r="B3" s="19" t="s">
        <v>1319</v>
      </c>
      <c r="C3" s="19" t="s">
        <v>1320</v>
      </c>
      <c r="D3" s="19" t="s">
        <v>1280</v>
      </c>
      <c r="E3" s="19">
        <v>80</v>
      </c>
      <c r="F3" s="19" t="s">
        <v>1321</v>
      </c>
      <c r="G3" s="20" t="b">
        <v>1</v>
      </c>
      <c r="H3" s="21"/>
      <c r="I3" s="19"/>
      <c r="J3" s="19"/>
      <c r="K3" s="349" t="s">
        <v>1130</v>
      </c>
      <c r="L3" s="374"/>
      <c r="M3" s="374"/>
      <c r="N3" s="374"/>
      <c r="O3" s="374"/>
      <c r="P3" s="375" t="s">
        <v>1585</v>
      </c>
    </row>
    <row r="4" spans="1:16" ht="96.6">
      <c r="A4" s="181">
        <v>2</v>
      </c>
      <c r="B4" s="10" t="s">
        <v>1586</v>
      </c>
      <c r="C4" s="10" t="s">
        <v>1587</v>
      </c>
      <c r="D4" s="10" t="s">
        <v>1588</v>
      </c>
      <c r="E4" s="10"/>
      <c r="F4" s="10" t="s">
        <v>1321</v>
      </c>
      <c r="G4" s="27" t="b">
        <v>0</v>
      </c>
      <c r="H4" s="15" t="s">
        <v>1589</v>
      </c>
      <c r="I4" s="19" t="s">
        <v>1590</v>
      </c>
      <c r="J4" s="19"/>
      <c r="K4" s="349" t="s">
        <v>1130</v>
      </c>
      <c r="L4" s="374"/>
      <c r="M4" s="374"/>
      <c r="N4" s="374"/>
      <c r="O4" s="374"/>
      <c r="P4" s="375"/>
    </row>
    <row r="5" spans="1:16" ht="96.6">
      <c r="A5" s="181">
        <v>3</v>
      </c>
      <c r="B5" s="19" t="s">
        <v>1591</v>
      </c>
      <c r="C5" s="19" t="s">
        <v>1592</v>
      </c>
      <c r="D5" s="19" t="s">
        <v>1588</v>
      </c>
      <c r="E5" s="19"/>
      <c r="F5" s="19" t="s">
        <v>1321</v>
      </c>
      <c r="G5" s="20" t="b">
        <v>0</v>
      </c>
      <c r="H5" s="21" t="s">
        <v>1593</v>
      </c>
      <c r="I5" s="19" t="s">
        <v>1594</v>
      </c>
      <c r="J5" s="19"/>
      <c r="K5" s="349" t="s">
        <v>1130</v>
      </c>
      <c r="L5" s="374"/>
      <c r="M5" s="374"/>
      <c r="N5" s="374"/>
      <c r="O5" s="374"/>
      <c r="P5" s="375"/>
    </row>
    <row r="6" spans="1:16" ht="27.6">
      <c r="A6" s="181">
        <v>4</v>
      </c>
      <c r="B6" s="19" t="s">
        <v>1595</v>
      </c>
      <c r="C6" s="19" t="s">
        <v>1596</v>
      </c>
      <c r="D6" s="19" t="s">
        <v>1280</v>
      </c>
      <c r="E6" s="19">
        <v>80</v>
      </c>
      <c r="F6" s="19" t="s">
        <v>1321</v>
      </c>
      <c r="G6" s="20" t="b">
        <v>1</v>
      </c>
      <c r="H6" s="21"/>
      <c r="I6" s="19" t="s">
        <v>1583</v>
      </c>
      <c r="J6" s="19"/>
      <c r="K6" s="349" t="s">
        <v>1130</v>
      </c>
      <c r="L6" s="374"/>
      <c r="M6" s="374"/>
      <c r="N6" s="374"/>
      <c r="O6" s="374"/>
      <c r="P6" s="375"/>
    </row>
    <row r="7" spans="1:16">
      <c r="A7" s="384"/>
      <c r="B7" s="384"/>
      <c r="C7" s="20" t="s">
        <v>1597</v>
      </c>
      <c r="D7" s="384"/>
      <c r="E7" s="384" t="s">
        <v>1598</v>
      </c>
      <c r="F7" s="1086">
        <v>45785</v>
      </c>
      <c r="G7" s="384"/>
      <c r="H7" s="384"/>
      <c r="I7" s="384"/>
      <c r="J7" s="384"/>
      <c r="K7" s="494" t="s">
        <v>1426</v>
      </c>
      <c r="L7" s="384"/>
      <c r="M7" s="384"/>
      <c r="N7" s="384"/>
      <c r="O7" s="384"/>
      <c r="P7" s="384"/>
    </row>
    <row r="8" spans="1:16">
      <c r="A8" s="384"/>
      <c r="B8" s="384"/>
      <c r="C8" s="20" t="s">
        <v>1599</v>
      </c>
      <c r="D8" s="384"/>
      <c r="E8" s="384" t="s">
        <v>1598</v>
      </c>
      <c r="F8" s="1086">
        <v>45786</v>
      </c>
      <c r="G8" s="384"/>
      <c r="H8" s="384"/>
      <c r="I8" s="384"/>
      <c r="J8" s="384"/>
      <c r="K8" s="494" t="s">
        <v>1426</v>
      </c>
      <c r="L8" s="384"/>
      <c r="M8" s="384"/>
      <c r="N8" s="384"/>
      <c r="O8" s="384"/>
      <c r="P8" s="384"/>
    </row>
    <row r="14" spans="1:16">
      <c r="J14" t="s">
        <v>1281</v>
      </c>
    </row>
  </sheetData>
  <mergeCells count="1">
    <mergeCell ref="C1:E1"/>
  </mergeCells>
  <dataValidations count="1">
    <dataValidation type="list" allowBlank="1" showInputMessage="1" showErrorMessage="1" sqref="K3:K6" xr:uid="{CD0E78AB-5E69-4B88-B27E-2D30508CF6D8}">
      <formula1>"To Do, Questions Outstanding, Complete"</formula1>
    </dataValidation>
  </dataValidations>
  <hyperlinks>
    <hyperlink ref="A1" location="Summary!A1" display="Object Name" xr:uid="{00000000-0004-0000-19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8E630-52A4-48A7-9417-0219228B5D16}">
  <sheetPr>
    <tabColor rgb="FFFF0000"/>
  </sheetPr>
  <dimension ref="A2:A6"/>
  <sheetViews>
    <sheetView workbookViewId="0">
      <selection activeCell="A11" sqref="A11"/>
    </sheetView>
  </sheetViews>
  <sheetFormatPr defaultRowHeight="14.45"/>
  <cols>
    <col min="1" max="1" width="168.5703125" customWidth="1"/>
  </cols>
  <sheetData>
    <row r="2" spans="1:1">
      <c r="A2" s="432" t="s">
        <v>7</v>
      </c>
    </row>
    <row r="4" spans="1:1" ht="28.9">
      <c r="A4" s="258" t="s">
        <v>8</v>
      </c>
    </row>
    <row r="6" spans="1:1" ht="158.25" customHeight="1">
      <c r="A6" s="8" t="s">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tabColor rgb="FFFFC000"/>
  </sheetPr>
  <dimension ref="A1:R9"/>
  <sheetViews>
    <sheetView zoomScaleNormal="100" workbookViewId="0">
      <selection activeCell="D14" sqref="D14"/>
    </sheetView>
  </sheetViews>
  <sheetFormatPr defaultRowHeight="14.45"/>
  <cols>
    <col min="1" max="1" width="8.42578125" bestFit="1" customWidth="1"/>
    <col min="2" max="3" width="18.5703125" customWidth="1"/>
    <col min="4" max="4" width="25.42578125" customWidth="1"/>
    <col min="5" max="5" width="19.5703125" customWidth="1"/>
    <col min="6" max="6" width="11.5703125" customWidth="1"/>
    <col min="7" max="7" width="13.5703125" customWidth="1"/>
    <col min="8" max="8" width="49.42578125" customWidth="1"/>
    <col min="9" max="10" width="21.42578125" customWidth="1"/>
    <col min="11" max="11" width="11.42578125" style="28" customWidth="1"/>
    <col min="12" max="12" width="13.5703125" customWidth="1"/>
    <col min="13" max="14" width="14.5703125" customWidth="1"/>
    <col min="15" max="15" width="12.5703125" customWidth="1"/>
    <col min="16" max="16" width="46" customWidth="1"/>
    <col min="18" max="18" width="23.42578125" customWidth="1"/>
  </cols>
  <sheetData>
    <row r="1" spans="1:18" ht="18">
      <c r="A1" s="47" t="s">
        <v>1188</v>
      </c>
      <c r="B1" s="48" t="s">
        <v>1189</v>
      </c>
      <c r="C1" s="1352" t="s">
        <v>1600</v>
      </c>
      <c r="D1" s="1353"/>
      <c r="E1" s="1353"/>
      <c r="F1" s="6"/>
      <c r="G1" s="6"/>
      <c r="H1" s="7"/>
      <c r="I1" s="6"/>
      <c r="J1" s="6"/>
      <c r="K1" s="6"/>
      <c r="L1" s="7"/>
      <c r="M1" s="7"/>
      <c r="N1" s="7"/>
      <c r="O1" s="7"/>
      <c r="P1" s="8"/>
    </row>
    <row r="2" spans="1:18"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row>
    <row r="3" spans="1:18">
      <c r="A3" s="181">
        <v>1</v>
      </c>
      <c r="B3" s="19" t="s">
        <v>1319</v>
      </c>
      <c r="C3" s="19" t="s">
        <v>1320</v>
      </c>
      <c r="D3" s="19" t="s">
        <v>1280</v>
      </c>
      <c r="E3" s="19">
        <v>80</v>
      </c>
      <c r="F3" s="19" t="s">
        <v>1321</v>
      </c>
      <c r="G3" s="20" t="b">
        <v>1</v>
      </c>
      <c r="H3" s="21"/>
      <c r="I3" s="19"/>
      <c r="J3" s="19"/>
      <c r="K3" s="349" t="s">
        <v>1130</v>
      </c>
      <c r="L3" s="374"/>
      <c r="M3" s="374"/>
      <c r="N3" s="374"/>
      <c r="O3" s="374"/>
      <c r="P3" s="375" t="s">
        <v>1580</v>
      </c>
      <c r="Q3">
        <v>52453</v>
      </c>
      <c r="R3" s="458" t="s">
        <v>1601</v>
      </c>
    </row>
    <row r="4" spans="1:18" ht="27.6">
      <c r="A4" s="181">
        <v>2</v>
      </c>
      <c r="B4" s="19" t="s">
        <v>1602</v>
      </c>
      <c r="C4" s="19" t="s">
        <v>1603</v>
      </c>
      <c r="D4" s="19" t="s">
        <v>1280</v>
      </c>
      <c r="E4" s="19">
        <v>80</v>
      </c>
      <c r="F4" s="19" t="s">
        <v>1321</v>
      </c>
      <c r="G4" s="20" t="b">
        <v>1</v>
      </c>
      <c r="H4" s="21"/>
      <c r="I4" s="19"/>
      <c r="J4" s="19"/>
      <c r="K4" s="349" t="s">
        <v>1130</v>
      </c>
      <c r="L4" s="374"/>
      <c r="M4" s="374"/>
      <c r="N4" s="374"/>
      <c r="O4" s="374"/>
      <c r="P4" s="375"/>
      <c r="Q4">
        <v>53245</v>
      </c>
    </row>
    <row r="5" spans="1:18" ht="27.6">
      <c r="A5" s="181">
        <v>3</v>
      </c>
      <c r="B5" s="19" t="s">
        <v>1595</v>
      </c>
      <c r="C5" s="20" t="s">
        <v>1596</v>
      </c>
      <c r="D5" s="19" t="s">
        <v>1280</v>
      </c>
      <c r="E5" s="19">
        <v>80</v>
      </c>
      <c r="F5" s="19" t="s">
        <v>1321</v>
      </c>
      <c r="G5" s="20" t="b">
        <v>1</v>
      </c>
      <c r="H5" s="21"/>
      <c r="I5" s="19"/>
      <c r="J5" s="19"/>
      <c r="K5" s="349" t="s">
        <v>1130</v>
      </c>
      <c r="L5" s="374"/>
      <c r="M5" s="374"/>
      <c r="N5" s="374"/>
      <c r="O5" s="374"/>
      <c r="P5" s="375"/>
    </row>
    <row r="6" spans="1:18" ht="41.45">
      <c r="A6" s="181">
        <v>4</v>
      </c>
      <c r="B6" s="19" t="s">
        <v>1375</v>
      </c>
      <c r="C6" s="20" t="s">
        <v>1604</v>
      </c>
      <c r="D6" s="19" t="s">
        <v>1260</v>
      </c>
      <c r="E6" s="19" t="s">
        <v>1373</v>
      </c>
      <c r="F6" s="19" t="b">
        <v>0</v>
      </c>
      <c r="G6" s="20" t="b">
        <v>1</v>
      </c>
      <c r="H6" s="21" t="s">
        <v>1605</v>
      </c>
      <c r="I6" s="19" t="b">
        <v>1</v>
      </c>
      <c r="J6" s="19"/>
      <c r="K6" s="349" t="s">
        <v>1130</v>
      </c>
      <c r="L6" s="374"/>
      <c r="M6" s="374"/>
      <c r="N6" s="374"/>
      <c r="O6" s="374"/>
      <c r="P6" s="375"/>
    </row>
    <row r="7" spans="1:18">
      <c r="A7" s="384"/>
      <c r="B7" s="20" t="s">
        <v>1606</v>
      </c>
      <c r="C7" s="20" t="s">
        <v>1607</v>
      </c>
      <c r="D7" s="1086">
        <v>45785</v>
      </c>
      <c r="E7" s="384"/>
      <c r="F7" s="384"/>
      <c r="G7" s="384"/>
      <c r="H7" s="384"/>
      <c r="I7" s="384"/>
      <c r="J7" s="384"/>
      <c r="K7" s="494" t="s">
        <v>1426</v>
      </c>
    </row>
    <row r="8" spans="1:18">
      <c r="A8" s="384"/>
      <c r="B8" s="20" t="s">
        <v>1608</v>
      </c>
      <c r="C8" s="20" t="s">
        <v>1607</v>
      </c>
      <c r="D8" s="1086">
        <v>45785</v>
      </c>
      <c r="E8" s="384"/>
      <c r="F8" s="384"/>
      <c r="G8" s="384"/>
      <c r="H8" s="384"/>
      <c r="I8" s="384"/>
      <c r="J8" s="384"/>
      <c r="K8" s="494" t="s">
        <v>1426</v>
      </c>
    </row>
    <row r="9" spans="1:18">
      <c r="A9" s="384"/>
      <c r="B9" s="20" t="s">
        <v>1609</v>
      </c>
      <c r="C9" s="20" t="s">
        <v>1607</v>
      </c>
      <c r="D9" s="1086">
        <v>45785</v>
      </c>
      <c r="E9" s="384"/>
      <c r="F9" s="384"/>
      <c r="G9" s="384"/>
      <c r="H9" s="384"/>
      <c r="I9" s="384"/>
      <c r="J9" s="384"/>
      <c r="K9" s="494" t="s">
        <v>1426</v>
      </c>
    </row>
  </sheetData>
  <mergeCells count="1">
    <mergeCell ref="C1:E1"/>
  </mergeCells>
  <dataValidations count="1">
    <dataValidation type="list" allowBlank="1" showInputMessage="1" showErrorMessage="1" sqref="K3:K6" xr:uid="{23C744AD-A879-4551-AA71-02AF54EC7D0E}">
      <formula1>"To Do, Questions Outstanding, Complete"</formula1>
    </dataValidation>
  </dataValidations>
  <hyperlinks>
    <hyperlink ref="A1" location="Summary!A1" display="Object Name" xr:uid="{00000000-0004-0000-1B00-000000000000}"/>
    <hyperlink ref="R3" r:id="rId1" xr:uid="{CB2C3968-4FC2-45D4-91B1-B09D90DB4B79}"/>
  </hyperlinks>
  <pageMargins left="0.7" right="0.7" top="0.75" bottom="0.75" header="0.3" footer="0.3"/>
  <pageSetup paperSize="9" orientation="portrait" r:id="rId2"/>
  <headerFooter>
    <oddFooter>&amp;L_x000D_&amp;1#&amp;"Calibri"&amp;10&amp;K000000 Classification: BUSINESS</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rgb="FFFFC000"/>
  </sheetPr>
  <dimension ref="A1:Q31"/>
  <sheetViews>
    <sheetView zoomScale="70" zoomScaleNormal="70" workbookViewId="0">
      <pane ySplit="2" topLeftCell="A24" activePane="bottomLeft" state="frozen"/>
      <selection pane="bottomLeft" activeCell="K3" sqref="K3:K22"/>
      <selection activeCell="B8" sqref="B8"/>
    </sheetView>
  </sheetViews>
  <sheetFormatPr defaultRowHeight="14.45"/>
  <cols>
    <col min="1" max="1" width="8.42578125" bestFit="1" customWidth="1"/>
    <col min="2" max="2" width="22.42578125" customWidth="1"/>
    <col min="3" max="3" width="26.42578125" customWidth="1"/>
    <col min="4" max="4" width="20.5703125" customWidth="1"/>
    <col min="5" max="5" width="19.5703125" customWidth="1"/>
    <col min="6" max="6" width="11.5703125" customWidth="1"/>
    <col min="7" max="7" width="13.5703125" customWidth="1"/>
    <col min="8" max="8" width="49.42578125" customWidth="1"/>
    <col min="9" max="10" width="21.42578125" customWidth="1"/>
    <col min="11" max="11" width="11.42578125" style="28" customWidth="1"/>
    <col min="12" max="12" width="13.5703125" customWidth="1"/>
    <col min="13" max="14" width="14.5703125" customWidth="1"/>
    <col min="15" max="15" width="12.5703125" customWidth="1"/>
    <col min="16" max="16" width="23.42578125" customWidth="1"/>
    <col min="17" max="17" width="33.5703125" customWidth="1"/>
  </cols>
  <sheetData>
    <row r="1" spans="1:17" ht="18">
      <c r="A1" s="47" t="s">
        <v>1188</v>
      </c>
      <c r="B1" s="48" t="s">
        <v>1189</v>
      </c>
      <c r="C1" s="1352" t="s">
        <v>1610</v>
      </c>
      <c r="D1" s="1353"/>
      <c r="E1" s="1353"/>
      <c r="F1" s="6"/>
      <c r="G1" s="6"/>
      <c r="H1" s="7"/>
      <c r="I1" s="6"/>
      <c r="J1" s="6"/>
      <c r="K1" s="6"/>
      <c r="L1" s="7"/>
      <c r="M1" s="7"/>
      <c r="N1" s="7"/>
      <c r="O1" s="7"/>
      <c r="P1" s="8"/>
    </row>
    <row r="2" spans="1:17"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405" t="s">
        <v>1205</v>
      </c>
      <c r="Q2" s="14" t="s">
        <v>14</v>
      </c>
    </row>
    <row r="3" spans="1:17" ht="28.9">
      <c r="A3" s="181">
        <v>1</v>
      </c>
      <c r="B3" s="19" t="s">
        <v>1319</v>
      </c>
      <c r="C3" s="19" t="s">
        <v>1320</v>
      </c>
      <c r="D3" s="19" t="s">
        <v>1280</v>
      </c>
      <c r="E3" s="19">
        <v>80</v>
      </c>
      <c r="F3" s="19" t="s">
        <v>1321</v>
      </c>
      <c r="G3" s="20" t="b">
        <v>1</v>
      </c>
      <c r="H3" s="21"/>
      <c r="I3" s="19"/>
      <c r="J3" s="19"/>
      <c r="K3" s="483" t="s">
        <v>1426</v>
      </c>
      <c r="L3" s="374"/>
      <c r="M3" s="374"/>
      <c r="N3" s="374"/>
      <c r="O3" s="374"/>
      <c r="P3" s="346" t="s">
        <v>1611</v>
      </c>
      <c r="Q3" s="384" t="s">
        <v>1430</v>
      </c>
    </row>
    <row r="4" spans="1:17">
      <c r="A4" s="181">
        <v>2</v>
      </c>
      <c r="B4" s="19" t="s">
        <v>1612</v>
      </c>
      <c r="C4" s="19" t="s">
        <v>1240</v>
      </c>
      <c r="D4" s="19" t="s">
        <v>1280</v>
      </c>
      <c r="E4" s="19">
        <v>80</v>
      </c>
      <c r="F4" s="19" t="s">
        <v>1321</v>
      </c>
      <c r="G4" s="20" t="b">
        <v>1</v>
      </c>
      <c r="H4" s="21" t="s">
        <v>1613</v>
      </c>
      <c r="I4" s="20" t="s">
        <v>1614</v>
      </c>
      <c r="J4" s="19"/>
      <c r="K4" s="483" t="s">
        <v>1426</v>
      </c>
      <c r="L4" s="374"/>
      <c r="M4" s="374"/>
      <c r="N4" s="374"/>
      <c r="O4" s="374"/>
      <c r="P4" s="346"/>
      <c r="Q4" s="384"/>
    </row>
    <row r="5" spans="1:17" ht="96.6">
      <c r="A5" s="181">
        <v>3</v>
      </c>
      <c r="B5" s="19" t="s">
        <v>1258</v>
      </c>
      <c r="C5" s="20" t="s">
        <v>1539</v>
      </c>
      <c r="D5" s="19" t="s">
        <v>1260</v>
      </c>
      <c r="E5" s="19" t="s">
        <v>1373</v>
      </c>
      <c r="F5" s="19" t="b">
        <v>1</v>
      </c>
      <c r="G5" s="20" t="b">
        <v>1</v>
      </c>
      <c r="H5" s="21" t="s">
        <v>1615</v>
      </c>
      <c r="I5" s="19" t="b">
        <v>1</v>
      </c>
      <c r="J5" s="19"/>
      <c r="K5" s="483" t="s">
        <v>1426</v>
      </c>
      <c r="L5" s="374"/>
      <c r="M5" s="374"/>
      <c r="N5" s="374"/>
      <c r="O5" s="374"/>
      <c r="P5" s="346"/>
      <c r="Q5" s="384"/>
    </row>
    <row r="6" spans="1:17" ht="179.45">
      <c r="A6" s="181">
        <v>4</v>
      </c>
      <c r="B6" s="19" t="s">
        <v>1616</v>
      </c>
      <c r="C6" s="20" t="s">
        <v>1617</v>
      </c>
      <c r="D6" s="19" t="s">
        <v>1260</v>
      </c>
      <c r="E6" s="19" t="s">
        <v>1373</v>
      </c>
      <c r="F6" s="19" t="b">
        <v>0</v>
      </c>
      <c r="G6" s="20" t="b">
        <v>1</v>
      </c>
      <c r="H6" s="17" t="s">
        <v>1618</v>
      </c>
      <c r="I6" s="19" t="b">
        <v>0</v>
      </c>
      <c r="J6" s="19"/>
      <c r="K6" s="483" t="s">
        <v>1426</v>
      </c>
      <c r="L6" s="374"/>
      <c r="M6" s="374"/>
      <c r="N6" s="374"/>
      <c r="O6" s="374"/>
      <c r="P6" s="346"/>
      <c r="Q6" s="384"/>
    </row>
    <row r="7" spans="1:17" ht="96.6">
      <c r="A7" s="181">
        <v>5</v>
      </c>
      <c r="B7" s="12" t="s">
        <v>1619</v>
      </c>
      <c r="C7" s="20" t="s">
        <v>1620</v>
      </c>
      <c r="D7" s="19" t="s">
        <v>1260</v>
      </c>
      <c r="E7" s="19" t="s">
        <v>1373</v>
      </c>
      <c r="F7" s="19" t="b">
        <v>0</v>
      </c>
      <c r="G7" s="20" t="b">
        <v>1</v>
      </c>
      <c r="H7" s="17" t="s">
        <v>1621</v>
      </c>
      <c r="I7" s="19" t="b">
        <v>0</v>
      </c>
      <c r="J7" s="19"/>
      <c r="K7" s="483" t="s">
        <v>1426</v>
      </c>
      <c r="L7" s="374"/>
      <c r="M7" s="374"/>
      <c r="N7" s="374"/>
      <c r="O7" s="374"/>
      <c r="P7" s="346"/>
      <c r="Q7" s="384"/>
    </row>
    <row r="8" spans="1:17" ht="82.9">
      <c r="A8" s="181">
        <v>6</v>
      </c>
      <c r="B8" s="19" t="s">
        <v>1622</v>
      </c>
      <c r="C8" s="20" t="s">
        <v>1623</v>
      </c>
      <c r="D8" s="19" t="s">
        <v>1215</v>
      </c>
      <c r="E8" s="19"/>
      <c r="F8" s="19" t="s">
        <v>1321</v>
      </c>
      <c r="G8" s="20" t="b">
        <v>0</v>
      </c>
      <c r="H8" s="21" t="s">
        <v>1624</v>
      </c>
      <c r="I8" s="19" t="s">
        <v>1625</v>
      </c>
      <c r="J8" s="19"/>
      <c r="K8" s="483" t="s">
        <v>1426</v>
      </c>
      <c r="L8" s="374"/>
      <c r="M8" s="374"/>
      <c r="N8" s="374"/>
      <c r="O8" s="374"/>
      <c r="P8" s="346"/>
      <c r="Q8" s="384"/>
    </row>
    <row r="9" spans="1:17" ht="96.6">
      <c r="A9" s="11">
        <v>7</v>
      </c>
      <c r="B9" s="12" t="s">
        <v>1626</v>
      </c>
      <c r="C9" s="13" t="s">
        <v>1627</v>
      </c>
      <c r="D9" s="12" t="s">
        <v>1628</v>
      </c>
      <c r="E9" s="12" t="s">
        <v>1629</v>
      </c>
      <c r="F9" s="12">
        <v>0</v>
      </c>
      <c r="G9" s="13" t="b">
        <v>0</v>
      </c>
      <c r="H9" s="17" t="s">
        <v>1630</v>
      </c>
      <c r="I9" s="12">
        <v>10</v>
      </c>
      <c r="J9" s="12"/>
      <c r="K9" s="483" t="s">
        <v>1426</v>
      </c>
      <c r="L9" s="374"/>
      <c r="M9" s="374"/>
      <c r="N9" s="374"/>
      <c r="O9" s="374"/>
      <c r="P9" s="346"/>
      <c r="Q9" s="384"/>
    </row>
    <row r="10" spans="1:17" ht="82.9">
      <c r="A10" s="181">
        <v>8</v>
      </c>
      <c r="B10" s="19" t="s">
        <v>1331</v>
      </c>
      <c r="C10" s="20" t="s">
        <v>1332</v>
      </c>
      <c r="D10" s="19" t="s">
        <v>1215</v>
      </c>
      <c r="E10" s="19"/>
      <c r="F10" s="19"/>
      <c r="G10" s="20" t="b">
        <v>0</v>
      </c>
      <c r="H10" s="21" t="s">
        <v>1631</v>
      </c>
      <c r="I10" s="19" t="s">
        <v>1632</v>
      </c>
      <c r="J10" s="19"/>
      <c r="K10" s="483" t="s">
        <v>1426</v>
      </c>
      <c r="L10" s="374"/>
      <c r="M10" s="374"/>
      <c r="N10" s="374"/>
      <c r="O10" s="374"/>
      <c r="P10" s="346"/>
      <c r="Q10" s="384"/>
    </row>
    <row r="11" spans="1:17" ht="27.6">
      <c r="A11" s="181">
        <v>9</v>
      </c>
      <c r="B11" s="19" t="s">
        <v>1633</v>
      </c>
      <c r="C11" s="20" t="s">
        <v>1634</v>
      </c>
      <c r="D11" s="19" t="s">
        <v>1260</v>
      </c>
      <c r="E11" s="19" t="s">
        <v>1373</v>
      </c>
      <c r="F11" s="19" t="b">
        <v>0</v>
      </c>
      <c r="G11" s="20" t="b">
        <v>1</v>
      </c>
      <c r="H11" s="21" t="s">
        <v>1635</v>
      </c>
      <c r="I11" s="19" t="b">
        <v>0</v>
      </c>
      <c r="J11" s="19"/>
      <c r="K11" s="483" t="s">
        <v>1426</v>
      </c>
      <c r="L11" s="374"/>
      <c r="M11" s="374"/>
      <c r="N11" s="374"/>
      <c r="O11" s="374"/>
      <c r="P11" s="346"/>
      <c r="Q11" s="384"/>
    </row>
    <row r="12" spans="1:17" ht="135" customHeight="1">
      <c r="A12" s="181">
        <v>10</v>
      </c>
      <c r="B12" s="12" t="s">
        <v>1636</v>
      </c>
      <c r="C12" s="13" t="s">
        <v>1637</v>
      </c>
      <c r="D12" s="12" t="s">
        <v>1638</v>
      </c>
      <c r="E12" s="12" t="s">
        <v>1639</v>
      </c>
      <c r="F12" s="12" t="s">
        <v>1321</v>
      </c>
      <c r="G12" s="13" t="b">
        <v>0</v>
      </c>
      <c r="H12" s="17" t="s">
        <v>1640</v>
      </c>
      <c r="I12" s="49">
        <v>200</v>
      </c>
      <c r="J12" s="49"/>
      <c r="K12" s="483" t="s">
        <v>1426</v>
      </c>
      <c r="L12" s="374"/>
      <c r="M12" s="374"/>
      <c r="N12" s="374"/>
      <c r="O12" s="374"/>
      <c r="P12" s="346"/>
      <c r="Q12" s="384"/>
    </row>
    <row r="13" spans="1:17" ht="27.6">
      <c r="A13" s="181">
        <v>11</v>
      </c>
      <c r="B13" s="19" t="s">
        <v>1641</v>
      </c>
      <c r="C13" s="20" t="s">
        <v>1642</v>
      </c>
      <c r="D13" s="19" t="s">
        <v>1638</v>
      </c>
      <c r="E13" s="19" t="s">
        <v>1639</v>
      </c>
      <c r="F13" s="19" t="s">
        <v>1321</v>
      </c>
      <c r="G13" s="20" t="b">
        <v>0</v>
      </c>
      <c r="H13" s="21" t="s">
        <v>1643</v>
      </c>
      <c r="I13" s="44">
        <v>400</v>
      </c>
      <c r="J13" s="44"/>
      <c r="K13" s="483" t="s">
        <v>1426</v>
      </c>
      <c r="L13" s="374"/>
      <c r="M13" s="374"/>
      <c r="N13" s="374"/>
      <c r="O13" s="374"/>
      <c r="P13" s="346"/>
      <c r="Q13" s="384"/>
    </row>
    <row r="14" spans="1:17" ht="151.9">
      <c r="A14" s="181">
        <v>12</v>
      </c>
      <c r="B14" s="19" t="s">
        <v>1644</v>
      </c>
      <c r="C14" s="20" t="s">
        <v>1645</v>
      </c>
      <c r="D14" s="19" t="s">
        <v>1646</v>
      </c>
      <c r="E14" s="19" t="s">
        <v>1639</v>
      </c>
      <c r="F14" s="19" t="s">
        <v>1321</v>
      </c>
      <c r="G14" s="20" t="b">
        <v>0</v>
      </c>
      <c r="H14" s="17" t="s">
        <v>1647</v>
      </c>
      <c r="I14" s="44"/>
      <c r="J14" s="44"/>
      <c r="K14" s="483" t="s">
        <v>1426</v>
      </c>
      <c r="L14" s="374"/>
      <c r="M14" s="374"/>
      <c r="N14" s="374"/>
      <c r="O14" s="374"/>
      <c r="P14" s="346"/>
      <c r="Q14" s="384"/>
    </row>
    <row r="15" spans="1:17" ht="138">
      <c r="A15" s="181">
        <v>13</v>
      </c>
      <c r="B15" s="19" t="s">
        <v>1648</v>
      </c>
      <c r="C15" s="20" t="s">
        <v>1649</v>
      </c>
      <c r="D15" s="19" t="s">
        <v>1646</v>
      </c>
      <c r="E15" s="19" t="s">
        <v>1639</v>
      </c>
      <c r="F15" s="19" t="s">
        <v>1321</v>
      </c>
      <c r="G15" s="20" t="b">
        <v>0</v>
      </c>
      <c r="H15" s="17" t="s">
        <v>1650</v>
      </c>
      <c r="I15" s="44"/>
      <c r="J15" s="44"/>
      <c r="K15" s="483" t="s">
        <v>1426</v>
      </c>
      <c r="L15" s="374"/>
      <c r="M15" s="374"/>
      <c r="N15" s="374"/>
      <c r="O15" s="374"/>
      <c r="P15" s="346"/>
      <c r="Q15" s="384"/>
    </row>
    <row r="16" spans="1:17" ht="55.15">
      <c r="A16" s="181">
        <v>14</v>
      </c>
      <c r="B16" s="19" t="s">
        <v>1651</v>
      </c>
      <c r="C16" s="20" t="s">
        <v>1652</v>
      </c>
      <c r="D16" s="19" t="s">
        <v>1628</v>
      </c>
      <c r="E16" s="19" t="s">
        <v>1653</v>
      </c>
      <c r="F16" s="19" t="s">
        <v>1321</v>
      </c>
      <c r="G16" s="20" t="b">
        <v>0</v>
      </c>
      <c r="H16" s="21" t="s">
        <v>1654</v>
      </c>
      <c r="I16" s="44"/>
      <c r="J16" s="44"/>
      <c r="K16" s="483" t="s">
        <v>1426</v>
      </c>
      <c r="L16" s="374"/>
      <c r="M16" s="374"/>
      <c r="N16" s="374"/>
      <c r="O16" s="374"/>
      <c r="P16" s="346"/>
      <c r="Q16" s="384"/>
    </row>
    <row r="17" spans="1:17" ht="27.6">
      <c r="A17" s="181">
        <v>15</v>
      </c>
      <c r="B17" s="19" t="s">
        <v>1655</v>
      </c>
      <c r="C17" s="20" t="s">
        <v>1656</v>
      </c>
      <c r="D17" s="19" t="s">
        <v>1638</v>
      </c>
      <c r="E17" s="19" t="s">
        <v>1639</v>
      </c>
      <c r="F17" s="19" t="s">
        <v>1321</v>
      </c>
      <c r="G17" s="20" t="b">
        <v>0</v>
      </c>
      <c r="H17" s="21" t="s">
        <v>1657</v>
      </c>
      <c r="I17" s="44">
        <v>50</v>
      </c>
      <c r="J17" s="44"/>
      <c r="K17" s="483" t="s">
        <v>1426</v>
      </c>
      <c r="L17" s="374"/>
      <c r="M17" s="374"/>
      <c r="N17" s="374"/>
      <c r="O17" s="374"/>
      <c r="P17" s="346"/>
      <c r="Q17" s="384"/>
    </row>
    <row r="18" spans="1:17" ht="27.6">
      <c r="A18" s="181">
        <v>16</v>
      </c>
      <c r="B18" s="19" t="s">
        <v>1658</v>
      </c>
      <c r="C18" s="20" t="s">
        <v>1659</v>
      </c>
      <c r="D18" s="19" t="s">
        <v>1638</v>
      </c>
      <c r="E18" s="19" t="s">
        <v>1639</v>
      </c>
      <c r="F18" s="19" t="s">
        <v>1321</v>
      </c>
      <c r="G18" s="20" t="b">
        <v>0</v>
      </c>
      <c r="H18" s="21" t="s">
        <v>1657</v>
      </c>
      <c r="I18" s="44">
        <v>100</v>
      </c>
      <c r="J18" s="44"/>
      <c r="K18" s="483" t="s">
        <v>1426</v>
      </c>
      <c r="L18" s="374"/>
      <c r="M18" s="374"/>
      <c r="N18" s="374"/>
      <c r="O18" s="374"/>
      <c r="P18" s="346"/>
      <c r="Q18" s="384"/>
    </row>
    <row r="19" spans="1:17" ht="96.6">
      <c r="A19" s="181">
        <v>17</v>
      </c>
      <c r="B19" s="19" t="s">
        <v>1660</v>
      </c>
      <c r="C19" s="20" t="s">
        <v>1661</v>
      </c>
      <c r="D19" s="19" t="s">
        <v>1628</v>
      </c>
      <c r="E19" s="19" t="s">
        <v>1653</v>
      </c>
      <c r="F19" s="19" t="s">
        <v>1321</v>
      </c>
      <c r="G19" s="20" t="b">
        <v>0</v>
      </c>
      <c r="H19" s="21" t="s">
        <v>1662</v>
      </c>
      <c r="I19" s="19">
        <v>2</v>
      </c>
      <c r="J19" s="19"/>
      <c r="K19" s="483" t="s">
        <v>1426</v>
      </c>
      <c r="L19" s="374"/>
      <c r="M19" s="374"/>
      <c r="N19" s="374"/>
      <c r="O19" s="374"/>
      <c r="P19" s="346"/>
      <c r="Q19" s="384"/>
    </row>
    <row r="20" spans="1:17" ht="179.45">
      <c r="A20" s="11">
        <v>18</v>
      </c>
      <c r="B20" s="12" t="s">
        <v>1663</v>
      </c>
      <c r="C20" s="13" t="s">
        <v>1664</v>
      </c>
      <c r="D20" s="12" t="s">
        <v>1215</v>
      </c>
      <c r="E20" s="12"/>
      <c r="F20" s="12" t="s">
        <v>1321</v>
      </c>
      <c r="G20" s="13" t="b">
        <v>0</v>
      </c>
      <c r="H20" s="17" t="s">
        <v>1665</v>
      </c>
      <c r="I20" s="12" t="s">
        <v>1614</v>
      </c>
      <c r="J20" s="12"/>
      <c r="K20" s="483" t="s">
        <v>1426</v>
      </c>
      <c r="L20" s="374"/>
      <c r="M20" s="374"/>
      <c r="N20" s="374"/>
      <c r="O20" s="374"/>
      <c r="P20" s="346"/>
      <c r="Q20" s="384"/>
    </row>
    <row r="21" spans="1:17" ht="110.45">
      <c r="A21" s="181">
        <v>19</v>
      </c>
      <c r="B21" s="19" t="s">
        <v>1666</v>
      </c>
      <c r="C21" s="20" t="s">
        <v>1667</v>
      </c>
      <c r="D21" s="19" t="s">
        <v>1215</v>
      </c>
      <c r="E21" s="19"/>
      <c r="F21" s="19" t="s">
        <v>1321</v>
      </c>
      <c r="G21" s="20" t="b">
        <v>0</v>
      </c>
      <c r="H21" s="21" t="s">
        <v>1668</v>
      </c>
      <c r="I21" s="19" t="s">
        <v>1669</v>
      </c>
      <c r="J21" s="19"/>
      <c r="K21" s="483" t="s">
        <v>1426</v>
      </c>
      <c r="L21" s="374"/>
      <c r="M21" s="374"/>
      <c r="N21" s="374"/>
      <c r="O21" s="374"/>
      <c r="P21" s="346"/>
      <c r="Q21" s="384"/>
    </row>
    <row r="22" spans="1:17" ht="207">
      <c r="A22" s="181">
        <v>20</v>
      </c>
      <c r="B22" s="12" t="s">
        <v>1670</v>
      </c>
      <c r="C22" s="13" t="s">
        <v>1671</v>
      </c>
      <c r="D22" s="12" t="s">
        <v>1215</v>
      </c>
      <c r="E22" s="12"/>
      <c r="F22" s="12"/>
      <c r="G22" s="13"/>
      <c r="H22" s="17" t="s">
        <v>1672</v>
      </c>
      <c r="I22" s="12"/>
      <c r="J22" s="12"/>
      <c r="K22" s="483" t="s">
        <v>1426</v>
      </c>
      <c r="L22" s="374"/>
      <c r="M22" s="374"/>
      <c r="N22" s="374"/>
      <c r="O22" s="374"/>
      <c r="P22" s="346"/>
      <c r="Q22" s="384"/>
    </row>
    <row r="23" spans="1:17" ht="110.45">
      <c r="A23" s="181">
        <v>21</v>
      </c>
      <c r="B23" s="19" t="s">
        <v>1673</v>
      </c>
      <c r="C23" s="20" t="s">
        <v>1674</v>
      </c>
      <c r="D23" s="19" t="s">
        <v>1260</v>
      </c>
      <c r="E23" s="19" t="s">
        <v>1373</v>
      </c>
      <c r="F23" s="19"/>
      <c r="G23" s="20"/>
      <c r="H23" s="21" t="s">
        <v>1675</v>
      </c>
      <c r="I23" s="19"/>
      <c r="J23" s="19"/>
      <c r="K23" s="349" t="s">
        <v>1130</v>
      </c>
      <c r="L23" s="374"/>
      <c r="M23" s="374"/>
      <c r="N23" s="374"/>
      <c r="O23" s="374"/>
      <c r="P23" s="346"/>
      <c r="Q23" s="384"/>
    </row>
    <row r="24" spans="1:17" ht="41.45">
      <c r="A24" s="181">
        <v>22</v>
      </c>
      <c r="B24" s="19" t="s">
        <v>1676</v>
      </c>
      <c r="C24" s="20" t="s">
        <v>1677</v>
      </c>
      <c r="D24" s="19" t="s">
        <v>1260</v>
      </c>
      <c r="E24" s="19" t="s">
        <v>1373</v>
      </c>
      <c r="F24" s="19"/>
      <c r="G24" s="20"/>
      <c r="H24" s="21" t="s">
        <v>1678</v>
      </c>
      <c r="I24" s="19" t="b">
        <v>1</v>
      </c>
      <c r="J24" s="19"/>
      <c r="K24" s="349" t="s">
        <v>1130</v>
      </c>
      <c r="L24" s="374"/>
      <c r="M24" s="374"/>
      <c r="N24" s="374"/>
      <c r="O24" s="374"/>
      <c r="P24" s="346"/>
      <c r="Q24" s="384"/>
    </row>
    <row r="25" spans="1:17" ht="96.6">
      <c r="A25" s="181">
        <v>23</v>
      </c>
      <c r="B25" s="19" t="s">
        <v>1679</v>
      </c>
      <c r="C25" s="20" t="s">
        <v>1680</v>
      </c>
      <c r="D25" s="19" t="s">
        <v>1260</v>
      </c>
      <c r="E25" s="19" t="s">
        <v>1373</v>
      </c>
      <c r="F25" s="19" t="b">
        <v>0</v>
      </c>
      <c r="G25" s="20" t="b">
        <v>1</v>
      </c>
      <c r="H25" s="17" t="s">
        <v>1681</v>
      </c>
      <c r="I25" s="19" t="b">
        <v>0</v>
      </c>
      <c r="J25" s="19"/>
      <c r="K25" s="349" t="s">
        <v>1130</v>
      </c>
      <c r="L25" s="374"/>
      <c r="M25" s="374"/>
      <c r="N25" s="374"/>
      <c r="O25" s="374"/>
      <c r="P25" s="346"/>
      <c r="Q25" s="384"/>
    </row>
    <row r="26" spans="1:17">
      <c r="A26" s="50">
        <v>24</v>
      </c>
      <c r="B26" s="51" t="s">
        <v>1682</v>
      </c>
      <c r="C26" s="52" t="s">
        <v>1683</v>
      </c>
      <c r="D26" s="51" t="s">
        <v>1260</v>
      </c>
      <c r="E26" s="51" t="s">
        <v>1373</v>
      </c>
      <c r="F26" s="51"/>
      <c r="G26" s="52"/>
      <c r="H26" s="53" t="s">
        <v>1684</v>
      </c>
      <c r="I26" s="333" t="b">
        <v>0</v>
      </c>
      <c r="J26" s="20"/>
      <c r="K26" s="349" t="s">
        <v>1130</v>
      </c>
      <c r="L26" s="54"/>
      <c r="M26" s="54"/>
      <c r="N26" s="54"/>
      <c r="O26" s="54"/>
      <c r="P26" s="484"/>
      <c r="Q26" s="384"/>
    </row>
    <row r="27" spans="1:17" ht="41.45">
      <c r="A27" s="367">
        <v>25</v>
      </c>
      <c r="B27" s="334" t="s">
        <v>1685</v>
      </c>
      <c r="C27" s="335" t="s">
        <v>1686</v>
      </c>
      <c r="D27" s="335" t="s">
        <v>1646</v>
      </c>
      <c r="E27" s="335" t="s">
        <v>1536</v>
      </c>
      <c r="F27" s="335">
        <v>0</v>
      </c>
      <c r="G27" s="335" t="b">
        <v>0</v>
      </c>
      <c r="H27" s="336" t="s">
        <v>1687</v>
      </c>
      <c r="I27" s="335">
        <v>2.5</v>
      </c>
      <c r="J27" s="338"/>
      <c r="K27" s="349" t="s">
        <v>1130</v>
      </c>
      <c r="L27" s="339"/>
      <c r="M27" s="337"/>
      <c r="N27" s="337"/>
      <c r="O27" s="337"/>
      <c r="P27" s="485"/>
      <c r="Q27" s="384"/>
    </row>
    <row r="28" spans="1:17" ht="41.45">
      <c r="A28" s="367">
        <v>26</v>
      </c>
      <c r="B28" s="334" t="s">
        <v>1688</v>
      </c>
      <c r="C28" s="335" t="s">
        <v>1689</v>
      </c>
      <c r="D28" s="335" t="s">
        <v>1690</v>
      </c>
      <c r="E28" s="335" t="s">
        <v>1373</v>
      </c>
      <c r="F28" s="335" t="b">
        <v>0</v>
      </c>
      <c r="G28" s="335" t="b">
        <v>0</v>
      </c>
      <c r="H28" s="336" t="s">
        <v>1691</v>
      </c>
      <c r="I28" s="335" t="b">
        <v>0</v>
      </c>
      <c r="J28" s="338"/>
      <c r="K28" s="349" t="s">
        <v>1130</v>
      </c>
      <c r="L28" s="339"/>
      <c r="M28" s="337"/>
      <c r="N28" s="337"/>
      <c r="O28" s="337"/>
      <c r="P28" s="485"/>
      <c r="Q28" s="384"/>
    </row>
    <row r="29" spans="1:17" ht="82.9">
      <c r="A29" s="367">
        <v>27</v>
      </c>
      <c r="B29" s="334" t="s">
        <v>1692</v>
      </c>
      <c r="C29" s="335" t="s">
        <v>1693</v>
      </c>
      <c r="D29" s="335" t="s">
        <v>1690</v>
      </c>
      <c r="E29" s="335" t="s">
        <v>1373</v>
      </c>
      <c r="F29" s="335" t="b">
        <v>0</v>
      </c>
      <c r="G29" s="335" t="b">
        <v>0</v>
      </c>
      <c r="H29" s="336" t="s">
        <v>1694</v>
      </c>
      <c r="I29" s="335" t="b">
        <v>0</v>
      </c>
      <c r="J29" s="338"/>
      <c r="K29" s="349" t="s">
        <v>1130</v>
      </c>
      <c r="L29" s="339"/>
      <c r="M29" s="337"/>
      <c r="N29" s="337"/>
      <c r="O29" s="337"/>
      <c r="P29" s="485"/>
      <c r="Q29" s="384"/>
    </row>
    <row r="30" spans="1:17" ht="82.9">
      <c r="A30" s="367">
        <v>28</v>
      </c>
      <c r="B30" s="334" t="s">
        <v>1695</v>
      </c>
      <c r="C30" s="335" t="s">
        <v>1696</v>
      </c>
      <c r="D30" s="335" t="s">
        <v>1690</v>
      </c>
      <c r="E30" s="335" t="s">
        <v>1373</v>
      </c>
      <c r="F30" s="335" t="b">
        <v>0</v>
      </c>
      <c r="G30" s="335" t="b">
        <v>0</v>
      </c>
      <c r="H30" s="336" t="s">
        <v>1697</v>
      </c>
      <c r="I30" s="335" t="b">
        <v>0</v>
      </c>
      <c r="J30" s="338"/>
      <c r="K30" s="349" t="s">
        <v>1130</v>
      </c>
      <c r="L30" s="339"/>
      <c r="M30" s="337"/>
      <c r="N30" s="337"/>
      <c r="O30" s="337"/>
      <c r="P30" s="485"/>
      <c r="Q30" s="384"/>
    </row>
    <row r="31" spans="1:17" ht="69">
      <c r="A31" s="367">
        <v>29</v>
      </c>
      <c r="B31" s="334" t="s">
        <v>1698</v>
      </c>
      <c r="C31" s="335" t="s">
        <v>1699</v>
      </c>
      <c r="D31" s="335" t="s">
        <v>1690</v>
      </c>
      <c r="E31" s="335" t="s">
        <v>1373</v>
      </c>
      <c r="F31" s="335" t="b">
        <v>0</v>
      </c>
      <c r="G31" s="335" t="b">
        <v>0</v>
      </c>
      <c r="H31" s="336" t="s">
        <v>1700</v>
      </c>
      <c r="I31" s="335" t="b">
        <v>0</v>
      </c>
      <c r="J31" s="338"/>
      <c r="K31" s="349" t="s">
        <v>1130</v>
      </c>
      <c r="L31" s="339"/>
      <c r="M31" s="337"/>
      <c r="N31" s="337"/>
      <c r="O31" s="337"/>
      <c r="P31" s="485"/>
      <c r="Q31" s="384"/>
    </row>
  </sheetData>
  <autoFilter ref="A2:K26" xr:uid="{00000000-0009-0000-0000-00001C000000}"/>
  <mergeCells count="1">
    <mergeCell ref="C1:E1"/>
  </mergeCells>
  <dataValidations count="1">
    <dataValidation type="list" allowBlank="1" showInputMessage="1" showErrorMessage="1" sqref="K3:K31" xr:uid="{C93E7565-6682-413C-9EDF-F8C36E4FFF0C}">
      <formula1>"To Do, Questions Outstanding, Complete"</formula1>
    </dataValidation>
  </dataValidations>
  <hyperlinks>
    <hyperlink ref="A1" location="Summary!A1" display="Object Name" xr:uid="{00000000-0004-0000-1C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C00B2-1279-47C7-9C1E-6D0ED719F113}">
  <sheetPr codeName="Sheet38">
    <tabColor rgb="FFFFC000"/>
  </sheetPr>
  <dimension ref="A1:P18"/>
  <sheetViews>
    <sheetView zoomScaleNormal="100" workbookViewId="0"/>
  </sheetViews>
  <sheetFormatPr defaultRowHeight="14.45"/>
  <cols>
    <col min="1" max="1" width="8.42578125" bestFit="1" customWidth="1"/>
    <col min="2" max="2" width="22.42578125" customWidth="1"/>
    <col min="3" max="3" width="23.42578125" customWidth="1"/>
    <col min="4" max="4" width="20.5703125" customWidth="1"/>
    <col min="5" max="5" width="19.5703125" customWidth="1"/>
    <col min="6" max="6" width="15.5703125" customWidth="1"/>
    <col min="7" max="7" width="13.5703125" customWidth="1"/>
    <col min="8" max="8" width="36" customWidth="1"/>
    <col min="9" max="9" width="16.42578125" customWidth="1"/>
    <col min="10" max="10" width="14.5703125" customWidth="1"/>
    <col min="11" max="11" width="11.42578125" style="28" customWidth="1"/>
    <col min="12" max="12" width="13.5703125" customWidth="1"/>
    <col min="13" max="14" width="14.5703125" customWidth="1"/>
    <col min="15" max="15" width="12.5703125" customWidth="1"/>
    <col min="16" max="16" width="46" customWidth="1"/>
  </cols>
  <sheetData>
    <row r="1" spans="1:16" ht="18.600000000000001" thickBot="1">
      <c r="A1" s="60" t="s">
        <v>1188</v>
      </c>
      <c r="B1" s="48" t="s">
        <v>1189</v>
      </c>
      <c r="C1" s="1352" t="s">
        <v>1701</v>
      </c>
      <c r="D1" s="1353"/>
      <c r="E1" s="1353"/>
      <c r="F1" s="6"/>
      <c r="G1" s="6"/>
      <c r="H1" s="7"/>
      <c r="I1" s="6"/>
      <c r="J1" s="6"/>
      <c r="K1" s="6"/>
      <c r="L1" s="7"/>
      <c r="M1" s="7"/>
      <c r="N1" s="7"/>
      <c r="O1" s="7"/>
      <c r="P1" s="8"/>
    </row>
    <row r="2" spans="1:16">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row>
    <row r="3" spans="1:16">
      <c r="A3" s="181">
        <v>1</v>
      </c>
      <c r="B3" s="19" t="s">
        <v>1319</v>
      </c>
      <c r="C3" s="19" t="s">
        <v>1320</v>
      </c>
      <c r="D3" s="19" t="s">
        <v>1280</v>
      </c>
      <c r="E3" s="19">
        <v>80</v>
      </c>
      <c r="F3" s="19" t="s">
        <v>1321</v>
      </c>
      <c r="G3" s="20" t="b">
        <v>1</v>
      </c>
      <c r="H3" s="30" t="s">
        <v>1702</v>
      </c>
      <c r="I3" s="12"/>
      <c r="J3" s="12"/>
      <c r="K3" s="349" t="s">
        <v>1130</v>
      </c>
      <c r="L3" s="374"/>
      <c r="M3" s="374"/>
      <c r="N3" s="374"/>
      <c r="O3" s="374"/>
      <c r="P3" s="375" t="s">
        <v>1580</v>
      </c>
    </row>
    <row r="4" spans="1:16">
      <c r="A4" s="181">
        <v>2</v>
      </c>
      <c r="B4" s="19" t="s">
        <v>1703</v>
      </c>
      <c r="C4" s="19" t="s">
        <v>1240</v>
      </c>
      <c r="D4" s="19" t="s">
        <v>1280</v>
      </c>
      <c r="E4" s="12">
        <v>80</v>
      </c>
      <c r="F4" s="12" t="s">
        <v>1321</v>
      </c>
      <c r="G4" s="13" t="b">
        <v>1</v>
      </c>
      <c r="H4" s="17" t="s">
        <v>1704</v>
      </c>
      <c r="I4" s="13"/>
      <c r="J4" s="12"/>
      <c r="K4" s="349" t="s">
        <v>1130</v>
      </c>
      <c r="L4" s="374"/>
      <c r="M4" s="374"/>
      <c r="N4" s="374"/>
      <c r="O4" s="374"/>
      <c r="P4" s="375"/>
    </row>
    <row r="5" spans="1:16">
      <c r="A5" s="181">
        <v>3</v>
      </c>
      <c r="B5" s="19" t="s">
        <v>1705</v>
      </c>
      <c r="C5" s="20" t="s">
        <v>1706</v>
      </c>
      <c r="D5" s="20" t="s">
        <v>1280</v>
      </c>
      <c r="E5" s="19">
        <v>255</v>
      </c>
      <c r="F5" s="19" t="s">
        <v>1321</v>
      </c>
      <c r="G5" s="20" t="b">
        <v>0</v>
      </c>
      <c r="H5" s="17" t="s">
        <v>1705</v>
      </c>
      <c r="I5" s="12"/>
      <c r="J5" s="12"/>
      <c r="K5" s="349" t="s">
        <v>1130</v>
      </c>
      <c r="L5" s="374"/>
      <c r="M5" s="374"/>
      <c r="N5" s="374"/>
      <c r="O5" s="374"/>
      <c r="P5" s="375"/>
    </row>
    <row r="6" spans="1:16" ht="72" customHeight="1">
      <c r="A6" s="181">
        <v>4</v>
      </c>
      <c r="B6" s="19" t="s">
        <v>1707</v>
      </c>
      <c r="C6" s="19" t="s">
        <v>1708</v>
      </c>
      <c r="D6" s="20" t="s">
        <v>1280</v>
      </c>
      <c r="E6" s="19">
        <v>255</v>
      </c>
      <c r="F6" s="19" t="s">
        <v>1321</v>
      </c>
      <c r="G6" s="20" t="b">
        <v>0</v>
      </c>
      <c r="H6" s="17" t="s">
        <v>1707</v>
      </c>
      <c r="I6" s="12"/>
      <c r="J6" s="12"/>
      <c r="K6" s="349" t="s">
        <v>1130</v>
      </c>
      <c r="L6" s="374"/>
      <c r="M6" s="374"/>
      <c r="N6" s="374"/>
      <c r="O6" s="374"/>
      <c r="P6" s="375"/>
    </row>
    <row r="7" spans="1:16" ht="72" customHeight="1">
      <c r="A7" s="181">
        <v>5</v>
      </c>
      <c r="B7" s="19" t="s">
        <v>1709</v>
      </c>
      <c r="C7" s="19" t="s">
        <v>1710</v>
      </c>
      <c r="D7" s="20" t="s">
        <v>1280</v>
      </c>
      <c r="E7" s="19">
        <v>255</v>
      </c>
      <c r="F7" s="19" t="s">
        <v>1321</v>
      </c>
      <c r="G7" s="20" t="b">
        <v>0</v>
      </c>
      <c r="H7" s="17" t="s">
        <v>1709</v>
      </c>
      <c r="I7" s="12"/>
      <c r="J7" s="12"/>
      <c r="K7" s="349" t="s">
        <v>1130</v>
      </c>
      <c r="L7" s="374"/>
      <c r="M7" s="374"/>
      <c r="N7" s="374"/>
      <c r="O7" s="374"/>
      <c r="P7" s="375"/>
    </row>
    <row r="8" spans="1:16">
      <c r="A8" s="181">
        <v>6</v>
      </c>
      <c r="B8" s="20" t="s">
        <v>1711</v>
      </c>
      <c r="C8" s="20" t="s">
        <v>1712</v>
      </c>
      <c r="D8" s="20" t="s">
        <v>1280</v>
      </c>
      <c r="E8" s="19">
        <v>255</v>
      </c>
      <c r="F8" s="19" t="s">
        <v>1321</v>
      </c>
      <c r="G8" s="20" t="b">
        <v>0</v>
      </c>
      <c r="H8" s="17" t="s">
        <v>1713</v>
      </c>
      <c r="I8" s="12"/>
      <c r="J8" s="12"/>
      <c r="K8" s="349" t="s">
        <v>1130</v>
      </c>
      <c r="L8" s="374"/>
      <c r="M8" s="374"/>
      <c r="N8" s="374"/>
      <c r="O8" s="374"/>
      <c r="P8" s="375"/>
    </row>
    <row r="9" spans="1:16">
      <c r="A9" s="181">
        <v>7</v>
      </c>
      <c r="B9" s="19" t="s">
        <v>1714</v>
      </c>
      <c r="C9" s="19" t="s">
        <v>1715</v>
      </c>
      <c r="D9" s="20" t="s">
        <v>1280</v>
      </c>
      <c r="E9" s="19">
        <v>15</v>
      </c>
      <c r="F9" s="19" t="s">
        <v>1321</v>
      </c>
      <c r="G9" s="20" t="b">
        <v>0</v>
      </c>
      <c r="H9" s="17" t="s">
        <v>1716</v>
      </c>
      <c r="I9" s="12"/>
      <c r="J9" s="12"/>
      <c r="K9" s="349" t="s">
        <v>1130</v>
      </c>
      <c r="L9" s="374"/>
      <c r="M9" s="374"/>
      <c r="N9" s="374"/>
      <c r="O9" s="374"/>
      <c r="P9" s="375"/>
    </row>
    <row r="10" spans="1:16">
      <c r="A10" s="181">
        <v>8</v>
      </c>
      <c r="B10" s="19" t="s">
        <v>1717</v>
      </c>
      <c r="C10" s="20" t="s">
        <v>1718</v>
      </c>
      <c r="D10" s="20" t="s">
        <v>1280</v>
      </c>
      <c r="E10" s="19">
        <v>15</v>
      </c>
      <c r="F10" s="19" t="s">
        <v>1321</v>
      </c>
      <c r="G10" s="20" t="b">
        <v>0</v>
      </c>
      <c r="H10" s="17" t="s">
        <v>1717</v>
      </c>
      <c r="I10" s="12"/>
      <c r="J10" s="12"/>
      <c r="K10" s="349" t="s">
        <v>1130</v>
      </c>
      <c r="L10" s="374"/>
      <c r="M10" s="374"/>
      <c r="N10" s="374"/>
      <c r="O10" s="374"/>
      <c r="P10" s="375"/>
    </row>
    <row r="11" spans="1:16">
      <c r="A11" s="181">
        <v>9</v>
      </c>
      <c r="B11" s="19" t="s">
        <v>1719</v>
      </c>
      <c r="C11" s="20" t="s">
        <v>1720</v>
      </c>
      <c r="D11" s="20" t="s">
        <v>1280</v>
      </c>
      <c r="E11" s="19">
        <v>255</v>
      </c>
      <c r="F11" s="19" t="s">
        <v>1321</v>
      </c>
      <c r="G11" s="20" t="b">
        <v>0</v>
      </c>
      <c r="H11" s="17" t="s">
        <v>1721</v>
      </c>
      <c r="I11" s="12"/>
      <c r="J11" s="12"/>
      <c r="K11" s="349" t="s">
        <v>1130</v>
      </c>
      <c r="L11" s="374"/>
      <c r="M11" s="374"/>
      <c r="N11" s="374"/>
      <c r="O11" s="374"/>
      <c r="P11" s="375"/>
    </row>
    <row r="18" spans="10:10">
      <c r="J18" t="s">
        <v>1281</v>
      </c>
    </row>
  </sheetData>
  <mergeCells count="1">
    <mergeCell ref="C1:E1"/>
  </mergeCells>
  <dataValidations disablePrompts="1" count="1">
    <dataValidation type="list" allowBlank="1" showInputMessage="1" showErrorMessage="1" sqref="K3:K11" xr:uid="{659A5538-9B17-4228-8390-53BAD801CEE0}">
      <formula1>"To Do, Questions Outstanding, Complete"</formula1>
    </dataValidation>
  </dataValidations>
  <hyperlinks>
    <hyperlink ref="A1" location="Summary!A36" display="Back" xr:uid="{0C5454EF-112E-45BC-A26D-1BD4F1DB95F4}"/>
  </hyperlinks>
  <pageMargins left="0.7" right="0.7" top="0.75" bottom="0.75" header="0.3" footer="0.3"/>
  <pageSetup paperSize="9" orientation="portrait" r:id="rId1"/>
  <headerFooter>
    <oddFooter>&amp;L_x000D_&amp;1#&amp;"Calibri"&amp;10&amp;K000000 Classification: BUSINESS</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9">
    <tabColor rgb="FF0070C0"/>
  </sheetPr>
  <dimension ref="A1:R13"/>
  <sheetViews>
    <sheetView zoomScale="82" zoomScaleNormal="82" workbookViewId="0">
      <selection activeCell="K14" sqref="K14"/>
    </sheetView>
  </sheetViews>
  <sheetFormatPr defaultRowHeight="14.45"/>
  <cols>
    <col min="2" max="2" width="18.42578125" customWidth="1"/>
    <col min="3" max="3" width="22.5703125" customWidth="1"/>
    <col min="4" max="4" width="9.5703125" customWidth="1"/>
    <col min="5" max="5" width="6.5703125" customWidth="1"/>
    <col min="6" max="6" width="9.42578125" customWidth="1"/>
    <col min="7" max="7" width="6.5703125" customWidth="1"/>
    <col min="8" max="8" width="38.5703125" customWidth="1"/>
    <col min="9" max="9" width="12.5703125" customWidth="1"/>
    <col min="10" max="10" width="29.5703125" customWidth="1"/>
    <col min="11" max="11" width="14.5703125" customWidth="1"/>
    <col min="12" max="12" width="8.42578125" customWidth="1"/>
    <col min="13" max="13" width="17" customWidth="1"/>
    <col min="14" max="14" width="12.42578125" customWidth="1"/>
    <col min="15" max="15" width="7.5703125" customWidth="1"/>
    <col min="16" max="16" width="36.42578125" customWidth="1"/>
    <col min="17" max="17" width="20" customWidth="1"/>
    <col min="18" max="18" width="26.5703125" customWidth="1"/>
  </cols>
  <sheetData>
    <row r="1" spans="1:18" ht="18">
      <c r="A1" s="103" t="s">
        <v>1188</v>
      </c>
      <c r="B1" s="390" t="s">
        <v>1189</v>
      </c>
      <c r="C1" s="1346" t="s">
        <v>1148</v>
      </c>
      <c r="D1" s="1347"/>
      <c r="E1" s="1347"/>
    </row>
    <row r="2" spans="1:18" ht="57.6">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c r="Q2" s="102" t="s">
        <v>1207</v>
      </c>
      <c r="R2" s="482" t="s">
        <v>14</v>
      </c>
    </row>
    <row r="3" spans="1:18">
      <c r="A3" s="95">
        <v>1</v>
      </c>
      <c r="B3" s="27" t="s">
        <v>1319</v>
      </c>
      <c r="C3" s="27" t="s">
        <v>1320</v>
      </c>
      <c r="D3" s="27" t="s">
        <v>1280</v>
      </c>
      <c r="E3" s="27">
        <v>80</v>
      </c>
      <c r="F3" s="27" t="s">
        <v>1321</v>
      </c>
      <c r="G3" s="78" t="b">
        <v>1</v>
      </c>
      <c r="H3" s="64"/>
      <c r="I3" s="27"/>
      <c r="J3" s="27"/>
      <c r="K3" s="349" t="s">
        <v>1130</v>
      </c>
      <c r="L3" s="308"/>
      <c r="M3" s="119"/>
      <c r="N3" s="119"/>
      <c r="O3" s="119"/>
      <c r="P3" s="119" t="s">
        <v>1722</v>
      </c>
      <c r="Q3" s="119"/>
      <c r="R3" s="384"/>
    </row>
    <row r="4" spans="1:18" ht="27.6">
      <c r="A4" s="95">
        <v>2</v>
      </c>
      <c r="B4" s="27" t="s">
        <v>1324</v>
      </c>
      <c r="C4" s="27" t="s">
        <v>1325</v>
      </c>
      <c r="D4" s="27" t="s">
        <v>1280</v>
      </c>
      <c r="E4" s="27">
        <v>80</v>
      </c>
      <c r="F4" s="27" t="s">
        <v>1321</v>
      </c>
      <c r="G4" s="78" t="b">
        <v>1</v>
      </c>
      <c r="H4" s="68" t="s">
        <v>1723</v>
      </c>
      <c r="I4" s="20"/>
      <c r="J4" s="20"/>
      <c r="K4" s="349" t="s">
        <v>1130</v>
      </c>
      <c r="L4" s="252"/>
      <c r="M4" s="119"/>
      <c r="N4" s="119"/>
      <c r="O4" s="119"/>
      <c r="P4" s="119" t="s">
        <v>1724</v>
      </c>
      <c r="Q4" s="119"/>
      <c r="R4" s="384"/>
    </row>
    <row r="5" spans="1:18" ht="33.75" customHeight="1">
      <c r="A5" s="95">
        <v>3</v>
      </c>
      <c r="B5" s="27" t="s">
        <v>1602</v>
      </c>
      <c r="C5" s="27" t="s">
        <v>1725</v>
      </c>
      <c r="D5" s="27" t="s">
        <v>1280</v>
      </c>
      <c r="E5" s="27">
        <v>80</v>
      </c>
      <c r="F5" s="27" t="s">
        <v>1321</v>
      </c>
      <c r="G5" s="78" t="b">
        <v>0</v>
      </c>
      <c r="H5" s="64" t="str">
        <f>B5</f>
        <v>Payment Plan Type Staging Ref</v>
      </c>
      <c r="I5" s="27"/>
      <c r="J5" s="27"/>
      <c r="K5" s="349" t="s">
        <v>1130</v>
      </c>
      <c r="L5" s="308"/>
      <c r="M5" s="119" t="s">
        <v>1726</v>
      </c>
      <c r="N5" s="119" t="s">
        <v>1727</v>
      </c>
      <c r="O5" s="119"/>
      <c r="P5" s="119"/>
      <c r="Q5" s="119" t="s">
        <v>1728</v>
      </c>
      <c r="R5" s="384"/>
    </row>
    <row r="6" spans="1:18" ht="110.45">
      <c r="A6" s="95">
        <v>4</v>
      </c>
      <c r="B6" s="13" t="s">
        <v>1271</v>
      </c>
      <c r="C6" s="13" t="s">
        <v>1729</v>
      </c>
      <c r="D6" s="13" t="s">
        <v>1267</v>
      </c>
      <c r="E6" s="27" t="s">
        <v>1366</v>
      </c>
      <c r="F6" s="27" t="s">
        <v>1321</v>
      </c>
      <c r="G6" s="78" t="b">
        <v>0</v>
      </c>
      <c r="H6" s="97" t="s">
        <v>1730</v>
      </c>
      <c r="I6" s="133">
        <v>42461</v>
      </c>
      <c r="J6" s="133"/>
      <c r="K6" s="349" t="s">
        <v>1130</v>
      </c>
      <c r="L6" s="119"/>
      <c r="M6" s="119" t="s">
        <v>1726</v>
      </c>
      <c r="N6" s="119" t="s">
        <v>1475</v>
      </c>
      <c r="O6" s="119"/>
      <c r="P6" s="119"/>
      <c r="Q6" s="119"/>
      <c r="R6" s="384"/>
    </row>
    <row r="7" spans="1:18" ht="27.6">
      <c r="A7" s="95">
        <v>5</v>
      </c>
      <c r="B7" s="10" t="s">
        <v>1258</v>
      </c>
      <c r="C7" s="10" t="s">
        <v>1539</v>
      </c>
      <c r="D7" s="10" t="s">
        <v>1260</v>
      </c>
      <c r="E7" s="10" t="s">
        <v>1373</v>
      </c>
      <c r="F7" s="10" t="b">
        <v>1</v>
      </c>
      <c r="G7" s="78" t="b">
        <v>0</v>
      </c>
      <c r="H7" s="142" t="s">
        <v>1731</v>
      </c>
      <c r="I7" s="20" t="b">
        <v>1</v>
      </c>
      <c r="J7" s="20"/>
      <c r="K7" s="483" t="s">
        <v>1520</v>
      </c>
      <c r="L7" s="119"/>
      <c r="M7" s="119"/>
      <c r="N7" s="119"/>
      <c r="O7" s="119"/>
      <c r="P7" s="119" t="s">
        <v>1732</v>
      </c>
      <c r="Q7" s="66">
        <v>37776</v>
      </c>
      <c r="R7" s="384" t="s">
        <v>1733</v>
      </c>
    </row>
    <row r="8" spans="1:18" ht="116.85" customHeight="1">
      <c r="A8" s="95">
        <v>6</v>
      </c>
      <c r="B8" s="143" t="s">
        <v>1734</v>
      </c>
      <c r="C8" s="143" t="s">
        <v>1735</v>
      </c>
      <c r="D8" s="27" t="s">
        <v>1638</v>
      </c>
      <c r="E8" s="27" t="s">
        <v>1639</v>
      </c>
      <c r="F8" s="27" t="s">
        <v>1321</v>
      </c>
      <c r="G8" s="78" t="b">
        <v>0</v>
      </c>
      <c r="H8" s="68" t="s">
        <v>1736</v>
      </c>
      <c r="I8" s="144">
        <v>0</v>
      </c>
      <c r="J8" s="144"/>
      <c r="K8" s="349" t="s">
        <v>1130</v>
      </c>
      <c r="L8" s="119"/>
      <c r="M8" s="119" t="s">
        <v>1737</v>
      </c>
      <c r="N8" s="119" t="s">
        <v>1738</v>
      </c>
      <c r="O8" s="119"/>
      <c r="P8" s="119" t="s">
        <v>1739</v>
      </c>
      <c r="Q8" s="119"/>
      <c r="R8" s="384"/>
    </row>
    <row r="9" spans="1:18" ht="220.9">
      <c r="A9" s="95">
        <v>7</v>
      </c>
      <c r="B9" s="158" t="s">
        <v>1740</v>
      </c>
      <c r="C9" s="158" t="s">
        <v>1741</v>
      </c>
      <c r="D9" s="27" t="s">
        <v>1638</v>
      </c>
      <c r="E9" s="27" t="s">
        <v>1333</v>
      </c>
      <c r="F9" s="27" t="s">
        <v>1321</v>
      </c>
      <c r="G9" s="78" t="b">
        <v>0</v>
      </c>
      <c r="H9" s="68" t="s">
        <v>1742</v>
      </c>
      <c r="I9" s="120">
        <v>0</v>
      </c>
      <c r="J9" s="20"/>
      <c r="K9" s="349" t="s">
        <v>1130</v>
      </c>
      <c r="L9" s="119"/>
      <c r="M9" s="119"/>
      <c r="N9" s="119"/>
      <c r="O9" s="119"/>
      <c r="P9" s="119" t="s">
        <v>1743</v>
      </c>
      <c r="Q9" s="119"/>
      <c r="R9" s="384"/>
    </row>
    <row r="10" spans="1:18" ht="69">
      <c r="A10" s="95">
        <v>8</v>
      </c>
      <c r="B10" s="27" t="s">
        <v>1744</v>
      </c>
      <c r="C10" s="27" t="s">
        <v>1745</v>
      </c>
      <c r="D10" s="27" t="s">
        <v>1746</v>
      </c>
      <c r="E10" s="27" t="s">
        <v>1333</v>
      </c>
      <c r="F10" s="27" t="s">
        <v>1321</v>
      </c>
      <c r="G10" s="78" t="b">
        <v>0</v>
      </c>
      <c r="H10" s="68" t="s">
        <v>1747</v>
      </c>
      <c r="I10" s="20"/>
      <c r="J10" s="20"/>
      <c r="K10" s="349" t="s">
        <v>1130</v>
      </c>
      <c r="L10" s="119"/>
      <c r="M10" s="119"/>
      <c r="N10" s="119"/>
      <c r="O10" s="119"/>
      <c r="P10" s="119" t="s">
        <v>1748</v>
      </c>
      <c r="Q10" s="119"/>
      <c r="R10" s="384"/>
    </row>
    <row r="11" spans="1:18">
      <c r="A11" s="27">
        <v>9</v>
      </c>
      <c r="B11" s="27" t="s">
        <v>1253</v>
      </c>
      <c r="C11" s="27" t="s">
        <v>1274</v>
      </c>
      <c r="D11" s="27" t="s">
        <v>1215</v>
      </c>
      <c r="E11" s="27"/>
      <c r="F11" s="27"/>
      <c r="G11" s="27"/>
      <c r="H11" s="27"/>
      <c r="I11" s="384"/>
      <c r="J11" s="384"/>
      <c r="K11" s="349" t="s">
        <v>1130</v>
      </c>
      <c r="L11" s="119"/>
      <c r="M11" s="119"/>
      <c r="N11" s="119"/>
      <c r="O11" s="119"/>
      <c r="P11" s="119"/>
      <c r="Q11" s="119" t="s">
        <v>1749</v>
      </c>
      <c r="R11" s="384"/>
    </row>
    <row r="12" spans="1:18" ht="82.9">
      <c r="A12" s="27">
        <v>10</v>
      </c>
      <c r="B12" s="27" t="s">
        <v>1750</v>
      </c>
      <c r="C12" s="27" t="s">
        <v>1751</v>
      </c>
      <c r="D12" s="27" t="s">
        <v>1752</v>
      </c>
      <c r="E12" s="27"/>
      <c r="F12" s="27" t="s">
        <v>1753</v>
      </c>
      <c r="G12" s="27"/>
      <c r="H12" s="27"/>
      <c r="I12" s="384"/>
      <c r="J12" s="384"/>
      <c r="K12" s="483" t="s">
        <v>1426</v>
      </c>
      <c r="L12" s="119"/>
      <c r="M12" s="119"/>
      <c r="N12" s="119"/>
      <c r="O12" s="119"/>
      <c r="P12" s="119"/>
      <c r="Q12" s="119"/>
      <c r="R12" s="384"/>
    </row>
    <row r="13" spans="1:18" s="514" customFormat="1" ht="133.5" customHeight="1">
      <c r="A13" s="794"/>
      <c r="B13" s="1341" t="s">
        <v>1148</v>
      </c>
      <c r="C13" s="1341" t="s">
        <v>1754</v>
      </c>
      <c r="D13" s="1341" t="s">
        <v>1755</v>
      </c>
      <c r="E13" s="1341" t="s">
        <v>1260</v>
      </c>
      <c r="F13" s="1341" t="s">
        <v>1756</v>
      </c>
      <c r="G13" s="1341" t="s">
        <v>1756</v>
      </c>
      <c r="H13" s="1341" t="s">
        <v>1757</v>
      </c>
      <c r="I13" s="794"/>
      <c r="J13" s="1341" t="s">
        <v>1758</v>
      </c>
      <c r="K13" s="1340" t="s">
        <v>1426</v>
      </c>
      <c r="L13" s="794"/>
      <c r="M13" s="794" t="s">
        <v>1759</v>
      </c>
      <c r="N13" s="794"/>
      <c r="O13" s="794"/>
      <c r="P13" s="794" t="s">
        <v>1760</v>
      </c>
      <c r="Q13" s="794" t="s">
        <v>1761</v>
      </c>
      <c r="R13" s="794"/>
    </row>
  </sheetData>
  <mergeCells count="1">
    <mergeCell ref="C1:E1"/>
  </mergeCells>
  <dataValidations count="1">
    <dataValidation type="list" allowBlank="1" showInputMessage="1" showErrorMessage="1" sqref="K3:K11" xr:uid="{37BCB3D8-A0D3-4F1A-BF7A-2954EDFB87BD}">
      <formula1>"To Do, Questions Outstanding, Complete"</formula1>
    </dataValidation>
  </dataValidations>
  <hyperlinks>
    <hyperlink ref="A1" location="Summary!A1" display="Object Name" xr:uid="{00000000-0004-0000-43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70">
    <tabColor rgb="FF0070C0"/>
  </sheetPr>
  <dimension ref="A1:Q26"/>
  <sheetViews>
    <sheetView zoomScale="81" zoomScaleNormal="81" workbookViewId="0">
      <selection activeCell="K5" sqref="K5"/>
    </sheetView>
  </sheetViews>
  <sheetFormatPr defaultRowHeight="14.45"/>
  <cols>
    <col min="2" max="3" width="22.5703125" customWidth="1"/>
    <col min="4" max="4" width="8.5703125" customWidth="1"/>
    <col min="5" max="5" width="7.42578125" customWidth="1"/>
    <col min="6" max="6" width="8.42578125" customWidth="1"/>
    <col min="7" max="7" width="14.5703125" customWidth="1"/>
    <col min="8" max="8" width="42.42578125" customWidth="1"/>
    <col min="9" max="9" width="11.5703125" customWidth="1"/>
    <col min="10" max="10" width="8.5703125" customWidth="1"/>
    <col min="11" max="11" width="18" customWidth="1"/>
    <col min="12" max="12" width="11.5703125" customWidth="1"/>
    <col min="13" max="13" width="21" customWidth="1"/>
    <col min="14" max="14" width="16.5703125" customWidth="1"/>
    <col min="15" max="15" width="12.42578125" hidden="1" customWidth="1"/>
    <col min="16" max="16" width="41" customWidth="1"/>
    <col min="17" max="17" width="28.5703125" customWidth="1"/>
  </cols>
  <sheetData>
    <row r="1" spans="1:17" ht="18.600000000000001" thickBot="1">
      <c r="A1" s="388" t="s">
        <v>1188</v>
      </c>
      <c r="B1" s="387" t="s">
        <v>1189</v>
      </c>
      <c r="C1" s="1354" t="s">
        <v>1762</v>
      </c>
      <c r="D1" s="1355"/>
      <c r="E1" s="1355"/>
    </row>
    <row r="2" spans="1:17" ht="43.15">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358" t="s">
        <v>1205</v>
      </c>
      <c r="Q2" s="1181" t="s">
        <v>1207</v>
      </c>
    </row>
    <row r="3" spans="1:17" ht="100.9">
      <c r="A3" s="95">
        <v>1</v>
      </c>
      <c r="B3" s="27" t="s">
        <v>1319</v>
      </c>
      <c r="C3" s="27" t="s">
        <v>1320</v>
      </c>
      <c r="D3" s="27" t="s">
        <v>1280</v>
      </c>
      <c r="E3" s="27">
        <v>80</v>
      </c>
      <c r="F3" s="27" t="s">
        <v>1321</v>
      </c>
      <c r="G3" s="78" t="b">
        <v>1</v>
      </c>
      <c r="H3" s="64"/>
      <c r="I3" s="27"/>
      <c r="J3" s="27"/>
      <c r="K3" s="349" t="s">
        <v>1130</v>
      </c>
      <c r="L3" s="375" t="s">
        <v>1352</v>
      </c>
      <c r="M3" s="375"/>
      <c r="N3" s="375"/>
      <c r="O3" s="375"/>
      <c r="P3" s="375" t="s">
        <v>1763</v>
      </c>
      <c r="Q3" s="1165"/>
    </row>
    <row r="4" spans="1:17">
      <c r="A4" s="95">
        <v>2</v>
      </c>
      <c r="B4" s="27" t="s">
        <v>1764</v>
      </c>
      <c r="C4" s="27" t="s">
        <v>1765</v>
      </c>
      <c r="D4" s="27" t="s">
        <v>1280</v>
      </c>
      <c r="E4" s="27">
        <v>80</v>
      </c>
      <c r="F4" s="27" t="s">
        <v>1321</v>
      </c>
      <c r="G4" s="27" t="b">
        <v>1</v>
      </c>
      <c r="H4" s="68" t="s">
        <v>1766</v>
      </c>
      <c r="I4" s="20"/>
      <c r="J4" s="20"/>
      <c r="K4" s="349" t="s">
        <v>1130</v>
      </c>
      <c r="L4" s="375" t="s">
        <v>1352</v>
      </c>
      <c r="M4" s="375"/>
      <c r="N4" s="375"/>
      <c r="O4" s="375"/>
      <c r="P4" s="375" t="s">
        <v>1767</v>
      </c>
      <c r="Q4" s="384"/>
    </row>
    <row r="5" spans="1:17" ht="43.15">
      <c r="A5" s="95">
        <v>3</v>
      </c>
      <c r="B5" s="27" t="s">
        <v>1768</v>
      </c>
      <c r="C5" s="27" t="s">
        <v>1769</v>
      </c>
      <c r="D5" s="27" t="s">
        <v>1628</v>
      </c>
      <c r="E5" s="27" t="s">
        <v>1629</v>
      </c>
      <c r="F5" s="27" t="s">
        <v>1321</v>
      </c>
      <c r="G5" s="27" t="b">
        <v>1</v>
      </c>
      <c r="H5" s="68" t="s">
        <v>1770</v>
      </c>
      <c r="I5" s="27">
        <v>1</v>
      </c>
      <c r="J5" s="27"/>
      <c r="K5" s="349" t="s">
        <v>1130</v>
      </c>
      <c r="L5" s="375" t="s">
        <v>1352</v>
      </c>
      <c r="M5" s="375" t="s">
        <v>1368</v>
      </c>
      <c r="N5" s="375" t="s">
        <v>1771</v>
      </c>
      <c r="O5" s="375"/>
      <c r="P5" s="375" t="s">
        <v>1772</v>
      </c>
      <c r="Q5" s="384">
        <v>37777</v>
      </c>
    </row>
    <row r="6" spans="1:17" ht="81" customHeight="1">
      <c r="A6" s="95">
        <v>4</v>
      </c>
      <c r="B6" s="27" t="s">
        <v>1773</v>
      </c>
      <c r="C6" s="349" t="s">
        <v>1774</v>
      </c>
      <c r="D6" s="27" t="s">
        <v>1267</v>
      </c>
      <c r="E6" s="27" t="s">
        <v>1366</v>
      </c>
      <c r="F6" s="27" t="s">
        <v>1321</v>
      </c>
      <c r="G6" s="27" t="b">
        <v>1</v>
      </c>
      <c r="H6" s="68" t="s">
        <v>1775</v>
      </c>
      <c r="I6" s="92">
        <v>42461</v>
      </c>
      <c r="J6" s="27"/>
      <c r="K6" s="349" t="s">
        <v>1130</v>
      </c>
      <c r="L6" s="375" t="s">
        <v>1352</v>
      </c>
      <c r="M6" s="375" t="s">
        <v>1368</v>
      </c>
      <c r="N6" s="375" t="s">
        <v>1369</v>
      </c>
      <c r="O6" s="375"/>
      <c r="P6" s="375"/>
      <c r="Q6" s="384"/>
    </row>
    <row r="7" spans="1:17" ht="27.6">
      <c r="A7" s="95">
        <v>5</v>
      </c>
      <c r="B7" s="27" t="s">
        <v>1533</v>
      </c>
      <c r="C7" s="27" t="s">
        <v>1534</v>
      </c>
      <c r="D7" s="27" t="s">
        <v>1638</v>
      </c>
      <c r="E7" s="27" t="s">
        <v>1536</v>
      </c>
      <c r="F7" s="27" t="s">
        <v>1321</v>
      </c>
      <c r="G7" s="27" t="b">
        <v>1</v>
      </c>
      <c r="H7" s="68" t="s">
        <v>1776</v>
      </c>
      <c r="I7" s="145">
        <v>12.5</v>
      </c>
      <c r="J7" s="27"/>
      <c r="K7" s="349" t="s">
        <v>1130</v>
      </c>
      <c r="L7" s="375" t="s">
        <v>1352</v>
      </c>
      <c r="M7" s="375" t="s">
        <v>1368</v>
      </c>
      <c r="N7" s="375" t="s">
        <v>1777</v>
      </c>
      <c r="O7" s="375"/>
      <c r="P7" s="375"/>
      <c r="Q7" s="384"/>
    </row>
    <row r="8" spans="1:17">
      <c r="A8" s="95">
        <v>6</v>
      </c>
      <c r="B8" s="27" t="s">
        <v>805</v>
      </c>
      <c r="C8" s="27" t="s">
        <v>1778</v>
      </c>
      <c r="D8" s="27" t="s">
        <v>1215</v>
      </c>
      <c r="E8" s="27" t="s">
        <v>1333</v>
      </c>
      <c r="F8" s="27" t="s">
        <v>1321</v>
      </c>
      <c r="G8" s="27" t="b">
        <v>0</v>
      </c>
      <c r="H8" s="68" t="s">
        <v>1779</v>
      </c>
      <c r="I8" s="27" t="s">
        <v>1780</v>
      </c>
      <c r="J8" s="27"/>
      <c r="K8" s="349" t="s">
        <v>1130</v>
      </c>
      <c r="L8" s="375" t="s">
        <v>1352</v>
      </c>
      <c r="M8" s="375" t="s">
        <v>1368</v>
      </c>
      <c r="N8" s="375" t="s">
        <v>1781</v>
      </c>
      <c r="O8" s="375"/>
      <c r="P8" s="375" t="s">
        <v>1782</v>
      </c>
      <c r="Q8" s="384"/>
    </row>
    <row r="9" spans="1:17" ht="151.9">
      <c r="A9" s="95">
        <v>7</v>
      </c>
      <c r="B9" s="13" t="s">
        <v>1783</v>
      </c>
      <c r="C9" s="378" t="s">
        <v>1784</v>
      </c>
      <c r="D9" s="13" t="s">
        <v>1638</v>
      </c>
      <c r="E9" s="13" t="s">
        <v>1536</v>
      </c>
      <c r="F9" s="13" t="s">
        <v>1321</v>
      </c>
      <c r="G9" s="13" t="b">
        <v>0</v>
      </c>
      <c r="H9" s="97" t="s">
        <v>1785</v>
      </c>
      <c r="I9" s="146">
        <v>5</v>
      </c>
      <c r="J9" s="27"/>
      <c r="K9" s="349" t="s">
        <v>1130</v>
      </c>
      <c r="L9" s="375" t="s">
        <v>1352</v>
      </c>
      <c r="M9" s="375" t="s">
        <v>1368</v>
      </c>
      <c r="N9" s="375" t="s">
        <v>1786</v>
      </c>
      <c r="O9" s="375"/>
      <c r="P9" s="375" t="s">
        <v>1787</v>
      </c>
      <c r="Q9" s="384"/>
    </row>
    <row r="10" spans="1:17">
      <c r="A10" s="95">
        <v>8</v>
      </c>
      <c r="B10" s="384" t="s">
        <v>1281</v>
      </c>
      <c r="C10" s="384"/>
      <c r="D10" s="384"/>
      <c r="E10" s="384"/>
      <c r="F10" s="384"/>
      <c r="G10" s="384"/>
      <c r="H10" s="384"/>
      <c r="I10" s="384"/>
      <c r="J10" s="384"/>
      <c r="K10" s="349" t="s">
        <v>1130</v>
      </c>
      <c r="L10" s="375" t="s">
        <v>1352</v>
      </c>
      <c r="M10" s="375" t="s">
        <v>1368</v>
      </c>
      <c r="N10" s="375" t="s">
        <v>1788</v>
      </c>
      <c r="P10" s="375" t="s">
        <v>1789</v>
      </c>
      <c r="Q10" s="384"/>
    </row>
    <row r="11" spans="1:17" hidden="1">
      <c r="A11" s="95">
        <v>9</v>
      </c>
      <c r="B11" s="384"/>
      <c r="C11" s="384"/>
      <c r="D11" s="384"/>
      <c r="E11" s="384"/>
      <c r="F11" s="384"/>
      <c r="G11" s="384"/>
      <c r="H11" s="384"/>
      <c r="I11" s="384"/>
      <c r="J11" s="384"/>
      <c r="K11" s="349" t="s">
        <v>1130</v>
      </c>
      <c r="L11" s="375" t="s">
        <v>1352</v>
      </c>
      <c r="M11" s="375" t="s">
        <v>1368</v>
      </c>
      <c r="N11" s="426" t="s">
        <v>1434</v>
      </c>
      <c r="P11" s="375" t="s">
        <v>1790</v>
      </c>
      <c r="Q11" s="384"/>
    </row>
    <row r="12" spans="1:17" hidden="1">
      <c r="A12" s="95">
        <v>10</v>
      </c>
      <c r="B12" s="384"/>
      <c r="C12" s="384"/>
      <c r="D12" s="384"/>
      <c r="E12" s="384"/>
      <c r="F12" s="384"/>
      <c r="G12" s="384"/>
      <c r="H12" s="384"/>
      <c r="I12" s="384"/>
      <c r="J12" s="384"/>
      <c r="K12" s="349" t="s">
        <v>1130</v>
      </c>
      <c r="L12" s="375" t="s">
        <v>1352</v>
      </c>
      <c r="M12" s="375" t="s">
        <v>1368</v>
      </c>
      <c r="N12" s="426" t="s">
        <v>1437</v>
      </c>
      <c r="P12" s="375" t="s">
        <v>1790</v>
      </c>
      <c r="Q12" s="384"/>
    </row>
    <row r="13" spans="1:17" hidden="1">
      <c r="A13" s="95">
        <v>11</v>
      </c>
      <c r="B13" s="384"/>
      <c r="C13" s="384"/>
      <c r="D13" s="384"/>
      <c r="E13" s="384"/>
      <c r="F13" s="384"/>
      <c r="G13" s="384"/>
      <c r="H13" s="384"/>
      <c r="I13" s="384"/>
      <c r="J13" s="384"/>
      <c r="K13" s="349" t="s">
        <v>1130</v>
      </c>
      <c r="L13" s="375" t="s">
        <v>1352</v>
      </c>
      <c r="M13" s="375" t="s">
        <v>1368</v>
      </c>
      <c r="N13" s="426" t="s">
        <v>1438</v>
      </c>
      <c r="P13" s="375" t="s">
        <v>1790</v>
      </c>
      <c r="Q13" s="384"/>
    </row>
    <row r="14" spans="1:17" hidden="1">
      <c r="A14" s="95">
        <v>12</v>
      </c>
      <c r="B14" s="384"/>
      <c r="C14" s="384"/>
      <c r="D14" s="384"/>
      <c r="E14" s="384"/>
      <c r="F14" s="384"/>
      <c r="G14" s="384"/>
      <c r="H14" s="384"/>
      <c r="I14" s="384"/>
      <c r="J14" s="384"/>
      <c r="K14" s="349" t="s">
        <v>1130</v>
      </c>
      <c r="L14" s="375" t="s">
        <v>1352</v>
      </c>
      <c r="M14" s="375" t="s">
        <v>1368</v>
      </c>
      <c r="N14" s="426" t="s">
        <v>1439</v>
      </c>
      <c r="P14" s="375" t="s">
        <v>1790</v>
      </c>
      <c r="Q14" s="384"/>
    </row>
    <row r="15" spans="1:17" ht="28.9" hidden="1">
      <c r="A15" s="95">
        <v>13</v>
      </c>
      <c r="B15" s="384"/>
      <c r="C15" s="384"/>
      <c r="D15" s="384"/>
      <c r="E15" s="384"/>
      <c r="F15" s="384"/>
      <c r="G15" s="384"/>
      <c r="H15" s="384"/>
      <c r="I15" s="384"/>
      <c r="J15" s="384"/>
      <c r="K15" s="349" t="s">
        <v>1130</v>
      </c>
      <c r="L15" s="375" t="s">
        <v>1352</v>
      </c>
      <c r="M15" s="375" t="s">
        <v>1368</v>
      </c>
      <c r="N15" s="426" t="s">
        <v>1454</v>
      </c>
      <c r="P15" s="375" t="s">
        <v>1791</v>
      </c>
      <c r="Q15" s="384"/>
    </row>
    <row r="16" spans="1:17" hidden="1">
      <c r="A16" s="95">
        <v>14</v>
      </c>
      <c r="B16" s="384"/>
      <c r="C16" s="384"/>
      <c r="D16" s="384"/>
      <c r="E16" s="384"/>
      <c r="F16" s="384"/>
      <c r="G16" s="384"/>
      <c r="H16" s="384"/>
      <c r="I16" s="384"/>
      <c r="J16" s="384"/>
      <c r="K16" s="349" t="s">
        <v>1130</v>
      </c>
      <c r="L16" s="375" t="s">
        <v>1352</v>
      </c>
      <c r="M16" s="375" t="s">
        <v>1368</v>
      </c>
      <c r="N16" s="426" t="s">
        <v>1792</v>
      </c>
      <c r="P16" s="375" t="s">
        <v>826</v>
      </c>
      <c r="Q16" s="384"/>
    </row>
    <row r="17" spans="1:17" hidden="1">
      <c r="A17" s="95">
        <v>15</v>
      </c>
      <c r="B17" s="384"/>
      <c r="C17" s="384"/>
      <c r="D17" s="384"/>
      <c r="E17" s="384"/>
      <c r="F17" s="384"/>
      <c r="G17" s="384"/>
      <c r="H17" s="384"/>
      <c r="I17" s="384"/>
      <c r="J17" s="384"/>
      <c r="K17" s="349" t="s">
        <v>1130</v>
      </c>
      <c r="L17" s="375" t="s">
        <v>1352</v>
      </c>
      <c r="M17" s="375" t="s">
        <v>1368</v>
      </c>
      <c r="N17" s="426" t="s">
        <v>1793</v>
      </c>
      <c r="P17" s="375" t="s">
        <v>826</v>
      </c>
      <c r="Q17" s="384"/>
    </row>
    <row r="18" spans="1:17" hidden="1">
      <c r="A18" s="95">
        <v>16</v>
      </c>
      <c r="B18" s="384"/>
      <c r="C18" s="384"/>
      <c r="D18" s="384"/>
      <c r="E18" s="384"/>
      <c r="F18" s="384"/>
      <c r="G18" s="384"/>
      <c r="H18" s="384"/>
      <c r="I18" s="384"/>
      <c r="J18" s="384"/>
      <c r="K18" s="349" t="s">
        <v>1130</v>
      </c>
      <c r="L18" s="375" t="s">
        <v>1352</v>
      </c>
      <c r="M18" s="375" t="s">
        <v>1368</v>
      </c>
      <c r="N18" s="426" t="s">
        <v>1794</v>
      </c>
      <c r="P18" s="375" t="s">
        <v>826</v>
      </c>
      <c r="Q18" s="384"/>
    </row>
    <row r="19" spans="1:17" hidden="1">
      <c r="A19" s="95">
        <v>17</v>
      </c>
      <c r="B19" s="384"/>
      <c r="C19" s="384"/>
      <c r="D19" s="384"/>
      <c r="E19" s="384"/>
      <c r="F19" s="384"/>
      <c r="G19" s="384"/>
      <c r="H19" s="384"/>
      <c r="I19" s="384"/>
      <c r="J19" s="384"/>
      <c r="K19" s="349" t="s">
        <v>1130</v>
      </c>
      <c r="L19" s="375" t="s">
        <v>1352</v>
      </c>
      <c r="M19" s="375" t="s">
        <v>1368</v>
      </c>
      <c r="N19" s="426" t="s">
        <v>1795</v>
      </c>
      <c r="P19" s="375" t="s">
        <v>1796</v>
      </c>
      <c r="Q19" s="384"/>
    </row>
    <row r="20" spans="1:17" hidden="1">
      <c r="A20" s="95">
        <v>18</v>
      </c>
      <c r="B20" s="384"/>
      <c r="C20" s="384"/>
      <c r="D20" s="384"/>
      <c r="E20" s="384"/>
      <c r="F20" s="384"/>
      <c r="G20" s="384"/>
      <c r="H20" s="384"/>
      <c r="I20" s="384"/>
      <c r="J20" s="384"/>
      <c r="K20" s="349" t="s">
        <v>1130</v>
      </c>
      <c r="L20" s="375" t="s">
        <v>1352</v>
      </c>
      <c r="M20" s="375" t="s">
        <v>1368</v>
      </c>
      <c r="N20" s="426" t="s">
        <v>1797</v>
      </c>
      <c r="P20" s="375" t="s">
        <v>1796</v>
      </c>
      <c r="Q20" s="384"/>
    </row>
    <row r="21" spans="1:17" ht="28.9" hidden="1">
      <c r="A21" s="95">
        <v>19</v>
      </c>
      <c r="B21" s="384"/>
      <c r="C21" s="384"/>
      <c r="D21" s="384"/>
      <c r="E21" s="384"/>
      <c r="F21" s="384"/>
      <c r="G21" s="384"/>
      <c r="H21" s="384"/>
      <c r="I21" s="384"/>
      <c r="J21" s="384"/>
      <c r="K21" s="349" t="s">
        <v>1130</v>
      </c>
      <c r="L21" s="375" t="s">
        <v>1352</v>
      </c>
      <c r="M21" s="375" t="s">
        <v>1368</v>
      </c>
      <c r="N21" s="426" t="s">
        <v>1798</v>
      </c>
      <c r="P21" s="375" t="s">
        <v>1799</v>
      </c>
      <c r="Q21" s="384"/>
    </row>
    <row r="22" spans="1:17">
      <c r="A22" s="95">
        <v>20</v>
      </c>
      <c r="B22" s="384"/>
      <c r="C22" s="384"/>
      <c r="D22" s="384"/>
      <c r="E22" s="384"/>
      <c r="F22" s="384"/>
      <c r="G22" s="384"/>
      <c r="H22" s="384"/>
      <c r="I22" s="384"/>
      <c r="J22" s="384"/>
      <c r="K22" s="349" t="s">
        <v>1130</v>
      </c>
      <c r="L22" s="375" t="s">
        <v>1352</v>
      </c>
      <c r="M22" s="375" t="s">
        <v>1368</v>
      </c>
      <c r="N22" s="375" t="s">
        <v>1800</v>
      </c>
      <c r="O22" s="375"/>
      <c r="P22" s="375" t="s">
        <v>1789</v>
      </c>
      <c r="Q22" s="384"/>
    </row>
    <row r="23" spans="1:17" ht="28.9" hidden="1">
      <c r="A23" s="95">
        <v>21</v>
      </c>
      <c r="B23" s="384"/>
      <c r="C23" s="384"/>
      <c r="D23" s="384"/>
      <c r="E23" s="384"/>
      <c r="F23" s="384"/>
      <c r="G23" s="384"/>
      <c r="H23" s="384"/>
      <c r="I23" s="384"/>
      <c r="J23" s="384"/>
      <c r="K23" s="349" t="s">
        <v>1130</v>
      </c>
      <c r="L23" s="375" t="s">
        <v>1352</v>
      </c>
      <c r="M23" s="375" t="s">
        <v>1368</v>
      </c>
      <c r="N23" s="375" t="s">
        <v>1801</v>
      </c>
      <c r="O23" s="375"/>
      <c r="P23" s="375" t="s">
        <v>1791</v>
      </c>
      <c r="Q23" s="384"/>
    </row>
    <row r="24" spans="1:17" ht="28.9" hidden="1">
      <c r="A24" s="95">
        <v>22</v>
      </c>
      <c r="B24" s="401"/>
      <c r="C24" s="401"/>
      <c r="D24" s="401"/>
      <c r="E24" s="401"/>
      <c r="F24" s="401"/>
      <c r="G24" s="401"/>
      <c r="H24" s="401"/>
      <c r="I24" s="401"/>
      <c r="J24" s="401"/>
      <c r="K24" s="425" t="s">
        <v>1130</v>
      </c>
      <c r="L24" s="375" t="s">
        <v>1352</v>
      </c>
      <c r="M24" s="375" t="s">
        <v>1368</v>
      </c>
      <c r="N24" s="375" t="s">
        <v>1802</v>
      </c>
      <c r="O24" s="375"/>
      <c r="P24" s="375" t="s">
        <v>1803</v>
      </c>
      <c r="Q24" s="401"/>
    </row>
    <row r="25" spans="1:17">
      <c r="A25" s="181">
        <v>23</v>
      </c>
      <c r="B25" s="349" t="s">
        <v>1253</v>
      </c>
      <c r="C25" s="349" t="s">
        <v>1274</v>
      </c>
      <c r="D25" s="349"/>
      <c r="E25" s="349"/>
      <c r="F25" s="349"/>
      <c r="G25" s="349"/>
      <c r="H25" s="349"/>
      <c r="I25" s="384"/>
      <c r="J25" s="384"/>
      <c r="K25" s="349" t="s">
        <v>1130</v>
      </c>
      <c r="L25" s="375"/>
      <c r="M25" s="375"/>
      <c r="N25" s="375"/>
      <c r="O25" s="375"/>
      <c r="P25" s="375" t="s">
        <v>1749</v>
      </c>
      <c r="Q25" s="384"/>
    </row>
    <row r="26" spans="1:17">
      <c r="A26" s="181">
        <v>24</v>
      </c>
      <c r="B26" s="349" t="s">
        <v>1804</v>
      </c>
      <c r="C26" s="349" t="s">
        <v>1751</v>
      </c>
      <c r="D26" s="349"/>
      <c r="E26" s="349"/>
      <c r="F26" s="349"/>
      <c r="G26" s="349"/>
      <c r="H26" s="349"/>
      <c r="I26" s="384"/>
      <c r="J26" s="384"/>
      <c r="K26" s="483" t="s">
        <v>1426</v>
      </c>
      <c r="L26" s="375"/>
      <c r="M26" s="375"/>
      <c r="N26" s="375"/>
      <c r="O26" s="375"/>
      <c r="P26" s="375"/>
      <c r="Q26" s="384"/>
    </row>
  </sheetData>
  <mergeCells count="1">
    <mergeCell ref="C1:E1"/>
  </mergeCells>
  <dataValidations count="1">
    <dataValidation type="list" allowBlank="1" showInputMessage="1" showErrorMessage="1" sqref="K3:K25" xr:uid="{41E0C550-4C4C-4F15-A18A-3B2AC4409BFF}">
      <formula1>"To Do, Questions Outstanding, Complete"</formula1>
    </dataValidation>
  </dataValidations>
  <hyperlinks>
    <hyperlink ref="A1" location="Summary!A1" display="Object Name" xr:uid="{00000000-0004-0000-44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D3A00-9CD0-4052-BAC2-9F9241C660D7}">
  <sheetPr codeName="Sheet111">
    <tabColor rgb="FF0070C0"/>
  </sheetPr>
  <dimension ref="A1:U12"/>
  <sheetViews>
    <sheetView zoomScale="78" zoomScaleNormal="78" workbookViewId="0">
      <selection activeCell="P10" sqref="P10"/>
    </sheetView>
  </sheetViews>
  <sheetFormatPr defaultRowHeight="14.45"/>
  <cols>
    <col min="2" max="2" width="23.5703125" customWidth="1"/>
    <col min="3" max="3" width="31.5703125" bestFit="1" customWidth="1"/>
    <col min="4" max="4" width="32.42578125" customWidth="1"/>
    <col min="5" max="5" width="12" customWidth="1"/>
    <col min="6" max="6" width="11.5703125" customWidth="1"/>
    <col min="7" max="7" width="12.5703125" customWidth="1"/>
    <col min="8" max="9" width="5.42578125" customWidth="1"/>
    <col min="10" max="10" width="10.5703125" customWidth="1"/>
    <col min="11" max="11" width="14.42578125" customWidth="1"/>
    <col min="12" max="12" width="13.42578125" customWidth="1"/>
    <col min="13" max="13" width="16.5703125" customWidth="1"/>
    <col min="14" max="14" width="6.5703125" customWidth="1"/>
    <col min="15" max="15" width="8.42578125" customWidth="1"/>
    <col min="16" max="16" width="44.42578125" customWidth="1"/>
    <col min="17" max="17" width="44.42578125" style="435" customWidth="1"/>
    <col min="18" max="18" width="26.42578125" customWidth="1"/>
  </cols>
  <sheetData>
    <row r="1" spans="1:21" ht="18.600000000000001" thickBot="1">
      <c r="A1" s="103" t="s">
        <v>1188</v>
      </c>
      <c r="B1" s="390" t="s">
        <v>1189</v>
      </c>
      <c r="C1" s="1346" t="s">
        <v>1805</v>
      </c>
      <c r="D1" s="1347"/>
      <c r="E1" s="1347"/>
    </row>
    <row r="2" spans="1:21" ht="72">
      <c r="A2" s="9" t="s">
        <v>1191</v>
      </c>
      <c r="B2" s="9" t="s">
        <v>1192</v>
      </c>
      <c r="C2" s="9" t="s">
        <v>1193</v>
      </c>
      <c r="D2" s="9" t="s">
        <v>1194</v>
      </c>
      <c r="E2" s="9" t="s">
        <v>1195</v>
      </c>
      <c r="F2" s="9" t="s">
        <v>1196</v>
      </c>
      <c r="G2" s="9" t="s">
        <v>1197</v>
      </c>
      <c r="H2" s="9" t="s">
        <v>1198</v>
      </c>
      <c r="I2" s="9" t="s">
        <v>1199</v>
      </c>
      <c r="J2" s="9" t="s">
        <v>1200</v>
      </c>
      <c r="K2" s="9" t="s">
        <v>1201</v>
      </c>
      <c r="L2" s="102" t="s">
        <v>1202</v>
      </c>
      <c r="M2" s="102" t="s">
        <v>1203</v>
      </c>
      <c r="N2" s="102" t="s">
        <v>1204</v>
      </c>
      <c r="O2" s="102" t="s">
        <v>1194</v>
      </c>
      <c r="P2" s="102" t="s">
        <v>1205</v>
      </c>
      <c r="Q2" s="518"/>
      <c r="R2" s="486" t="s">
        <v>14</v>
      </c>
    </row>
    <row r="3" spans="1:21" ht="100.9">
      <c r="A3" s="95">
        <v>1</v>
      </c>
      <c r="B3" s="27" t="s">
        <v>1319</v>
      </c>
      <c r="C3" s="27" t="s">
        <v>1320</v>
      </c>
      <c r="D3" s="27" t="s">
        <v>1280</v>
      </c>
      <c r="E3" s="27">
        <v>80</v>
      </c>
      <c r="F3" s="27" t="s">
        <v>1321</v>
      </c>
      <c r="G3" s="78" t="b">
        <v>1</v>
      </c>
      <c r="H3" s="64"/>
      <c r="I3" s="27"/>
      <c r="J3" s="27"/>
      <c r="K3" s="24" t="s">
        <v>1520</v>
      </c>
      <c r="L3" s="80" t="s">
        <v>1352</v>
      </c>
      <c r="M3" s="80"/>
      <c r="N3" s="80"/>
      <c r="O3" s="80"/>
      <c r="P3" s="414" t="s">
        <v>1806</v>
      </c>
      <c r="Q3" s="519" t="s">
        <v>1807</v>
      </c>
      <c r="R3" s="384" t="s">
        <v>1808</v>
      </c>
    </row>
    <row r="4" spans="1:21">
      <c r="A4" s="95">
        <v>2</v>
      </c>
      <c r="B4" s="27" t="s">
        <v>1809</v>
      </c>
      <c r="C4" s="372" t="s">
        <v>1810</v>
      </c>
      <c r="D4" s="27" t="s">
        <v>1280</v>
      </c>
      <c r="E4" s="27">
        <v>80</v>
      </c>
      <c r="F4" s="27" t="s">
        <v>1321</v>
      </c>
      <c r="G4" s="78" t="b">
        <v>1</v>
      </c>
      <c r="H4" s="68"/>
      <c r="I4" s="27"/>
      <c r="J4" s="27"/>
      <c r="K4" s="27" t="s">
        <v>1130</v>
      </c>
      <c r="L4" s="80" t="s">
        <v>1352</v>
      </c>
      <c r="M4" s="80"/>
      <c r="N4" s="80"/>
      <c r="O4" s="80"/>
      <c r="P4" s="414" t="s">
        <v>1809</v>
      </c>
      <c r="Q4" s="519"/>
      <c r="R4" s="384"/>
    </row>
    <row r="5" spans="1:21">
      <c r="A5" s="95">
        <v>3</v>
      </c>
      <c r="B5" s="27" t="s">
        <v>1324</v>
      </c>
      <c r="C5" s="372" t="s">
        <v>1325</v>
      </c>
      <c r="D5" s="27" t="s">
        <v>1280</v>
      </c>
      <c r="E5" s="27">
        <v>80</v>
      </c>
      <c r="F5" s="27" t="s">
        <v>1321</v>
      </c>
      <c r="G5" s="78" t="b">
        <v>1</v>
      </c>
      <c r="H5" s="68"/>
      <c r="I5" s="27"/>
      <c r="J5" s="27"/>
      <c r="K5" s="27" t="s">
        <v>1130</v>
      </c>
      <c r="L5" s="80" t="s">
        <v>1352</v>
      </c>
      <c r="M5" s="80"/>
      <c r="N5" s="80"/>
      <c r="O5" s="80"/>
      <c r="P5" s="414" t="s">
        <v>1324</v>
      </c>
      <c r="Q5" s="519"/>
      <c r="R5" s="384"/>
    </row>
    <row r="6" spans="1:21">
      <c r="A6" s="95">
        <v>4</v>
      </c>
      <c r="B6" s="27" t="s">
        <v>1764</v>
      </c>
      <c r="C6" s="372" t="s">
        <v>1765</v>
      </c>
      <c r="D6" s="27" t="s">
        <v>1280</v>
      </c>
      <c r="E6" s="27">
        <v>80</v>
      </c>
      <c r="F6" s="27" t="s">
        <v>1321</v>
      </c>
      <c r="G6" s="78" t="b">
        <v>1</v>
      </c>
      <c r="H6" s="68"/>
      <c r="I6" s="27"/>
      <c r="J6" s="27"/>
      <c r="K6" s="27" t="s">
        <v>1130</v>
      </c>
      <c r="L6" s="80" t="s">
        <v>1352</v>
      </c>
      <c r="M6" s="212"/>
      <c r="N6" s="212"/>
      <c r="O6" s="254"/>
      <c r="P6" s="417" t="s">
        <v>1811</v>
      </c>
      <c r="Q6" s="519"/>
      <c r="R6" s="384"/>
    </row>
    <row r="7" spans="1:21">
      <c r="A7" s="181">
        <v>5</v>
      </c>
      <c r="B7" s="27" t="s">
        <v>1812</v>
      </c>
      <c r="C7" s="372" t="s">
        <v>1813</v>
      </c>
      <c r="D7" s="27" t="s">
        <v>1267</v>
      </c>
      <c r="E7" s="384"/>
      <c r="F7" s="27" t="s">
        <v>1321</v>
      </c>
      <c r="G7" s="78" t="b">
        <v>1</v>
      </c>
      <c r="H7" s="384"/>
      <c r="I7" s="384"/>
      <c r="J7" s="27"/>
      <c r="K7" s="27" t="s">
        <v>1130</v>
      </c>
      <c r="L7" s="254" t="s">
        <v>1375</v>
      </c>
      <c r="M7" s="212"/>
      <c r="N7" s="212"/>
      <c r="O7" s="254"/>
      <c r="P7" s="417" t="s">
        <v>1814</v>
      </c>
      <c r="Q7" s="519"/>
      <c r="R7" s="64"/>
      <c r="S7" s="82"/>
      <c r="T7" s="82"/>
      <c r="U7" s="82"/>
    </row>
    <row r="8" spans="1:21" ht="28.9">
      <c r="A8" s="50">
        <v>6</v>
      </c>
      <c r="B8" s="113" t="s">
        <v>1815</v>
      </c>
      <c r="C8" s="1048" t="s">
        <v>1816</v>
      </c>
      <c r="D8" s="113" t="s">
        <v>1817</v>
      </c>
      <c r="E8" s="401"/>
      <c r="F8" s="113" t="s">
        <v>1321</v>
      </c>
      <c r="G8" s="121" t="b">
        <v>1</v>
      </c>
      <c r="H8" s="401"/>
      <c r="I8" s="401"/>
      <c r="J8" s="113"/>
      <c r="K8" s="113" t="s">
        <v>1130</v>
      </c>
      <c r="L8" s="905" t="s">
        <v>1375</v>
      </c>
      <c r="M8" s="906"/>
      <c r="N8" s="906"/>
      <c r="O8" s="905"/>
      <c r="P8" s="907" t="s">
        <v>1818</v>
      </c>
      <c r="Q8" s="519"/>
      <c r="R8" s="131"/>
      <c r="S8" s="82"/>
      <c r="T8" s="82"/>
      <c r="U8" s="82"/>
    </row>
    <row r="9" spans="1:21">
      <c r="A9" s="181">
        <v>7</v>
      </c>
      <c r="B9" s="27" t="s">
        <v>1253</v>
      </c>
      <c r="C9" s="372" t="s">
        <v>1274</v>
      </c>
      <c r="D9" s="27" t="s">
        <v>1215</v>
      </c>
      <c r="E9" s="384"/>
      <c r="F9" s="384"/>
      <c r="G9" s="384"/>
      <c r="H9" s="384"/>
      <c r="I9" s="384"/>
      <c r="J9" s="384"/>
      <c r="K9" s="425" t="s">
        <v>1130</v>
      </c>
      <c r="L9" s="906"/>
      <c r="M9" s="906"/>
      <c r="N9" s="906"/>
      <c r="O9" s="906"/>
      <c r="P9" s="906"/>
      <c r="Q9" s="906" t="s">
        <v>1749</v>
      </c>
      <c r="R9" s="384"/>
    </row>
    <row r="10" spans="1:21" ht="124.15">
      <c r="A10" s="384"/>
      <c r="B10" s="384"/>
      <c r="C10" s="384"/>
      <c r="D10" s="384"/>
      <c r="E10" s="384"/>
      <c r="F10" s="384"/>
      <c r="G10" s="384"/>
      <c r="H10" s="384"/>
      <c r="I10" s="384"/>
      <c r="J10" s="384"/>
      <c r="K10" s="24" t="s">
        <v>1819</v>
      </c>
      <c r="L10" s="1049" t="s">
        <v>1820</v>
      </c>
      <c r="M10" s="384"/>
      <c r="N10" s="384"/>
      <c r="O10" s="384"/>
      <c r="P10" s="384"/>
      <c r="Q10" s="436"/>
      <c r="R10" s="384"/>
    </row>
    <row r="12" spans="1:21" ht="16.899999999999999">
      <c r="L12" s="558">
        <v>55647</v>
      </c>
    </row>
  </sheetData>
  <mergeCells count="1">
    <mergeCell ref="C1:E1"/>
  </mergeCells>
  <dataValidations count="1">
    <dataValidation type="list" allowBlank="1" showInputMessage="1" showErrorMessage="1" sqref="K3:K9" xr:uid="{E1471FA3-732F-4118-BB2C-A9E00FB8A448}">
      <formula1>"To Do, Questions Outstanding, Complete"</formula1>
    </dataValidation>
  </dataValidations>
  <hyperlinks>
    <hyperlink ref="A1" location="Summary!A1" display="Object Name" xr:uid="{1671894C-1160-49E8-99C5-2635EF49D598}"/>
    <hyperlink ref="L10" r:id="rId1" display="https://southwestwater.visualstudio.com.mcas.ms/CEP Solution/_workitems/edit/55647?McasTsid=26110&amp;McasCtx=4" xr:uid="{1D8C5EA7-3D4E-4553-85B2-01A711C55CF3}"/>
  </hyperlinks>
  <pageMargins left="0.7" right="0.7" top="0.75" bottom="0.75" header="0.3" footer="0.3"/>
  <pageSetup paperSize="9" orientation="portrait" r:id="rId2"/>
  <headerFooter>
    <oddFooter>&amp;L_x000D_&amp;1#&amp;"Calibri"&amp;10&amp;K000000 Classification: BUSINESS</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2">
    <tabColor rgb="FF0070C0"/>
  </sheetPr>
  <dimension ref="A1:R50"/>
  <sheetViews>
    <sheetView topLeftCell="A23" zoomScale="73" zoomScaleNormal="73" workbookViewId="0">
      <selection activeCell="R29" sqref="R29"/>
    </sheetView>
  </sheetViews>
  <sheetFormatPr defaultRowHeight="16.5" customHeight="1"/>
  <cols>
    <col min="2" max="2" width="23.5703125" customWidth="1"/>
    <col min="3" max="3" width="30" customWidth="1"/>
    <col min="4" max="4" width="12.5703125" customWidth="1"/>
    <col min="5" max="5" width="7.5703125" customWidth="1"/>
    <col min="6" max="6" width="11.5703125" customWidth="1"/>
    <col min="7" max="7" width="9.42578125" customWidth="1"/>
    <col min="8" max="8" width="30" customWidth="1"/>
    <col min="9" max="9" width="10.5703125" customWidth="1"/>
    <col min="10" max="10" width="9.42578125" customWidth="1"/>
    <col min="11" max="11" width="16.42578125" style="28" customWidth="1"/>
    <col min="12" max="12" width="8.5703125" customWidth="1"/>
    <col min="13" max="13" width="8.42578125" customWidth="1"/>
    <col min="14" max="14" width="9.42578125" hidden="1" customWidth="1"/>
    <col min="15" max="15" width="10.5703125" hidden="1" customWidth="1"/>
    <col min="16" max="16" width="91.42578125" customWidth="1"/>
    <col min="17" max="17" width="20.5703125" customWidth="1"/>
    <col min="18" max="18" width="32.42578125" customWidth="1"/>
  </cols>
  <sheetData>
    <row r="1" spans="1:18" ht="16.5" customHeight="1">
      <c r="A1" s="4" t="s">
        <v>1188</v>
      </c>
      <c r="B1" s="104" t="s">
        <v>1189</v>
      </c>
      <c r="C1" s="1356" t="s">
        <v>1821</v>
      </c>
      <c r="D1" s="1357"/>
      <c r="E1" s="1357"/>
      <c r="F1" s="7"/>
      <c r="G1" s="7"/>
      <c r="H1" s="7"/>
      <c r="I1" s="7"/>
      <c r="J1" s="7"/>
      <c r="K1" s="6"/>
      <c r="L1" s="7"/>
      <c r="M1" s="7"/>
      <c r="N1" s="7"/>
      <c r="O1" s="7"/>
      <c r="P1" s="7"/>
    </row>
    <row r="2" spans="1:18" ht="16.5" customHeight="1">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c r="Q2" s="384" t="s">
        <v>1822</v>
      </c>
      <c r="R2" s="384" t="s">
        <v>14</v>
      </c>
    </row>
    <row r="3" spans="1:18" ht="409.6">
      <c r="A3" s="27">
        <v>1</v>
      </c>
      <c r="B3" s="27" t="s">
        <v>1319</v>
      </c>
      <c r="C3" s="27" t="s">
        <v>1320</v>
      </c>
      <c r="D3" s="27" t="s">
        <v>1280</v>
      </c>
      <c r="E3" s="27">
        <v>80</v>
      </c>
      <c r="F3" s="20" t="s">
        <v>1321</v>
      </c>
      <c r="G3" s="77" t="b">
        <v>1</v>
      </c>
      <c r="H3" s="68"/>
      <c r="I3" s="27"/>
      <c r="J3" s="27"/>
      <c r="K3" s="27" t="s">
        <v>1130</v>
      </c>
      <c r="L3" s="119"/>
      <c r="M3" s="119"/>
      <c r="N3" s="119"/>
      <c r="O3" s="119"/>
      <c r="P3" s="119" t="s">
        <v>1823</v>
      </c>
      <c r="Q3" s="384"/>
      <c r="R3" s="384"/>
    </row>
    <row r="4" spans="1:18" ht="110.45">
      <c r="A4" s="27">
        <v>2</v>
      </c>
      <c r="B4" s="20" t="s">
        <v>1824</v>
      </c>
      <c r="C4" s="20" t="s">
        <v>1825</v>
      </c>
      <c r="D4" s="27" t="s">
        <v>1280</v>
      </c>
      <c r="E4" s="27">
        <v>80</v>
      </c>
      <c r="F4" s="20" t="s">
        <v>1321</v>
      </c>
      <c r="G4" s="77" t="b">
        <v>1</v>
      </c>
      <c r="H4" s="91" t="s">
        <v>1826</v>
      </c>
      <c r="I4" s="20" t="s">
        <v>1028</v>
      </c>
      <c r="J4" s="20"/>
      <c r="K4" s="27" t="s">
        <v>1130</v>
      </c>
      <c r="L4" s="119"/>
      <c r="M4" s="119"/>
      <c r="N4" s="119"/>
      <c r="O4" s="119"/>
      <c r="P4" s="119" t="s">
        <v>1827</v>
      </c>
      <c r="Q4" s="384"/>
      <c r="R4" s="384"/>
    </row>
    <row r="5" spans="1:18" ht="100.9">
      <c r="A5" s="27">
        <v>3</v>
      </c>
      <c r="B5" s="20" t="s">
        <v>1809</v>
      </c>
      <c r="C5" s="20" t="s">
        <v>1810</v>
      </c>
      <c r="D5" s="27" t="s">
        <v>1280</v>
      </c>
      <c r="E5" s="27">
        <v>80</v>
      </c>
      <c r="F5" s="20" t="s">
        <v>1321</v>
      </c>
      <c r="G5" s="77" t="b">
        <v>0</v>
      </c>
      <c r="H5" s="91"/>
      <c r="I5" s="20"/>
      <c r="J5" s="20"/>
      <c r="K5" s="27" t="s">
        <v>1130</v>
      </c>
      <c r="L5" s="119"/>
      <c r="M5" s="119"/>
      <c r="N5" s="119"/>
      <c r="O5" s="119"/>
      <c r="P5" s="119" t="s">
        <v>1828</v>
      </c>
      <c r="Q5" s="384"/>
      <c r="R5" s="384"/>
    </row>
    <row r="6" spans="1:18" ht="100.9">
      <c r="A6" s="27">
        <v>4</v>
      </c>
      <c r="B6" s="20" t="s">
        <v>1324</v>
      </c>
      <c r="C6" s="20" t="s">
        <v>1325</v>
      </c>
      <c r="D6" s="27" t="s">
        <v>1280</v>
      </c>
      <c r="E6" s="27">
        <v>80</v>
      </c>
      <c r="F6" s="20" t="s">
        <v>1321</v>
      </c>
      <c r="G6" s="77" t="b">
        <v>0</v>
      </c>
      <c r="H6" s="91"/>
      <c r="I6" s="20"/>
      <c r="J6" s="20"/>
      <c r="K6" s="27" t="s">
        <v>1130</v>
      </c>
      <c r="L6" s="119"/>
      <c r="M6" s="119"/>
      <c r="N6" s="119"/>
      <c r="O6" s="119"/>
      <c r="P6" s="119" t="s">
        <v>1829</v>
      </c>
      <c r="Q6" s="384"/>
      <c r="R6" s="384"/>
    </row>
    <row r="7" spans="1:18" ht="96.6">
      <c r="A7" s="27">
        <v>5</v>
      </c>
      <c r="B7" s="20" t="s">
        <v>1830</v>
      </c>
      <c r="C7" s="20" t="s">
        <v>1831</v>
      </c>
      <c r="D7" s="20" t="s">
        <v>1280</v>
      </c>
      <c r="E7" s="20">
        <v>80</v>
      </c>
      <c r="F7" s="20" t="s">
        <v>1321</v>
      </c>
      <c r="G7" s="77" t="b">
        <v>0</v>
      </c>
      <c r="H7" s="91" t="s">
        <v>1832</v>
      </c>
      <c r="I7" s="20"/>
      <c r="J7" s="20"/>
      <c r="K7" s="27" t="s">
        <v>1130</v>
      </c>
      <c r="L7" s="119" t="s">
        <v>1375</v>
      </c>
      <c r="M7" s="119"/>
      <c r="N7" s="119"/>
      <c r="O7" s="119"/>
      <c r="P7" s="119" t="s">
        <v>1833</v>
      </c>
      <c r="Q7" s="384"/>
      <c r="R7" s="384"/>
    </row>
    <row r="8" spans="1:18" ht="158.44999999999999">
      <c r="A8" s="27">
        <v>6</v>
      </c>
      <c r="B8" s="20" t="s">
        <v>1834</v>
      </c>
      <c r="C8" s="20" t="s">
        <v>1835</v>
      </c>
      <c r="D8" s="20" t="s">
        <v>1267</v>
      </c>
      <c r="E8" s="20" t="s">
        <v>1366</v>
      </c>
      <c r="F8" s="77"/>
      <c r="G8" s="20" t="b">
        <v>1</v>
      </c>
      <c r="H8" s="91" t="s">
        <v>1836</v>
      </c>
      <c r="I8" s="133">
        <v>42461</v>
      </c>
      <c r="J8" s="133"/>
      <c r="K8" s="27" t="s">
        <v>1130</v>
      </c>
      <c r="L8" s="119" t="s">
        <v>1352</v>
      </c>
      <c r="M8" s="119"/>
      <c r="N8" s="119"/>
      <c r="O8" s="119"/>
      <c r="P8" s="119" t="s">
        <v>1837</v>
      </c>
      <c r="Q8" s="384"/>
      <c r="R8" s="384"/>
    </row>
    <row r="9" spans="1:18" ht="124.15">
      <c r="A9" s="27">
        <v>7</v>
      </c>
      <c r="B9" s="20" t="s">
        <v>1838</v>
      </c>
      <c r="C9" s="20" t="s">
        <v>1839</v>
      </c>
      <c r="D9" s="20" t="s">
        <v>1638</v>
      </c>
      <c r="E9" s="20" t="s">
        <v>1536</v>
      </c>
      <c r="F9" s="20" t="s">
        <v>1321</v>
      </c>
      <c r="G9" s="20" t="b">
        <v>1</v>
      </c>
      <c r="H9" s="68" t="s">
        <v>1840</v>
      </c>
      <c r="I9" s="117">
        <v>100</v>
      </c>
      <c r="J9" s="117"/>
      <c r="K9" s="27" t="s">
        <v>1130</v>
      </c>
      <c r="L9" s="119" t="s">
        <v>1352</v>
      </c>
      <c r="M9" s="119"/>
      <c r="N9" s="119"/>
      <c r="O9" s="119"/>
      <c r="P9" s="119" t="s">
        <v>1841</v>
      </c>
      <c r="Q9" s="384"/>
      <c r="R9" s="1182" t="s">
        <v>1842</v>
      </c>
    </row>
    <row r="10" spans="1:18" ht="158.44999999999999">
      <c r="A10" s="27">
        <v>8</v>
      </c>
      <c r="B10" s="20" t="s">
        <v>1843</v>
      </c>
      <c r="C10" s="20" t="s">
        <v>1844</v>
      </c>
      <c r="D10" s="20" t="s">
        <v>1215</v>
      </c>
      <c r="E10" s="20" t="s">
        <v>1333</v>
      </c>
      <c r="F10" s="20" t="s">
        <v>1321</v>
      </c>
      <c r="G10" s="77" t="b">
        <v>1</v>
      </c>
      <c r="H10" s="91" t="s">
        <v>1845</v>
      </c>
      <c r="I10" s="20" t="s">
        <v>1846</v>
      </c>
      <c r="J10" s="20"/>
      <c r="K10" s="27" t="s">
        <v>1130</v>
      </c>
      <c r="L10" s="119" t="s">
        <v>1352</v>
      </c>
      <c r="M10" s="119"/>
      <c r="N10" s="119"/>
      <c r="O10" s="119"/>
      <c r="P10" s="119" t="s">
        <v>1847</v>
      </c>
      <c r="Q10" s="384"/>
      <c r="R10" s="384"/>
    </row>
    <row r="11" spans="1:18" ht="100.9">
      <c r="A11" s="27">
        <v>9</v>
      </c>
      <c r="B11" s="13" t="s">
        <v>1848</v>
      </c>
      <c r="C11" s="20" t="s">
        <v>1849</v>
      </c>
      <c r="D11" s="20" t="s">
        <v>1638</v>
      </c>
      <c r="E11" s="20" t="s">
        <v>1536</v>
      </c>
      <c r="F11" s="20" t="s">
        <v>1321</v>
      </c>
      <c r="G11" s="77" t="b">
        <v>1</v>
      </c>
      <c r="H11" s="91" t="s">
        <v>1850</v>
      </c>
      <c r="I11" s="117">
        <v>60</v>
      </c>
      <c r="J11" s="117"/>
      <c r="K11" s="27" t="s">
        <v>1130</v>
      </c>
      <c r="L11" s="119"/>
      <c r="M11" s="119"/>
      <c r="N11" s="119"/>
      <c r="O11" s="119"/>
      <c r="P11" s="119" t="s">
        <v>1851</v>
      </c>
      <c r="Q11" s="384"/>
      <c r="R11" s="384"/>
    </row>
    <row r="12" spans="1:18" ht="201.6">
      <c r="A12" s="27">
        <v>10</v>
      </c>
      <c r="B12" s="13" t="s">
        <v>1852</v>
      </c>
      <c r="C12" s="20" t="s">
        <v>1853</v>
      </c>
      <c r="D12" s="20" t="s">
        <v>1638</v>
      </c>
      <c r="E12" s="20" t="s">
        <v>1536</v>
      </c>
      <c r="F12" s="20" t="s">
        <v>1321</v>
      </c>
      <c r="G12" s="77" t="b">
        <v>1</v>
      </c>
      <c r="H12" s="91" t="s">
        <v>1854</v>
      </c>
      <c r="I12" s="117">
        <v>40</v>
      </c>
      <c r="J12" s="117"/>
      <c r="K12" s="27" t="s">
        <v>1130</v>
      </c>
      <c r="L12" s="119"/>
      <c r="M12" s="119"/>
      <c r="N12" s="119"/>
      <c r="O12" s="119"/>
      <c r="P12" s="119" t="s">
        <v>1855</v>
      </c>
      <c r="Q12" s="384"/>
      <c r="R12" s="384"/>
    </row>
    <row r="13" spans="1:18" ht="110.45">
      <c r="A13" s="27">
        <v>11</v>
      </c>
      <c r="B13" s="27" t="s">
        <v>1856</v>
      </c>
      <c r="C13" s="27" t="s">
        <v>1857</v>
      </c>
      <c r="D13" s="20" t="s">
        <v>1638</v>
      </c>
      <c r="E13" s="20" t="s">
        <v>1536</v>
      </c>
      <c r="F13" s="20" t="s">
        <v>1321</v>
      </c>
      <c r="G13" s="20" t="b">
        <v>1</v>
      </c>
      <c r="H13" s="68" t="s">
        <v>1858</v>
      </c>
      <c r="I13" s="176">
        <v>40</v>
      </c>
      <c r="J13" s="176"/>
      <c r="K13" s="27" t="s">
        <v>1130</v>
      </c>
      <c r="L13" s="119" t="s">
        <v>1352</v>
      </c>
      <c r="M13" s="119"/>
      <c r="N13" s="119"/>
      <c r="O13" s="119"/>
      <c r="P13" s="119" t="s">
        <v>1859</v>
      </c>
      <c r="Q13" s="384"/>
      <c r="R13" s="384"/>
    </row>
    <row r="14" spans="1:18" ht="41.45">
      <c r="A14" s="27">
        <v>12</v>
      </c>
      <c r="B14" s="20" t="s">
        <v>1860</v>
      </c>
      <c r="C14" s="20" t="s">
        <v>1861</v>
      </c>
      <c r="D14" s="20" t="s">
        <v>1215</v>
      </c>
      <c r="E14" s="20" t="s">
        <v>1333</v>
      </c>
      <c r="F14" s="20" t="s">
        <v>1321</v>
      </c>
      <c r="G14" s="77" t="b">
        <v>1</v>
      </c>
      <c r="H14" s="91" t="s">
        <v>1845</v>
      </c>
      <c r="I14" s="20" t="s">
        <v>1846</v>
      </c>
      <c r="J14" s="20"/>
      <c r="K14" s="27" t="s">
        <v>1130</v>
      </c>
      <c r="L14" s="119" t="s">
        <v>1375</v>
      </c>
      <c r="M14" s="119"/>
      <c r="N14" s="119"/>
      <c r="O14" s="119"/>
      <c r="P14" s="119" t="s">
        <v>1862</v>
      </c>
      <c r="Q14" s="384"/>
      <c r="R14" s="384"/>
    </row>
    <row r="15" spans="1:18" ht="165.6">
      <c r="A15" s="27">
        <v>13</v>
      </c>
      <c r="B15" s="13" t="s">
        <v>1863</v>
      </c>
      <c r="C15" s="13" t="s">
        <v>1864</v>
      </c>
      <c r="D15" s="13" t="s">
        <v>1260</v>
      </c>
      <c r="E15" s="13" t="s">
        <v>1373</v>
      </c>
      <c r="F15" s="96" t="b">
        <v>0</v>
      </c>
      <c r="G15" s="96" t="b">
        <v>1</v>
      </c>
      <c r="H15" s="97" t="s">
        <v>1865</v>
      </c>
      <c r="I15" s="20" t="b">
        <v>0</v>
      </c>
      <c r="J15" s="20"/>
      <c r="K15" s="27" t="s">
        <v>1130</v>
      </c>
      <c r="L15" s="119" t="s">
        <v>1375</v>
      </c>
      <c r="M15" s="119"/>
      <c r="N15" s="119"/>
      <c r="O15" s="119"/>
      <c r="P15" s="119" t="s">
        <v>1376</v>
      </c>
      <c r="Q15" s="384"/>
      <c r="R15" s="384"/>
    </row>
    <row r="16" spans="1:18" ht="27.6">
      <c r="A16" s="27">
        <v>14</v>
      </c>
      <c r="B16" s="20" t="s">
        <v>1866</v>
      </c>
      <c r="C16" s="20" t="s">
        <v>1867</v>
      </c>
      <c r="D16" s="20" t="s">
        <v>1638</v>
      </c>
      <c r="E16" s="20" t="s">
        <v>1536</v>
      </c>
      <c r="F16" s="20" t="s">
        <v>1321</v>
      </c>
      <c r="G16" s="77" t="b">
        <v>1</v>
      </c>
      <c r="H16" s="91" t="s">
        <v>1868</v>
      </c>
      <c r="I16" s="117">
        <v>100</v>
      </c>
      <c r="J16" s="117"/>
      <c r="K16" s="27" t="s">
        <v>1130</v>
      </c>
      <c r="L16" s="119"/>
      <c r="M16" s="119"/>
      <c r="N16" s="119"/>
      <c r="O16" s="119"/>
      <c r="P16" s="119" t="s">
        <v>1869</v>
      </c>
      <c r="Q16" s="384"/>
      <c r="R16" s="384"/>
    </row>
    <row r="17" spans="1:18" ht="55.15">
      <c r="A17" s="27">
        <v>15</v>
      </c>
      <c r="B17" s="20" t="s">
        <v>1870</v>
      </c>
      <c r="C17" s="20" t="s">
        <v>1871</v>
      </c>
      <c r="D17" s="20" t="s">
        <v>1638</v>
      </c>
      <c r="E17" s="20" t="s">
        <v>1536</v>
      </c>
      <c r="F17" s="20" t="s">
        <v>1321</v>
      </c>
      <c r="G17" s="77" t="b">
        <v>1</v>
      </c>
      <c r="H17" s="91" t="s">
        <v>1872</v>
      </c>
      <c r="I17" s="117">
        <v>0</v>
      </c>
      <c r="J17" s="117"/>
      <c r="K17" s="27" t="s">
        <v>1130</v>
      </c>
      <c r="L17" s="119"/>
      <c r="M17" s="119"/>
      <c r="N17" s="119"/>
      <c r="O17" s="119"/>
      <c r="P17" s="119" t="s">
        <v>1873</v>
      </c>
      <c r="Q17" s="384"/>
      <c r="R17" s="384"/>
    </row>
    <row r="18" spans="1:18" ht="110.45">
      <c r="A18" s="27">
        <v>16</v>
      </c>
      <c r="B18" s="13" t="s">
        <v>1874</v>
      </c>
      <c r="C18" s="13" t="s">
        <v>1875</v>
      </c>
      <c r="D18" s="13" t="s">
        <v>1215</v>
      </c>
      <c r="E18" s="13"/>
      <c r="F18" s="13" t="s">
        <v>1321</v>
      </c>
      <c r="G18" s="96" t="b">
        <v>0</v>
      </c>
      <c r="H18" s="97" t="s">
        <v>1876</v>
      </c>
      <c r="I18" s="13"/>
      <c r="J18" s="13"/>
      <c r="K18" s="27" t="s">
        <v>1130</v>
      </c>
      <c r="L18" s="119" t="s">
        <v>1375</v>
      </c>
      <c r="M18" s="119"/>
      <c r="N18" s="119"/>
      <c r="O18" s="119"/>
      <c r="P18" s="119" t="s">
        <v>1358</v>
      </c>
      <c r="Q18" s="384"/>
      <c r="R18" s="384"/>
    </row>
    <row r="19" spans="1:18" ht="58.5" customHeight="1">
      <c r="A19" s="27">
        <v>17</v>
      </c>
      <c r="B19" s="27" t="s">
        <v>1877</v>
      </c>
      <c r="C19" s="27" t="s">
        <v>1878</v>
      </c>
      <c r="D19" s="27" t="s">
        <v>1215</v>
      </c>
      <c r="E19" s="27"/>
      <c r="F19" s="78"/>
      <c r="G19" s="78"/>
      <c r="H19" s="68" t="s">
        <v>1879</v>
      </c>
      <c r="I19" s="27"/>
      <c r="J19" s="27"/>
      <c r="K19" s="27" t="s">
        <v>1130</v>
      </c>
      <c r="L19" s="119" t="s">
        <v>1375</v>
      </c>
      <c r="M19" s="119"/>
      <c r="N19" s="119"/>
      <c r="O19" s="119"/>
      <c r="P19" s="119" t="s">
        <v>1358</v>
      </c>
      <c r="Q19" s="384"/>
      <c r="R19" s="384"/>
    </row>
    <row r="20" spans="1:18" ht="14.45">
      <c r="A20" s="27">
        <v>18</v>
      </c>
      <c r="B20" s="27" t="s">
        <v>1880</v>
      </c>
      <c r="C20" s="27" t="s">
        <v>1881</v>
      </c>
      <c r="D20" s="27" t="s">
        <v>1280</v>
      </c>
      <c r="E20" s="20">
        <v>255</v>
      </c>
      <c r="F20" s="77" t="s">
        <v>1321</v>
      </c>
      <c r="G20" s="77" t="b">
        <v>0</v>
      </c>
      <c r="H20" s="68" t="s">
        <v>1882</v>
      </c>
      <c r="I20" s="20"/>
      <c r="J20" s="20"/>
      <c r="K20" s="27" t="s">
        <v>1130</v>
      </c>
      <c r="L20" s="119" t="s">
        <v>1375</v>
      </c>
      <c r="M20" s="119"/>
      <c r="N20" s="119"/>
      <c r="O20" s="119"/>
      <c r="P20" s="119" t="s">
        <v>1883</v>
      </c>
      <c r="Q20" s="384"/>
      <c r="R20" s="384"/>
    </row>
    <row r="21" spans="1:18" ht="14.45">
      <c r="A21" s="27">
        <v>19</v>
      </c>
      <c r="B21" s="20" t="s">
        <v>1884</v>
      </c>
      <c r="C21" s="20" t="s">
        <v>1885</v>
      </c>
      <c r="D21" s="20" t="s">
        <v>1886</v>
      </c>
      <c r="E21" s="20">
        <v>255</v>
      </c>
      <c r="F21" s="20" t="s">
        <v>1321</v>
      </c>
      <c r="G21" s="77" t="b">
        <v>0</v>
      </c>
      <c r="H21" s="91" t="s">
        <v>1887</v>
      </c>
      <c r="I21" s="20" t="s">
        <v>1333</v>
      </c>
      <c r="J21" s="20"/>
      <c r="K21" s="27" t="s">
        <v>1130</v>
      </c>
      <c r="L21" s="119" t="s">
        <v>1375</v>
      </c>
      <c r="M21" s="119"/>
      <c r="N21" s="119"/>
      <c r="O21" s="119"/>
      <c r="P21" s="119" t="s">
        <v>1883</v>
      </c>
      <c r="Q21" s="384"/>
      <c r="R21" s="384"/>
    </row>
    <row r="22" spans="1:18" ht="41.45">
      <c r="A22" s="27">
        <v>20</v>
      </c>
      <c r="B22" s="20" t="s">
        <v>1888</v>
      </c>
      <c r="C22" s="20" t="s">
        <v>1889</v>
      </c>
      <c r="D22" s="20" t="s">
        <v>1267</v>
      </c>
      <c r="E22" s="20" t="s">
        <v>1366</v>
      </c>
      <c r="F22" s="20" t="s">
        <v>1321</v>
      </c>
      <c r="G22" s="77" t="b">
        <v>0</v>
      </c>
      <c r="H22" s="91" t="s">
        <v>1890</v>
      </c>
      <c r="I22" s="20" t="s">
        <v>1333</v>
      </c>
      <c r="J22" s="20"/>
      <c r="K22" s="27" t="s">
        <v>1130</v>
      </c>
      <c r="L22" s="119" t="s">
        <v>1352</v>
      </c>
      <c r="M22" s="119"/>
      <c r="N22" s="119"/>
      <c r="O22" s="119"/>
      <c r="P22" s="119" t="s">
        <v>1891</v>
      </c>
      <c r="Q22" s="384"/>
      <c r="R22" s="384"/>
    </row>
    <row r="23" spans="1:18" ht="151.9">
      <c r="A23" s="177">
        <v>21</v>
      </c>
      <c r="B23" s="177" t="s">
        <v>1892</v>
      </c>
      <c r="C23" s="177" t="s">
        <v>1893</v>
      </c>
      <c r="D23" s="177" t="s">
        <v>1215</v>
      </c>
      <c r="E23" s="177"/>
      <c r="F23" s="177" t="s">
        <v>1321</v>
      </c>
      <c r="G23" s="178" t="b">
        <v>0</v>
      </c>
      <c r="H23" s="179" t="s">
        <v>1894</v>
      </c>
      <c r="I23" s="177"/>
      <c r="J23" s="27"/>
      <c r="K23" s="27" t="s">
        <v>1130</v>
      </c>
      <c r="L23" s="119" t="s">
        <v>1375</v>
      </c>
      <c r="M23" s="119"/>
      <c r="N23" s="119"/>
      <c r="O23" s="119"/>
      <c r="P23" s="119" t="s">
        <v>1895</v>
      </c>
      <c r="Q23" s="384"/>
      <c r="R23" s="384"/>
    </row>
    <row r="24" spans="1:18" ht="28.9">
      <c r="A24" s="10">
        <v>22</v>
      </c>
      <c r="B24" s="19" t="s">
        <v>1896</v>
      </c>
      <c r="C24" s="19" t="s">
        <v>1897</v>
      </c>
      <c r="D24" s="19" t="s">
        <v>1886</v>
      </c>
      <c r="E24" s="19">
        <v>255</v>
      </c>
      <c r="F24" s="19" t="s">
        <v>1321</v>
      </c>
      <c r="G24" s="165" t="b">
        <v>0</v>
      </c>
      <c r="H24" s="29" t="s">
        <v>1898</v>
      </c>
      <c r="I24" s="19"/>
      <c r="J24" s="20"/>
      <c r="K24" s="27" t="s">
        <v>1130</v>
      </c>
      <c r="L24" s="119" t="s">
        <v>1352</v>
      </c>
      <c r="M24" s="119"/>
      <c r="N24" s="119"/>
      <c r="O24" s="119"/>
      <c r="P24" s="119" t="s">
        <v>1899</v>
      </c>
      <c r="Q24" s="384"/>
      <c r="R24" s="384"/>
    </row>
    <row r="25" spans="1:18" ht="14.45">
      <c r="A25" s="27">
        <v>23</v>
      </c>
      <c r="B25" s="13" t="s">
        <v>1900</v>
      </c>
      <c r="C25" s="13" t="s">
        <v>1901</v>
      </c>
      <c r="D25" s="13" t="s">
        <v>1280</v>
      </c>
      <c r="E25" s="13" t="s">
        <v>1555</v>
      </c>
      <c r="F25" s="13" t="s">
        <v>1321</v>
      </c>
      <c r="G25" s="96" t="b">
        <v>0</v>
      </c>
      <c r="H25" s="97" t="s">
        <v>1902</v>
      </c>
      <c r="I25" s="13" t="s">
        <v>1333</v>
      </c>
      <c r="J25" s="13"/>
      <c r="K25" s="27" t="s">
        <v>1130</v>
      </c>
      <c r="L25" s="119" t="s">
        <v>1375</v>
      </c>
      <c r="M25" s="119"/>
      <c r="N25" s="119"/>
      <c r="O25" s="119"/>
      <c r="P25" s="119" t="s">
        <v>1833</v>
      </c>
      <c r="Q25" s="384"/>
      <c r="R25" s="384"/>
    </row>
    <row r="26" spans="1:18" ht="14.45">
      <c r="A26" s="27">
        <v>24</v>
      </c>
      <c r="B26" s="20" t="s">
        <v>1903</v>
      </c>
      <c r="C26" s="20" t="s">
        <v>1904</v>
      </c>
      <c r="D26" s="20" t="s">
        <v>1280</v>
      </c>
      <c r="E26" s="20">
        <v>80</v>
      </c>
      <c r="F26" s="20" t="s">
        <v>1321</v>
      </c>
      <c r="G26" s="77" t="b">
        <v>0</v>
      </c>
      <c r="H26" s="91"/>
      <c r="I26" s="20"/>
      <c r="J26" s="20"/>
      <c r="K26" s="27" t="s">
        <v>1130</v>
      </c>
      <c r="L26" s="119" t="s">
        <v>1375</v>
      </c>
      <c r="M26" s="119"/>
      <c r="N26" s="119"/>
      <c r="O26" s="119"/>
      <c r="P26" s="119" t="s">
        <v>1833</v>
      </c>
      <c r="Q26" s="384"/>
      <c r="R26" s="384"/>
    </row>
    <row r="27" spans="1:18" ht="27.6">
      <c r="A27" s="27">
        <v>25</v>
      </c>
      <c r="B27" s="20" t="s">
        <v>1905</v>
      </c>
      <c r="C27" s="20" t="s">
        <v>1906</v>
      </c>
      <c r="D27" s="20" t="s">
        <v>1280</v>
      </c>
      <c r="E27" s="20">
        <v>175</v>
      </c>
      <c r="F27" s="20" t="s">
        <v>1321</v>
      </c>
      <c r="G27" s="77" t="b">
        <v>0</v>
      </c>
      <c r="H27" s="91" t="s">
        <v>1907</v>
      </c>
      <c r="I27" s="20"/>
      <c r="J27" s="20"/>
      <c r="K27" s="27" t="s">
        <v>1130</v>
      </c>
      <c r="L27" s="119" t="s">
        <v>1375</v>
      </c>
      <c r="M27" s="119"/>
      <c r="N27" s="119"/>
      <c r="O27" s="119"/>
      <c r="P27" s="119" t="s">
        <v>1833</v>
      </c>
      <c r="Q27" s="384"/>
      <c r="R27" s="384"/>
    </row>
    <row r="28" spans="1:18" ht="27.6">
      <c r="A28" s="27">
        <v>26</v>
      </c>
      <c r="B28" s="20" t="s">
        <v>1908</v>
      </c>
      <c r="C28" s="20" t="s">
        <v>1909</v>
      </c>
      <c r="D28" s="20" t="s">
        <v>1280</v>
      </c>
      <c r="E28" s="20">
        <v>175</v>
      </c>
      <c r="F28" s="20" t="s">
        <v>1321</v>
      </c>
      <c r="G28" s="77" t="b">
        <v>0</v>
      </c>
      <c r="H28" s="91" t="s">
        <v>1910</v>
      </c>
      <c r="I28" s="23"/>
      <c r="J28" s="340"/>
      <c r="K28" s="27" t="s">
        <v>1130</v>
      </c>
      <c r="L28" s="119" t="s">
        <v>1375</v>
      </c>
      <c r="M28" s="119"/>
      <c r="N28" s="119"/>
      <c r="O28" s="119"/>
      <c r="P28" s="119" t="s">
        <v>1833</v>
      </c>
      <c r="Q28" s="384"/>
      <c r="R28" s="384"/>
    </row>
    <row r="29" spans="1:18" ht="124.15">
      <c r="A29" s="27">
        <v>27</v>
      </c>
      <c r="B29" s="27" t="s">
        <v>1911</v>
      </c>
      <c r="C29" s="27" t="s">
        <v>1912</v>
      </c>
      <c r="D29" s="27" t="s">
        <v>1215</v>
      </c>
      <c r="E29" s="27" t="s">
        <v>1333</v>
      </c>
      <c r="F29" s="27" t="s">
        <v>1321</v>
      </c>
      <c r="G29" s="78" t="b">
        <v>0</v>
      </c>
      <c r="H29" s="179" t="s">
        <v>1913</v>
      </c>
      <c r="I29" s="27" t="s">
        <v>1333</v>
      </c>
      <c r="J29" s="27"/>
      <c r="K29" s="479" t="s">
        <v>1520</v>
      </c>
      <c r="L29" s="119" t="s">
        <v>1352</v>
      </c>
      <c r="M29" s="119"/>
      <c r="N29" s="119"/>
      <c r="O29" s="119"/>
      <c r="P29" s="119" t="s">
        <v>1914</v>
      </c>
      <c r="Q29" s="384" t="s">
        <v>1915</v>
      </c>
      <c r="R29" s="384"/>
    </row>
    <row r="30" spans="1:18" ht="179.45">
      <c r="A30" s="27">
        <v>28</v>
      </c>
      <c r="B30" s="13" t="s">
        <v>876</v>
      </c>
      <c r="C30" s="13" t="s">
        <v>1600</v>
      </c>
      <c r="D30" s="13" t="s">
        <v>1215</v>
      </c>
      <c r="E30" s="20" t="s">
        <v>1333</v>
      </c>
      <c r="F30" s="20" t="s">
        <v>1321</v>
      </c>
      <c r="G30" s="77" t="b">
        <v>0</v>
      </c>
      <c r="H30" s="97" t="s">
        <v>1916</v>
      </c>
      <c r="I30" s="20" t="s">
        <v>1917</v>
      </c>
      <c r="J30" s="20"/>
      <c r="K30" s="479" t="s">
        <v>1520</v>
      </c>
      <c r="L30" s="119" t="s">
        <v>1352</v>
      </c>
      <c r="M30" s="119"/>
      <c r="N30" s="119"/>
      <c r="O30" s="119"/>
      <c r="P30" s="119" t="s">
        <v>1918</v>
      </c>
      <c r="Q30" s="396" t="s">
        <v>1919</v>
      </c>
      <c r="R30" s="384"/>
    </row>
    <row r="31" spans="1:18" ht="82.9">
      <c r="A31" s="27">
        <v>29</v>
      </c>
      <c r="B31" s="20" t="s">
        <v>1920</v>
      </c>
      <c r="C31" s="20" t="s">
        <v>1921</v>
      </c>
      <c r="D31" s="20" t="s">
        <v>1215</v>
      </c>
      <c r="E31" s="20" t="s">
        <v>1333</v>
      </c>
      <c r="F31" s="20" t="s">
        <v>1321</v>
      </c>
      <c r="G31" s="77" t="b">
        <v>0</v>
      </c>
      <c r="H31" s="91" t="s">
        <v>1922</v>
      </c>
      <c r="I31" s="20" t="s">
        <v>1923</v>
      </c>
      <c r="J31" s="20"/>
      <c r="K31" s="27" t="s">
        <v>1130</v>
      </c>
      <c r="L31" s="119" t="s">
        <v>1375</v>
      </c>
      <c r="M31" s="119"/>
      <c r="N31" s="119"/>
      <c r="O31" s="119"/>
      <c r="P31" s="119" t="s">
        <v>1833</v>
      </c>
      <c r="Q31" s="384"/>
      <c r="R31" s="384"/>
    </row>
    <row r="32" spans="1:18" ht="124.15">
      <c r="A32" s="27">
        <v>30</v>
      </c>
      <c r="B32" s="27" t="s">
        <v>1924</v>
      </c>
      <c r="C32" s="27" t="s">
        <v>1925</v>
      </c>
      <c r="D32" s="27" t="s">
        <v>1215</v>
      </c>
      <c r="E32" s="27" t="s">
        <v>1333</v>
      </c>
      <c r="F32" s="27" t="s">
        <v>1321</v>
      </c>
      <c r="G32" s="78" t="b">
        <v>0</v>
      </c>
      <c r="H32" s="68" t="s">
        <v>1926</v>
      </c>
      <c r="I32" s="27"/>
      <c r="J32" s="27"/>
      <c r="K32" s="27" t="s">
        <v>1130</v>
      </c>
      <c r="L32" s="119" t="s">
        <v>1375</v>
      </c>
      <c r="M32" s="119"/>
      <c r="N32" s="119"/>
      <c r="O32" s="119"/>
      <c r="P32" s="119" t="s">
        <v>1833</v>
      </c>
      <c r="Q32" s="384"/>
      <c r="R32" s="384"/>
    </row>
    <row r="33" spans="1:18" s="180" customFormat="1" ht="151.9">
      <c r="A33" s="27">
        <v>31</v>
      </c>
      <c r="B33" s="27" t="s">
        <v>1927</v>
      </c>
      <c r="C33" s="27" t="s">
        <v>1928</v>
      </c>
      <c r="D33" s="27" t="s">
        <v>1215</v>
      </c>
      <c r="E33" s="27" t="s">
        <v>1333</v>
      </c>
      <c r="F33" s="27" t="s">
        <v>1321</v>
      </c>
      <c r="G33" s="78" t="b">
        <v>0</v>
      </c>
      <c r="H33" s="68" t="s">
        <v>1929</v>
      </c>
      <c r="I33" s="27" t="s">
        <v>1333</v>
      </c>
      <c r="J33" s="27"/>
      <c r="K33" s="27" t="s">
        <v>1130</v>
      </c>
      <c r="L33" s="119" t="s">
        <v>1375</v>
      </c>
      <c r="M33" s="119"/>
      <c r="N33" s="119"/>
      <c r="O33" s="119"/>
      <c r="P33" s="119" t="s">
        <v>1833</v>
      </c>
      <c r="Q33" s="489"/>
      <c r="R33" s="489"/>
    </row>
    <row r="34" spans="1:18" ht="100.9">
      <c r="A34" s="27">
        <v>32</v>
      </c>
      <c r="B34" s="27" t="s">
        <v>1930</v>
      </c>
      <c r="C34" s="27" t="s">
        <v>1931</v>
      </c>
      <c r="D34" s="27" t="s">
        <v>1260</v>
      </c>
      <c r="E34" s="27" t="s">
        <v>1373</v>
      </c>
      <c r="F34" s="27" t="b">
        <v>0</v>
      </c>
      <c r="G34" s="78" t="b">
        <v>1</v>
      </c>
      <c r="H34" s="68" t="s">
        <v>1932</v>
      </c>
      <c r="I34" s="27" t="s">
        <v>1333</v>
      </c>
      <c r="J34" s="27"/>
      <c r="K34" s="27" t="s">
        <v>1130</v>
      </c>
      <c r="L34" s="119" t="s">
        <v>1375</v>
      </c>
      <c r="M34" s="119"/>
      <c r="N34" s="119"/>
      <c r="O34" s="119"/>
      <c r="P34" s="341" t="s">
        <v>1933</v>
      </c>
      <c r="Q34" s="384"/>
      <c r="R34" s="384"/>
    </row>
    <row r="35" spans="1:18" ht="129.6" customHeight="1">
      <c r="A35" s="27">
        <v>33</v>
      </c>
      <c r="B35" s="27" t="s">
        <v>1934</v>
      </c>
      <c r="C35" s="27" t="s">
        <v>1935</v>
      </c>
      <c r="D35" s="27" t="s">
        <v>1260</v>
      </c>
      <c r="E35" s="27" t="s">
        <v>1373</v>
      </c>
      <c r="F35" s="27" t="b">
        <v>0</v>
      </c>
      <c r="G35" s="78" t="b">
        <v>1</v>
      </c>
      <c r="H35" s="68" t="s">
        <v>1936</v>
      </c>
      <c r="I35" s="27" t="s">
        <v>1333</v>
      </c>
      <c r="J35" s="27"/>
      <c r="K35" s="27" t="s">
        <v>1130</v>
      </c>
      <c r="L35" s="119" t="s">
        <v>1375</v>
      </c>
      <c r="M35" s="119"/>
      <c r="N35" s="119"/>
      <c r="O35" s="119"/>
      <c r="P35" s="119" t="s">
        <v>1376</v>
      </c>
      <c r="Q35" s="384"/>
      <c r="R35" s="384"/>
    </row>
    <row r="36" spans="1:18" ht="27.6">
      <c r="A36" s="27">
        <v>34</v>
      </c>
      <c r="B36" s="27" t="s">
        <v>1937</v>
      </c>
      <c r="C36" s="27" t="s">
        <v>1938</v>
      </c>
      <c r="D36" s="27" t="s">
        <v>1638</v>
      </c>
      <c r="E36" s="27" t="s">
        <v>1536</v>
      </c>
      <c r="F36" s="27" t="s">
        <v>1321</v>
      </c>
      <c r="G36" s="78" t="b">
        <v>0</v>
      </c>
      <c r="H36" s="68" t="s">
        <v>1939</v>
      </c>
      <c r="I36" s="27" t="s">
        <v>1333</v>
      </c>
      <c r="J36" s="27"/>
      <c r="K36" s="27" t="s">
        <v>1130</v>
      </c>
      <c r="L36" s="119" t="s">
        <v>1375</v>
      </c>
      <c r="M36" s="119"/>
      <c r="N36" s="119"/>
      <c r="O36" s="119"/>
      <c r="P36" s="119" t="s">
        <v>1833</v>
      </c>
      <c r="Q36" s="384"/>
      <c r="R36" s="384"/>
    </row>
    <row r="37" spans="1:18" ht="207">
      <c r="A37" s="27">
        <v>35</v>
      </c>
      <c r="B37" s="27" t="s">
        <v>1940</v>
      </c>
      <c r="C37" s="27" t="s">
        <v>1941</v>
      </c>
      <c r="D37" s="27" t="s">
        <v>1215</v>
      </c>
      <c r="E37" s="27"/>
      <c r="F37" s="78"/>
      <c r="G37" s="78" t="b">
        <v>0</v>
      </c>
      <c r="H37" s="68" t="s">
        <v>1942</v>
      </c>
      <c r="I37" s="181"/>
      <c r="J37" s="181"/>
      <c r="K37" s="27" t="s">
        <v>1130</v>
      </c>
      <c r="L37" s="119" t="s">
        <v>1375</v>
      </c>
      <c r="M37" s="119"/>
      <c r="N37" s="119"/>
      <c r="O37" s="119"/>
      <c r="P37" s="119" t="s">
        <v>1943</v>
      </c>
      <c r="Q37" s="384"/>
      <c r="R37" s="384"/>
    </row>
    <row r="38" spans="1:18" ht="27.6">
      <c r="A38" s="27">
        <v>36</v>
      </c>
      <c r="B38" s="20" t="s">
        <v>1944</v>
      </c>
      <c r="C38" s="20" t="s">
        <v>1945</v>
      </c>
      <c r="D38" s="20" t="s">
        <v>1260</v>
      </c>
      <c r="E38" s="20" t="s">
        <v>1373</v>
      </c>
      <c r="F38" s="77" t="b">
        <v>0</v>
      </c>
      <c r="G38" s="77" t="b">
        <v>1</v>
      </c>
      <c r="H38" s="91" t="s">
        <v>1946</v>
      </c>
      <c r="I38" s="20" t="b">
        <v>0</v>
      </c>
      <c r="J38" s="20"/>
      <c r="K38" s="27" t="s">
        <v>1130</v>
      </c>
      <c r="L38" s="119" t="s">
        <v>1375</v>
      </c>
      <c r="M38" s="119"/>
      <c r="N38" s="119"/>
      <c r="O38" s="119"/>
      <c r="P38" s="119" t="s">
        <v>1541</v>
      </c>
      <c r="Q38" s="384"/>
      <c r="R38" s="384"/>
    </row>
    <row r="39" spans="1:18" ht="16.5" customHeight="1">
      <c r="A39" s="27">
        <v>37</v>
      </c>
      <c r="B39" s="27" t="s">
        <v>1947</v>
      </c>
      <c r="C39" s="27" t="s">
        <v>1948</v>
      </c>
      <c r="D39" s="27" t="s">
        <v>1260</v>
      </c>
      <c r="E39" s="20" t="s">
        <v>1373</v>
      </c>
      <c r="F39" s="77" t="b">
        <v>0</v>
      </c>
      <c r="G39" s="77" t="b">
        <v>1</v>
      </c>
      <c r="H39" s="68" t="s">
        <v>1949</v>
      </c>
      <c r="I39" s="20" t="b">
        <v>0</v>
      </c>
      <c r="J39" s="20"/>
      <c r="K39" s="27" t="s">
        <v>1130</v>
      </c>
      <c r="L39" s="119" t="s">
        <v>1375</v>
      </c>
      <c r="M39" s="119"/>
      <c r="N39" s="119"/>
      <c r="O39" s="119"/>
      <c r="P39" s="119" t="s">
        <v>1376</v>
      </c>
      <c r="Q39" s="384"/>
      <c r="R39" s="384"/>
    </row>
    <row r="40" spans="1:18" ht="42" customHeight="1">
      <c r="A40" s="181">
        <v>38</v>
      </c>
      <c r="B40" s="1047" t="s">
        <v>1950</v>
      </c>
      <c r="C40" s="487" t="s">
        <v>1951</v>
      </c>
      <c r="D40" s="27" t="s">
        <v>1215</v>
      </c>
      <c r="E40" s="384"/>
      <c r="F40" s="384"/>
      <c r="G40" s="384"/>
      <c r="H40" s="68" t="s">
        <v>1952</v>
      </c>
      <c r="I40" s="384"/>
      <c r="J40" s="384"/>
      <c r="K40" s="24" t="s">
        <v>1520</v>
      </c>
      <c r="L40" s="119"/>
      <c r="M40" s="119"/>
      <c r="N40" s="119"/>
      <c r="O40" s="119"/>
      <c r="P40" s="119"/>
      <c r="Q40" s="384"/>
      <c r="R40" s="384">
        <v>55805</v>
      </c>
    </row>
    <row r="41" spans="1:18" ht="16.5" customHeight="1">
      <c r="A41" s="349">
        <v>39</v>
      </c>
      <c r="B41" s="27" t="s">
        <v>1953</v>
      </c>
      <c r="C41" s="384"/>
      <c r="D41" s="384"/>
      <c r="E41" s="384"/>
      <c r="F41" s="384"/>
      <c r="G41" s="384"/>
      <c r="H41" s="384"/>
      <c r="I41" s="384"/>
      <c r="J41" s="384"/>
      <c r="K41" s="24" t="s">
        <v>1426</v>
      </c>
      <c r="L41" s="119"/>
      <c r="M41" s="119"/>
      <c r="N41" s="119"/>
      <c r="O41" s="119"/>
      <c r="P41" s="119"/>
      <c r="Q41" s="384"/>
      <c r="R41" s="384"/>
    </row>
    <row r="42" spans="1:18" ht="16.5" customHeight="1">
      <c r="A42" s="27">
        <v>40</v>
      </c>
      <c r="B42" s="27" t="s">
        <v>1954</v>
      </c>
      <c r="C42" s="27"/>
      <c r="D42" s="27"/>
      <c r="E42" s="27"/>
      <c r="F42" s="27"/>
      <c r="G42" s="27"/>
      <c r="H42" s="27"/>
      <c r="I42" s="384"/>
      <c r="J42" s="384"/>
      <c r="K42" s="24" t="s">
        <v>1426</v>
      </c>
      <c r="L42" s="119"/>
      <c r="M42" s="119"/>
      <c r="N42" s="119"/>
      <c r="O42" s="119"/>
      <c r="P42" s="119"/>
      <c r="Q42" s="384"/>
      <c r="R42" s="384"/>
    </row>
    <row r="43" spans="1:18" ht="16.5" customHeight="1">
      <c r="A43" s="27">
        <v>41</v>
      </c>
      <c r="B43" s="27" t="s">
        <v>1955</v>
      </c>
      <c r="C43" s="27" t="s">
        <v>1956</v>
      </c>
      <c r="D43" s="27"/>
      <c r="E43" s="27"/>
      <c r="F43" s="27"/>
      <c r="G43" s="27"/>
      <c r="H43" s="27" t="s">
        <v>1957</v>
      </c>
      <c r="I43" s="384"/>
      <c r="J43" s="384"/>
      <c r="K43" s="27" t="s">
        <v>1130</v>
      </c>
      <c r="L43" s="119"/>
      <c r="M43" s="119"/>
      <c r="N43" s="119"/>
      <c r="O43" s="119"/>
      <c r="P43" s="119"/>
      <c r="Q43" s="384"/>
      <c r="R43" s="384">
        <v>59280</v>
      </c>
    </row>
    <row r="44" spans="1:18" ht="16.5" customHeight="1">
      <c r="A44" s="27">
        <v>42</v>
      </c>
      <c r="B44" s="27" t="s">
        <v>1253</v>
      </c>
      <c r="C44" s="27" t="s">
        <v>1274</v>
      </c>
      <c r="D44" s="27" t="s">
        <v>1215</v>
      </c>
      <c r="E44" s="27"/>
      <c r="F44" s="27"/>
      <c r="G44" s="27"/>
      <c r="H44" s="27"/>
      <c r="I44" s="384"/>
      <c r="J44" s="384"/>
      <c r="K44" s="349" t="s">
        <v>1130</v>
      </c>
      <c r="L44" s="119"/>
      <c r="M44" s="119"/>
      <c r="N44" s="119"/>
      <c r="O44" s="119"/>
      <c r="P44" s="119"/>
      <c r="Q44" s="384"/>
      <c r="R44" s="384">
        <v>60504</v>
      </c>
    </row>
    <row r="45" spans="1:18" ht="16.5" customHeight="1">
      <c r="A45" s="27">
        <v>43</v>
      </c>
      <c r="B45" s="27" t="s">
        <v>1958</v>
      </c>
      <c r="C45" s="27"/>
      <c r="D45" s="27"/>
      <c r="E45" s="27"/>
      <c r="F45" s="27"/>
      <c r="G45" s="27"/>
      <c r="H45" s="27"/>
      <c r="I45" s="384"/>
      <c r="J45" s="384"/>
      <c r="K45" s="24" t="s">
        <v>1426</v>
      </c>
      <c r="L45" s="119"/>
      <c r="M45" s="119"/>
      <c r="N45" s="119"/>
      <c r="O45" s="119"/>
      <c r="P45" s="119"/>
      <c r="Q45" s="384"/>
      <c r="R45" s="384"/>
    </row>
    <row r="46" spans="1:18" ht="70.150000000000006" customHeight="1">
      <c r="A46" s="27">
        <v>44</v>
      </c>
      <c r="B46" s="27" t="s">
        <v>1959</v>
      </c>
      <c r="C46" s="538" t="s">
        <v>1960</v>
      </c>
      <c r="D46" s="27"/>
      <c r="E46" s="27"/>
      <c r="F46" s="27"/>
      <c r="G46" s="27"/>
      <c r="H46" s="27" t="s">
        <v>1961</v>
      </c>
      <c r="I46" s="384"/>
      <c r="J46" s="384"/>
      <c r="K46" s="24" t="s">
        <v>1426</v>
      </c>
      <c r="L46" s="119"/>
      <c r="M46" s="119"/>
      <c r="N46" s="119"/>
      <c r="O46" s="119"/>
      <c r="P46" s="119" t="s">
        <v>1962</v>
      </c>
      <c r="Q46" s="384"/>
      <c r="R46" s="384">
        <v>59279</v>
      </c>
    </row>
    <row r="47" spans="1:18" ht="16.5" customHeight="1">
      <c r="A47" s="27">
        <v>45</v>
      </c>
      <c r="B47" s="27" t="s">
        <v>1963</v>
      </c>
      <c r="C47" s="27"/>
      <c r="D47" s="27"/>
      <c r="E47" s="27"/>
      <c r="F47" s="27"/>
      <c r="G47" s="27"/>
      <c r="H47" s="27"/>
      <c r="I47" s="384"/>
      <c r="J47" s="384"/>
      <c r="K47" s="24" t="s">
        <v>1426</v>
      </c>
      <c r="L47" s="119"/>
      <c r="M47" s="119"/>
      <c r="N47" s="119"/>
      <c r="O47" s="119"/>
      <c r="P47" s="119"/>
      <c r="Q47" s="384"/>
      <c r="R47" s="384"/>
    </row>
    <row r="48" spans="1:18" ht="16.5" customHeight="1">
      <c r="A48" s="27">
        <v>46</v>
      </c>
      <c r="B48" s="27" t="s">
        <v>1964</v>
      </c>
      <c r="C48" s="27"/>
      <c r="D48" s="27"/>
      <c r="E48" s="27"/>
      <c r="F48" s="27"/>
      <c r="G48" s="27"/>
      <c r="H48" s="27"/>
      <c r="I48" s="384"/>
      <c r="J48" s="384"/>
      <c r="K48" s="24" t="s">
        <v>1426</v>
      </c>
      <c r="L48" s="119"/>
      <c r="M48" s="119"/>
      <c r="N48" s="119"/>
      <c r="O48" s="119"/>
      <c r="P48" s="119"/>
      <c r="Q48" s="384"/>
      <c r="R48" s="384"/>
    </row>
    <row r="49" spans="1:18" ht="16.5" customHeight="1">
      <c r="A49" s="113">
        <v>47</v>
      </c>
      <c r="B49" s="113" t="s">
        <v>1965</v>
      </c>
      <c r="C49" s="113"/>
      <c r="D49" s="113" t="s">
        <v>1304</v>
      </c>
      <c r="E49" s="113"/>
      <c r="F49" s="113"/>
      <c r="G49" s="113"/>
      <c r="H49" s="113"/>
      <c r="I49" s="401"/>
      <c r="J49" s="401"/>
      <c r="K49" s="507" t="s">
        <v>1130</v>
      </c>
      <c r="L49" s="332"/>
      <c r="M49" s="332"/>
      <c r="N49" s="332"/>
      <c r="O49" s="332"/>
      <c r="P49" s="332" t="s">
        <v>1966</v>
      </c>
      <c r="Q49" s="401"/>
      <c r="R49" s="401"/>
    </row>
    <row r="50" spans="1:18" ht="16.5" customHeight="1">
      <c r="A50" s="384">
        <v>48</v>
      </c>
      <c r="B50" s="27" t="s">
        <v>1967</v>
      </c>
      <c r="C50" s="384" t="s">
        <v>1968</v>
      </c>
      <c r="D50" s="384" t="s">
        <v>1969</v>
      </c>
      <c r="E50" s="384">
        <v>10</v>
      </c>
      <c r="F50" s="384"/>
      <c r="G50" s="384"/>
      <c r="H50" s="384"/>
      <c r="I50" s="384"/>
      <c r="J50" s="384"/>
      <c r="K50" s="494" t="s">
        <v>1426</v>
      </c>
      <c r="L50" s="384"/>
      <c r="M50" s="384"/>
      <c r="N50" s="384"/>
      <c r="O50" s="384"/>
      <c r="P50" s="119"/>
      <c r="Q50" s="384"/>
      <c r="R50" s="511">
        <v>63232</v>
      </c>
    </row>
  </sheetData>
  <mergeCells count="1">
    <mergeCell ref="C1:E1"/>
  </mergeCells>
  <dataValidations count="1">
    <dataValidation type="list" allowBlank="1" showInputMessage="1" showErrorMessage="1" sqref="K3:K48" xr:uid="{EF14DC40-FC5E-474E-988E-DFA8799DF852}">
      <formula1>"To Do, Questions Outstanding, Complete"</formula1>
    </dataValidation>
  </dataValidations>
  <hyperlinks>
    <hyperlink ref="A1" location="Summary!A1" display="Object Name" xr:uid="{00000000-0004-0000-5800-000000000000}"/>
  </hyperlinks>
  <pageMargins left="0.7" right="0.7" top="0.75" bottom="0.75" header="0.3" footer="0.3"/>
  <pageSetup paperSize="9" orientation="portrait" r:id="rId1"/>
  <headerFooter>
    <oddFooter>&amp;L_x000D_&amp;1#&amp;"Calibri"&amp;10&amp;K000000 Classification: BUSINESS</oddFooter>
  </headerFooter>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3">
    <tabColor rgb="FF0070C0"/>
  </sheetPr>
  <dimension ref="A1:P14"/>
  <sheetViews>
    <sheetView zoomScale="110" zoomScaleNormal="110" workbookViewId="0">
      <selection activeCell="C15" sqref="C15"/>
    </sheetView>
  </sheetViews>
  <sheetFormatPr defaultRowHeight="14.45"/>
  <cols>
    <col min="2" max="2" width="24.42578125" customWidth="1"/>
    <col min="3" max="3" width="21.42578125" customWidth="1"/>
    <col min="4" max="4" width="21.5703125" customWidth="1"/>
    <col min="5" max="5" width="17" customWidth="1"/>
    <col min="6" max="6" width="13.42578125" bestFit="1" customWidth="1"/>
    <col min="7" max="7" width="11.5703125" bestFit="1" customWidth="1"/>
    <col min="8" max="8" width="33.42578125" customWidth="1"/>
    <col min="9" max="10" width="21" hidden="1" customWidth="1"/>
    <col min="11" max="11" width="18" customWidth="1"/>
    <col min="12" max="12" width="15" customWidth="1"/>
    <col min="13" max="13" width="15.5703125" bestFit="1" customWidth="1"/>
    <col min="15" max="15" width="11.5703125" customWidth="1"/>
    <col min="16" max="16" width="33" customWidth="1"/>
  </cols>
  <sheetData>
    <row r="1" spans="1:16" ht="21">
      <c r="A1" s="4" t="s">
        <v>1188</v>
      </c>
      <c r="B1" s="104" t="s">
        <v>1189</v>
      </c>
      <c r="C1" s="1346" t="s">
        <v>1970</v>
      </c>
      <c r="D1" s="1347"/>
      <c r="E1" s="1347"/>
      <c r="F1" s="447" t="s">
        <v>1971</v>
      </c>
    </row>
    <row r="2" spans="1:16" s="76" customFormat="1">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row>
    <row r="3" spans="1:16">
      <c r="A3" s="27">
        <v>1</v>
      </c>
      <c r="B3" s="27" t="s">
        <v>1319</v>
      </c>
      <c r="C3" s="27" t="s">
        <v>1320</v>
      </c>
      <c r="D3" s="27" t="s">
        <v>1280</v>
      </c>
      <c r="E3" s="27">
        <v>80</v>
      </c>
      <c r="F3" s="20" t="s">
        <v>1321</v>
      </c>
      <c r="G3" s="77" t="b">
        <v>1</v>
      </c>
      <c r="H3" s="91"/>
      <c r="I3" s="27"/>
      <c r="J3" s="27"/>
      <c r="K3" s="27" t="s">
        <v>1130</v>
      </c>
      <c r="L3" s="374"/>
      <c r="M3" s="374"/>
      <c r="N3" s="374"/>
      <c r="O3" s="374"/>
      <c r="P3" s="375"/>
    </row>
    <row r="4" spans="1:16">
      <c r="A4" s="27">
        <v>2</v>
      </c>
      <c r="B4" s="27" t="s">
        <v>1972</v>
      </c>
      <c r="C4" s="27" t="s">
        <v>1973</v>
      </c>
      <c r="D4" s="27" t="s">
        <v>1280</v>
      </c>
      <c r="E4" s="27">
        <v>80</v>
      </c>
      <c r="F4" s="20" t="s">
        <v>1321</v>
      </c>
      <c r="G4" s="77" t="b">
        <v>1</v>
      </c>
      <c r="H4" s="68"/>
      <c r="I4" s="20"/>
      <c r="J4" s="20"/>
      <c r="K4" s="27" t="s">
        <v>1130</v>
      </c>
      <c r="L4" s="110"/>
      <c r="M4" s="110"/>
      <c r="N4" s="110"/>
      <c r="O4" s="110"/>
      <c r="P4" s="111"/>
    </row>
    <row r="5" spans="1:16">
      <c r="A5" s="27">
        <v>3</v>
      </c>
      <c r="B5" s="27" t="s">
        <v>1974</v>
      </c>
      <c r="C5" s="27" t="s">
        <v>1975</v>
      </c>
      <c r="D5" s="27" t="s">
        <v>1280</v>
      </c>
      <c r="E5" s="27">
        <v>80</v>
      </c>
      <c r="F5" s="20" t="s">
        <v>1321</v>
      </c>
      <c r="G5" s="77" t="b">
        <v>0</v>
      </c>
      <c r="H5" s="68"/>
      <c r="I5" s="20"/>
      <c r="J5" s="20"/>
      <c r="K5" s="27" t="s">
        <v>1130</v>
      </c>
      <c r="L5" s="110"/>
      <c r="M5" s="110"/>
      <c r="N5" s="110"/>
      <c r="O5" s="110"/>
      <c r="P5" s="111"/>
    </row>
    <row r="6" spans="1:16">
      <c r="A6" s="27">
        <v>4</v>
      </c>
      <c r="B6" s="27" t="s">
        <v>1529</v>
      </c>
      <c r="C6" s="27" t="s">
        <v>1976</v>
      </c>
      <c r="D6" s="27" t="s">
        <v>1280</v>
      </c>
      <c r="E6" s="27"/>
      <c r="F6" s="20"/>
      <c r="G6" s="77"/>
      <c r="H6" s="68"/>
      <c r="I6" s="27"/>
      <c r="J6" s="27"/>
      <c r="K6" s="27" t="s">
        <v>1130</v>
      </c>
      <c r="L6" s="110"/>
      <c r="M6" s="110"/>
      <c r="N6" s="110"/>
      <c r="O6" s="110"/>
      <c r="P6" s="111" t="s">
        <v>1977</v>
      </c>
    </row>
    <row r="7" spans="1:16" ht="41.45">
      <c r="A7" s="27">
        <v>5</v>
      </c>
      <c r="B7" s="27" t="s">
        <v>1978</v>
      </c>
      <c r="C7" s="27" t="s">
        <v>1979</v>
      </c>
      <c r="D7" s="27" t="s">
        <v>1638</v>
      </c>
      <c r="E7" s="27" t="s">
        <v>1536</v>
      </c>
      <c r="F7" s="20" t="s">
        <v>1321</v>
      </c>
      <c r="G7" s="77" t="b">
        <v>1</v>
      </c>
      <c r="H7" s="68" t="s">
        <v>1980</v>
      </c>
      <c r="I7" s="120">
        <v>25</v>
      </c>
      <c r="J7" s="120"/>
      <c r="K7" s="27" t="s">
        <v>1130</v>
      </c>
      <c r="L7" s="110"/>
      <c r="M7" s="110"/>
      <c r="N7" s="110"/>
      <c r="O7" s="112"/>
      <c r="P7" s="112"/>
    </row>
    <row r="8" spans="1:16" ht="27.6">
      <c r="A8" s="27">
        <v>6</v>
      </c>
      <c r="B8" s="27" t="s">
        <v>1981</v>
      </c>
      <c r="C8" s="27" t="s">
        <v>1982</v>
      </c>
      <c r="D8" s="27" t="s">
        <v>1638</v>
      </c>
      <c r="E8" s="27" t="s">
        <v>1536</v>
      </c>
      <c r="F8" s="27" t="s">
        <v>1321</v>
      </c>
      <c r="G8" s="78" t="b">
        <v>0</v>
      </c>
      <c r="H8" s="68" t="s">
        <v>1983</v>
      </c>
      <c r="I8" s="27"/>
      <c r="J8" s="27"/>
      <c r="K8" s="27" t="s">
        <v>1130</v>
      </c>
      <c r="L8" s="110"/>
      <c r="M8" s="110"/>
      <c r="N8" s="110"/>
      <c r="O8" s="110"/>
      <c r="P8" s="111" t="s">
        <v>1977</v>
      </c>
    </row>
    <row r="9" spans="1:16">
      <c r="A9" s="27">
        <v>7</v>
      </c>
      <c r="B9" s="27" t="s">
        <v>1984</v>
      </c>
      <c r="C9" s="27" t="s">
        <v>1985</v>
      </c>
      <c r="D9" s="27" t="s">
        <v>1638</v>
      </c>
      <c r="E9" s="27" t="s">
        <v>1536</v>
      </c>
      <c r="F9" s="27" t="s">
        <v>1321</v>
      </c>
      <c r="G9" s="78" t="b">
        <v>0</v>
      </c>
      <c r="H9" s="68" t="s">
        <v>1986</v>
      </c>
      <c r="I9" s="27"/>
      <c r="J9" s="27"/>
      <c r="K9" s="27" t="s">
        <v>1130</v>
      </c>
      <c r="L9" s="110"/>
      <c r="M9" s="110"/>
      <c r="N9" s="110"/>
      <c r="O9" s="110"/>
      <c r="P9" s="111" t="s">
        <v>1977</v>
      </c>
    </row>
    <row r="10" spans="1:16" ht="27.6">
      <c r="A10" s="27">
        <v>8</v>
      </c>
      <c r="B10" s="27" t="s">
        <v>1201</v>
      </c>
      <c r="C10" s="27" t="s">
        <v>1566</v>
      </c>
      <c r="D10" s="27" t="s">
        <v>1215</v>
      </c>
      <c r="E10" s="27" t="s">
        <v>1333</v>
      </c>
      <c r="F10" s="27" t="s">
        <v>1321</v>
      </c>
      <c r="G10" s="78" t="b">
        <v>0</v>
      </c>
      <c r="H10" s="68" t="s">
        <v>1987</v>
      </c>
      <c r="I10" s="27" t="s">
        <v>1988</v>
      </c>
      <c r="J10" s="27"/>
      <c r="K10" s="27" t="s">
        <v>1130</v>
      </c>
      <c r="L10" s="110"/>
      <c r="M10" s="110"/>
      <c r="N10" s="110"/>
      <c r="O10" s="110"/>
      <c r="P10" s="111" t="s">
        <v>1989</v>
      </c>
    </row>
    <row r="11" spans="1:16" ht="27.6">
      <c r="A11" s="113">
        <v>9</v>
      </c>
      <c r="B11" s="230" t="s">
        <v>1258</v>
      </c>
      <c r="C11" s="230" t="s">
        <v>1539</v>
      </c>
      <c r="D11" s="230" t="s">
        <v>1260</v>
      </c>
      <c r="E11" s="230" t="s">
        <v>1373</v>
      </c>
      <c r="F11" s="230" t="b">
        <v>0</v>
      </c>
      <c r="G11" s="419" t="b">
        <v>0</v>
      </c>
      <c r="H11" s="420" t="s">
        <v>1990</v>
      </c>
      <c r="I11" s="230" t="s">
        <v>1333</v>
      </c>
      <c r="J11" s="230"/>
      <c r="K11" s="113" t="s">
        <v>1130</v>
      </c>
      <c r="L11" s="1174"/>
      <c r="M11" s="1174"/>
      <c r="N11" s="1174"/>
      <c r="O11" s="1174"/>
      <c r="P11" s="902" t="s">
        <v>1991</v>
      </c>
    </row>
    <row r="12" spans="1:16">
      <c r="A12" s="27">
        <v>10</v>
      </c>
      <c r="B12" s="27" t="s">
        <v>1253</v>
      </c>
      <c r="C12" s="27" t="s">
        <v>1274</v>
      </c>
      <c r="D12" s="27" t="s">
        <v>1215</v>
      </c>
      <c r="E12" s="384"/>
      <c r="F12" s="384"/>
      <c r="G12" s="384"/>
      <c r="H12" s="384"/>
      <c r="I12" s="384"/>
      <c r="J12" s="384"/>
      <c r="K12" s="349" t="s">
        <v>1130</v>
      </c>
      <c r="L12" s="110"/>
      <c r="M12" s="110"/>
      <c r="N12" s="110"/>
      <c r="O12" s="110"/>
      <c r="P12" s="110">
        <v>60504</v>
      </c>
    </row>
    <row r="13" spans="1:16">
      <c r="B13" s="306"/>
    </row>
    <row r="14" spans="1:16">
      <c r="B14" s="306"/>
    </row>
  </sheetData>
  <mergeCells count="1">
    <mergeCell ref="C1:E1"/>
  </mergeCells>
  <dataValidations count="1">
    <dataValidation type="list" allowBlank="1" showInputMessage="1" showErrorMessage="1" sqref="K3:K12" xr:uid="{80A3E9D3-6386-4FDD-B66D-0D6A2533876C}">
      <formula1>"To Do, Questions Outstanding, Complete"</formula1>
    </dataValidation>
  </dataValidations>
  <hyperlinks>
    <hyperlink ref="A1" location="Summary!A1" display="Object Name" xr:uid="{00000000-0004-0000-59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71">
    <tabColor rgb="FF0070C0"/>
  </sheetPr>
  <dimension ref="A1:AX19"/>
  <sheetViews>
    <sheetView topLeftCell="A12" zoomScaleNormal="100" workbookViewId="0"/>
  </sheetViews>
  <sheetFormatPr defaultColWidth="9.42578125" defaultRowHeight="14.45"/>
  <cols>
    <col min="1" max="1" width="9.42578125" style="6"/>
    <col min="2" max="2" width="22.42578125" style="6" customWidth="1"/>
    <col min="3" max="3" width="32" style="6" customWidth="1"/>
    <col min="4" max="4" width="9.42578125" style="6" customWidth="1"/>
    <col min="5" max="5" width="10.5703125" style="6" bestFit="1" customWidth="1"/>
    <col min="6" max="6" width="8.5703125" style="6" customWidth="1"/>
    <col min="7" max="7" width="10.5703125" style="6" customWidth="1"/>
    <col min="8" max="8" width="23.42578125" style="105" customWidth="1"/>
    <col min="9" max="9" width="11" style="6" hidden="1" customWidth="1"/>
    <col min="10" max="10" width="8" style="6" hidden="1" customWidth="1"/>
    <col min="11" max="11" width="15.42578125" style="6" customWidth="1"/>
    <col min="12" max="12" width="11.5703125" style="6" customWidth="1"/>
    <col min="13" max="13" width="19.42578125" style="6" customWidth="1"/>
    <col min="14" max="14" width="22.5703125" style="6" customWidth="1"/>
    <col min="15" max="15" width="5.5703125" style="6" customWidth="1"/>
    <col min="16" max="16" width="40.5703125" style="105" customWidth="1"/>
    <col min="17" max="17" width="9.42578125" style="6"/>
    <col min="18" max="18" width="29.5703125" style="105" customWidth="1"/>
    <col min="19" max="19" width="32.42578125" style="671" customWidth="1"/>
    <col min="20" max="16384" width="9.42578125" style="6"/>
  </cols>
  <sheetData>
    <row r="1" spans="1:50" ht="18">
      <c r="A1" s="187" t="s">
        <v>1188</v>
      </c>
      <c r="B1" s="151" t="s">
        <v>1189</v>
      </c>
      <c r="C1" s="1359" t="s">
        <v>1129</v>
      </c>
      <c r="D1" s="1360"/>
      <c r="E1" s="1358"/>
      <c r="F1" s="1358"/>
      <c r="G1" s="1358"/>
    </row>
    <row r="2" spans="1:50" ht="28.9">
      <c r="A2" s="273" t="s">
        <v>1191</v>
      </c>
      <c r="B2" s="757"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6" t="s">
        <v>1205</v>
      </c>
      <c r="Q2" s="102" t="s">
        <v>1207</v>
      </c>
      <c r="R2" s="106" t="s">
        <v>1992</v>
      </c>
      <c r="S2" s="482" t="s">
        <v>1993</v>
      </c>
    </row>
    <row r="3" spans="1:50" ht="43.15">
      <c r="A3" s="124">
        <v>1</v>
      </c>
      <c r="B3" s="74" t="s">
        <v>1319</v>
      </c>
      <c r="C3" s="27" t="s">
        <v>1320</v>
      </c>
      <c r="D3" s="27" t="s">
        <v>1280</v>
      </c>
      <c r="E3" s="27">
        <v>80</v>
      </c>
      <c r="F3" s="27" t="s">
        <v>1321</v>
      </c>
      <c r="G3" s="78" t="b">
        <v>1</v>
      </c>
      <c r="H3" s="68"/>
      <c r="I3" s="27"/>
      <c r="J3" s="27"/>
      <c r="K3" s="349" t="s">
        <v>1130</v>
      </c>
      <c r="L3" s="374" t="s">
        <v>1352</v>
      </c>
      <c r="M3" s="374" t="s">
        <v>1994</v>
      </c>
      <c r="N3" s="66" t="s">
        <v>1995</v>
      </c>
      <c r="O3" s="374"/>
      <c r="P3" s="20" t="s">
        <v>1996</v>
      </c>
      <c r="Q3" s="181"/>
      <c r="R3" s="142"/>
      <c r="S3" s="746"/>
    </row>
    <row r="4" spans="1:50" ht="28.9">
      <c r="A4" s="124">
        <v>2</v>
      </c>
      <c r="B4" s="74" t="s">
        <v>1809</v>
      </c>
      <c r="C4" s="27" t="s">
        <v>1997</v>
      </c>
      <c r="D4" s="27" t="s">
        <v>1280</v>
      </c>
      <c r="E4" s="27">
        <v>80</v>
      </c>
      <c r="F4" s="27" t="s">
        <v>1321</v>
      </c>
      <c r="G4" s="78" t="b">
        <v>0</v>
      </c>
      <c r="H4" s="68" t="str">
        <f>B4</f>
        <v>Account Staging Ref</v>
      </c>
      <c r="I4" s="27"/>
      <c r="J4" s="27"/>
      <c r="K4" s="349" t="s">
        <v>1130</v>
      </c>
      <c r="L4" s="374" t="s">
        <v>1352</v>
      </c>
      <c r="M4" s="66" t="s">
        <v>1726</v>
      </c>
      <c r="N4" s="66" t="s">
        <v>1998</v>
      </c>
      <c r="O4" s="66"/>
      <c r="P4" s="20"/>
      <c r="Q4" s="763">
        <v>32429</v>
      </c>
      <c r="R4" s="142"/>
      <c r="S4" s="746"/>
    </row>
    <row r="5" spans="1:50" ht="41.45">
      <c r="A5" s="124">
        <v>3</v>
      </c>
      <c r="B5" s="74" t="s">
        <v>1704</v>
      </c>
      <c r="C5" s="27" t="s">
        <v>1909</v>
      </c>
      <c r="D5" s="27" t="s">
        <v>1999</v>
      </c>
      <c r="E5" s="27">
        <v>175</v>
      </c>
      <c r="F5" s="27" t="s">
        <v>1321</v>
      </c>
      <c r="G5" s="27" t="b">
        <v>1</v>
      </c>
      <c r="H5" s="68" t="s">
        <v>1908</v>
      </c>
      <c r="I5" s="27">
        <v>123456</v>
      </c>
      <c r="J5" s="27"/>
      <c r="K5" s="349" t="s">
        <v>1130</v>
      </c>
      <c r="L5" s="374" t="s">
        <v>1352</v>
      </c>
      <c r="M5" s="374" t="s">
        <v>2000</v>
      </c>
      <c r="N5" s="374" t="s">
        <v>2001</v>
      </c>
      <c r="O5" s="374"/>
      <c r="P5" s="20"/>
      <c r="Q5" s="181"/>
      <c r="R5" s="142"/>
      <c r="S5" s="746"/>
    </row>
    <row r="6" spans="1:50" ht="41.45">
      <c r="A6" s="124">
        <v>4</v>
      </c>
      <c r="B6" s="74" t="s">
        <v>2002</v>
      </c>
      <c r="C6" s="20" t="s">
        <v>1906</v>
      </c>
      <c r="D6" s="20" t="s">
        <v>2003</v>
      </c>
      <c r="E6" s="20">
        <v>10</v>
      </c>
      <c r="F6" s="27" t="s">
        <v>1321</v>
      </c>
      <c r="G6" s="20" t="b">
        <v>1</v>
      </c>
      <c r="H6" s="91" t="s">
        <v>1905</v>
      </c>
      <c r="I6" s="20">
        <v>12345678</v>
      </c>
      <c r="J6" s="27"/>
      <c r="K6" s="349" t="s">
        <v>1130</v>
      </c>
      <c r="L6" s="374" t="s">
        <v>1352</v>
      </c>
      <c r="M6" s="66" t="s">
        <v>2000</v>
      </c>
      <c r="N6" s="374" t="s">
        <v>2004</v>
      </c>
      <c r="O6" s="374"/>
      <c r="P6" s="20"/>
      <c r="Q6" s="181"/>
      <c r="R6" s="142"/>
      <c r="S6" s="746"/>
    </row>
    <row r="7" spans="1:50" ht="27.6">
      <c r="A7" s="124">
        <v>5</v>
      </c>
      <c r="B7" s="74" t="s">
        <v>2005</v>
      </c>
      <c r="C7" s="20" t="s">
        <v>2006</v>
      </c>
      <c r="D7" s="20" t="s">
        <v>1280</v>
      </c>
      <c r="E7" s="20">
        <v>255</v>
      </c>
      <c r="F7" s="27" t="s">
        <v>1321</v>
      </c>
      <c r="G7" s="27" t="b">
        <v>0</v>
      </c>
      <c r="H7" s="761" t="s">
        <v>2007</v>
      </c>
      <c r="I7" s="20" t="s">
        <v>2008</v>
      </c>
      <c r="J7" s="27"/>
      <c r="K7" s="349" t="s">
        <v>1130</v>
      </c>
      <c r="L7" s="374" t="s">
        <v>1352</v>
      </c>
      <c r="M7" s="66" t="s">
        <v>2000</v>
      </c>
      <c r="N7" s="374" t="s">
        <v>2009</v>
      </c>
      <c r="O7" s="374"/>
      <c r="P7" s="20"/>
      <c r="Q7" s="181"/>
      <c r="R7" s="142"/>
      <c r="S7" s="746"/>
    </row>
    <row r="8" spans="1:50" ht="63" customHeight="1">
      <c r="A8" s="71">
        <v>6</v>
      </c>
      <c r="B8" s="74" t="s">
        <v>2010</v>
      </c>
      <c r="C8" s="27" t="s">
        <v>2011</v>
      </c>
      <c r="D8" s="27" t="s">
        <v>1260</v>
      </c>
      <c r="E8" s="27" t="s">
        <v>2012</v>
      </c>
      <c r="F8" s="27" t="s">
        <v>1321</v>
      </c>
      <c r="G8" s="27" t="b">
        <v>1</v>
      </c>
      <c r="H8" s="68" t="s">
        <v>2013</v>
      </c>
      <c r="I8" s="52" t="b">
        <v>1</v>
      </c>
      <c r="J8" s="113"/>
      <c r="K8" s="425" t="s">
        <v>1130</v>
      </c>
      <c r="L8" s="374" t="s">
        <v>1352</v>
      </c>
      <c r="M8" s="421"/>
      <c r="N8" s="421"/>
      <c r="O8" s="54"/>
      <c r="P8" s="20" t="s">
        <v>2014</v>
      </c>
      <c r="Q8" s="181"/>
      <c r="R8" s="142"/>
      <c r="S8" s="746"/>
    </row>
    <row r="9" spans="1:50" ht="262.14999999999998">
      <c r="A9" s="124">
        <v>7</v>
      </c>
      <c r="B9" s="758"/>
      <c r="C9" s="181"/>
      <c r="D9" s="181"/>
      <c r="E9" s="181"/>
      <c r="F9" s="181"/>
      <c r="G9" s="181"/>
      <c r="H9" s="142"/>
      <c r="I9" s="181"/>
      <c r="J9" s="181"/>
      <c r="K9" s="425" t="s">
        <v>1130</v>
      </c>
      <c r="L9" s="374" t="s">
        <v>1352</v>
      </c>
      <c r="M9" s="66" t="s">
        <v>2000</v>
      </c>
      <c r="N9" s="374" t="s">
        <v>12</v>
      </c>
      <c r="O9" s="374"/>
      <c r="P9" s="20" t="s">
        <v>2015</v>
      </c>
      <c r="Q9" s="776" t="s">
        <v>2016</v>
      </c>
      <c r="R9" s="747" t="s">
        <v>2017</v>
      </c>
      <c r="S9" s="510" t="s">
        <v>2018</v>
      </c>
    </row>
    <row r="10" spans="1:50" ht="82.9">
      <c r="A10" s="124">
        <v>8</v>
      </c>
      <c r="B10" s="758"/>
      <c r="C10" s="181"/>
      <c r="D10" s="181"/>
      <c r="E10" s="181"/>
      <c r="F10" s="181"/>
      <c r="G10" s="181"/>
      <c r="H10" s="142"/>
      <c r="I10" s="181"/>
      <c r="J10" s="181"/>
      <c r="K10" s="425" t="s">
        <v>1130</v>
      </c>
      <c r="L10" s="374" t="s">
        <v>1352</v>
      </c>
      <c r="M10" s="66" t="s">
        <v>2000</v>
      </c>
      <c r="N10" s="374" t="s">
        <v>2019</v>
      </c>
      <c r="O10" s="374"/>
      <c r="P10" s="20" t="s">
        <v>2020</v>
      </c>
      <c r="Q10" s="400">
        <v>40103</v>
      </c>
      <c r="R10" s="747" t="s">
        <v>2021</v>
      </c>
      <c r="S10" s="510" t="s">
        <v>2022</v>
      </c>
    </row>
    <row r="11" spans="1:50" ht="201.6">
      <c r="A11" s="124">
        <v>9</v>
      </c>
      <c r="B11" s="758"/>
      <c r="C11" s="181"/>
      <c r="D11" s="181"/>
      <c r="E11" s="181"/>
      <c r="F11" s="181"/>
      <c r="G11" s="181"/>
      <c r="H11" s="142"/>
      <c r="I11" s="181"/>
      <c r="J11" s="181"/>
      <c r="K11" s="483" t="s">
        <v>2023</v>
      </c>
      <c r="L11" s="374" t="s">
        <v>1352</v>
      </c>
      <c r="M11" s="66" t="s">
        <v>2000</v>
      </c>
      <c r="N11" s="374" t="s">
        <v>2024</v>
      </c>
      <c r="O11" s="374"/>
      <c r="P11" s="20" t="s">
        <v>2025</v>
      </c>
      <c r="Q11" s="1080">
        <v>60353</v>
      </c>
      <c r="R11" s="747" t="s">
        <v>2026</v>
      </c>
      <c r="S11" s="510" t="s">
        <v>2027</v>
      </c>
    </row>
    <row r="12" spans="1:50" ht="124.15">
      <c r="A12" s="124">
        <v>10</v>
      </c>
      <c r="B12" s="758"/>
      <c r="C12" s="181"/>
      <c r="D12" s="181"/>
      <c r="E12" s="181"/>
      <c r="F12" s="181"/>
      <c r="G12" s="181"/>
      <c r="H12" s="142"/>
      <c r="I12" s="181"/>
      <c r="J12" s="181"/>
      <c r="K12" s="483" t="s">
        <v>2023</v>
      </c>
      <c r="L12" s="374" t="s">
        <v>1352</v>
      </c>
      <c r="M12" s="66" t="s">
        <v>2000</v>
      </c>
      <c r="N12" s="374" t="s">
        <v>2028</v>
      </c>
      <c r="O12" s="374"/>
      <c r="P12" s="277" t="s">
        <v>2029</v>
      </c>
      <c r="Q12" s="1080">
        <v>60357</v>
      </c>
      <c r="R12" s="747" t="s">
        <v>2030</v>
      </c>
      <c r="S12" s="510" t="s">
        <v>2031</v>
      </c>
    </row>
    <row r="13" spans="1:50" ht="86.45">
      <c r="A13" s="124">
        <v>11</v>
      </c>
      <c r="B13" s="758"/>
      <c r="C13" s="181"/>
      <c r="D13" s="181"/>
      <c r="E13" s="181"/>
      <c r="F13" s="181"/>
      <c r="G13" s="181"/>
      <c r="H13" s="142"/>
      <c r="I13" s="181"/>
      <c r="J13" s="181"/>
      <c r="K13" s="349" t="s">
        <v>1130</v>
      </c>
      <c r="L13" s="374" t="s">
        <v>1352</v>
      </c>
      <c r="M13" s="66" t="s">
        <v>2000</v>
      </c>
      <c r="N13" s="374" t="s">
        <v>2032</v>
      </c>
      <c r="O13" s="374"/>
      <c r="P13" s="277" t="s">
        <v>2033</v>
      </c>
      <c r="Q13" s="400">
        <v>40103</v>
      </c>
      <c r="R13" s="747"/>
      <c r="S13" s="746" t="s">
        <v>2034</v>
      </c>
    </row>
    <row r="14" spans="1:50" ht="55.15">
      <c r="A14" s="71">
        <v>12</v>
      </c>
      <c r="B14" s="758"/>
      <c r="C14" s="181"/>
      <c r="D14" s="181"/>
      <c r="E14" s="181"/>
      <c r="F14" s="181"/>
      <c r="G14" s="181"/>
      <c r="H14" s="142"/>
      <c r="I14" s="181"/>
      <c r="J14" s="181"/>
      <c r="K14" s="349" t="s">
        <v>1130</v>
      </c>
      <c r="L14" s="374" t="s">
        <v>1352</v>
      </c>
      <c r="M14" s="66" t="s">
        <v>2000</v>
      </c>
      <c r="N14" s="374" t="s">
        <v>2035</v>
      </c>
      <c r="O14" s="374"/>
      <c r="P14" s="277" t="s">
        <v>2036</v>
      </c>
      <c r="Q14" s="400">
        <v>40103</v>
      </c>
      <c r="R14" s="747"/>
      <c r="S14" s="746" t="s">
        <v>2037</v>
      </c>
    </row>
    <row r="15" spans="1:50" ht="86.45">
      <c r="A15" s="373">
        <v>13</v>
      </c>
      <c r="B15" s="759"/>
      <c r="C15" s="50"/>
      <c r="D15" s="50"/>
      <c r="E15" s="50"/>
      <c r="F15" s="50"/>
      <c r="G15" s="50"/>
      <c r="H15" s="762"/>
      <c r="I15" s="50"/>
      <c r="J15" s="50"/>
      <c r="K15" s="425" t="s">
        <v>1130</v>
      </c>
      <c r="L15" s="54" t="s">
        <v>1352</v>
      </c>
      <c r="M15" s="421" t="s">
        <v>2000</v>
      </c>
      <c r="N15" s="54" t="s">
        <v>2038</v>
      </c>
      <c r="O15" s="54"/>
      <c r="P15" s="277" t="s">
        <v>2039</v>
      </c>
      <c r="Q15" s="400">
        <v>40103</v>
      </c>
      <c r="R15" s="749"/>
      <c r="S15" s="764" t="s">
        <v>2040</v>
      </c>
    </row>
    <row r="16" spans="1:50" s="181" customFormat="1">
      <c r="A16" s="181">
        <v>14</v>
      </c>
      <c r="B16" s="74" t="s">
        <v>1253</v>
      </c>
      <c r="C16" s="74" t="s">
        <v>1274</v>
      </c>
      <c r="D16" s="74" t="s">
        <v>1215</v>
      </c>
      <c r="E16" s="74"/>
      <c r="F16" s="74"/>
      <c r="G16" s="74"/>
      <c r="H16" s="74"/>
      <c r="K16" s="425" t="s">
        <v>1130</v>
      </c>
      <c r="L16" s="421"/>
      <c r="M16" s="421"/>
      <c r="N16" s="421"/>
      <c r="O16" s="421"/>
      <c r="P16" s="27"/>
      <c r="Q16" s="181">
        <v>60504</v>
      </c>
      <c r="S16" s="74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row>
    <row r="17" spans="1:50" s="181" customFormat="1" ht="41.45">
      <c r="A17" s="181">
        <v>15</v>
      </c>
      <c r="B17" s="74" t="s">
        <v>2041</v>
      </c>
      <c r="C17" s="74" t="s">
        <v>2042</v>
      </c>
      <c r="D17" s="74" t="s">
        <v>1260</v>
      </c>
      <c r="E17" s="74" t="s">
        <v>2043</v>
      </c>
      <c r="F17" s="74"/>
      <c r="G17" s="74"/>
      <c r="H17" s="74" t="s">
        <v>2044</v>
      </c>
      <c r="K17" s="425" t="s">
        <v>1130</v>
      </c>
      <c r="L17" s="374"/>
      <c r="M17" s="66"/>
      <c r="N17" s="374"/>
      <c r="O17" s="374"/>
      <c r="P17" s="20" t="s">
        <v>2045</v>
      </c>
      <c r="Q17" s="181">
        <v>60192</v>
      </c>
      <c r="R17" s="746"/>
      <c r="S17" s="74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row>
    <row r="18" spans="1:50" s="181" customFormat="1" ht="41.45">
      <c r="A18" s="50">
        <v>16</v>
      </c>
      <c r="B18" s="1018" t="s">
        <v>2046</v>
      </c>
      <c r="C18" s="1018" t="s">
        <v>2047</v>
      </c>
      <c r="D18" s="1018"/>
      <c r="E18" s="1018" t="s">
        <v>2048</v>
      </c>
      <c r="F18" s="1018"/>
      <c r="G18" s="1018"/>
      <c r="H18" s="1018" t="s">
        <v>2049</v>
      </c>
      <c r="I18" s="50"/>
      <c r="J18" s="1183"/>
      <c r="K18" s="425" t="s">
        <v>1130</v>
      </c>
      <c r="L18" s="374"/>
      <c r="M18" s="374"/>
      <c r="N18" s="374"/>
      <c r="O18" s="374"/>
      <c r="P18" s="52" t="s">
        <v>2050</v>
      </c>
      <c r="Q18" s="50" t="s">
        <v>2051</v>
      </c>
      <c r="R18" s="50" t="s">
        <v>2052</v>
      </c>
      <c r="S18" s="746" t="s">
        <v>2053</v>
      </c>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row>
    <row r="19" spans="1:50" ht="100.9">
      <c r="A19" s="181">
        <v>17</v>
      </c>
      <c r="B19" s="181" t="s">
        <v>2054</v>
      </c>
      <c r="C19" s="181" t="s">
        <v>2055</v>
      </c>
      <c r="D19" s="181"/>
      <c r="E19" s="181"/>
      <c r="F19" s="181"/>
      <c r="G19" s="181"/>
      <c r="H19" s="142"/>
      <c r="I19" s="181"/>
      <c r="J19" s="181"/>
      <c r="K19" s="483" t="s">
        <v>1426</v>
      </c>
      <c r="L19" s="374"/>
      <c r="M19" s="374"/>
      <c r="N19" s="374"/>
      <c r="O19" s="374"/>
      <c r="P19" s="396" t="s">
        <v>2056</v>
      </c>
      <c r="Q19" s="181"/>
      <c r="R19" s="142"/>
      <c r="S19" s="510">
        <v>63236</v>
      </c>
    </row>
  </sheetData>
  <mergeCells count="2">
    <mergeCell ref="E1:G1"/>
    <mergeCell ref="C1:D1"/>
  </mergeCells>
  <dataValidations count="1">
    <dataValidation type="list" allowBlank="1" showInputMessage="1" showErrorMessage="1" sqref="K3:K10 K14:K19" xr:uid="{94E0DB77-BA2F-416A-96D6-E0DC5B9DE4D1}">
      <formula1>"To Do, Questions Outstanding, Complete"</formula1>
    </dataValidation>
  </dataValidations>
  <hyperlinks>
    <hyperlink ref="A1" location="Summary!A1" display="Object Name" xr:uid="{00000000-0004-0000-4500-000000000000}"/>
    <hyperlink ref="Q4" r:id="rId1" display="https://southwestwater.visualstudio.com.mcas.ms/CEP Solution/_workitems/edit/32429" xr:uid="{C371CDCF-1024-493E-BC8A-FA12D36739F0}"/>
    <hyperlink ref="Q9" r:id="rId2" display="https://southwestwater.visualstudio.com.mcas.ms/CEP Solution/_workitems/edit/40103" xr:uid="{A8AEB8E5-D13B-4C0B-A5DC-F439E6FB04DF}"/>
    <hyperlink ref="Q11" r:id="rId3" display="https://southwestwater.visualstudio.com.mcas.ms/CEP Solution/_workitems/edit/60353/" xr:uid="{752F8CAC-D1EB-4752-B7D8-5F570372E4B3}"/>
    <hyperlink ref="Q12" r:id="rId4" display="https://southwestwater.visualstudio.com.mcas.ms/CEP Solution/_workitems/edit/60357" xr:uid="{616AEACE-4E8C-4E67-A61A-DB67BF70F539}"/>
  </hyperlinks>
  <pageMargins left="0.7" right="0.7" top="0.75" bottom="0.75" header="0.3" footer="0.3"/>
  <pageSetup paperSize="9" orientation="portrait" r:id="rId5"/>
  <headerFooter>
    <oddFooter>&amp;L_x000D_&amp;1#&amp;"Calibri"&amp;10&amp;K000000 Classification: BUSINESS</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5">
    <tabColor rgb="FF0070C0"/>
  </sheetPr>
  <dimension ref="A1:P8"/>
  <sheetViews>
    <sheetView workbookViewId="0"/>
  </sheetViews>
  <sheetFormatPr defaultRowHeight="14.45"/>
  <cols>
    <col min="2" max="2" width="27.5703125" customWidth="1"/>
    <col min="3" max="3" width="20.42578125" customWidth="1"/>
    <col min="4" max="4" width="24.5703125" customWidth="1"/>
    <col min="5" max="5" width="20.42578125" customWidth="1"/>
    <col min="6" max="6" width="14.5703125" customWidth="1"/>
    <col min="7" max="7" width="11.5703125" bestFit="1" customWidth="1"/>
    <col min="8" max="8" width="28" customWidth="1"/>
    <col min="9" max="10" width="22.5703125" customWidth="1"/>
    <col min="11" max="11" width="18" customWidth="1"/>
    <col min="12" max="12" width="11" customWidth="1"/>
    <col min="13" max="13" width="15.5703125" bestFit="1" customWidth="1"/>
    <col min="15" max="15" width="11.5703125" customWidth="1"/>
    <col min="16" max="16" width="29.42578125" customWidth="1"/>
  </cols>
  <sheetData>
    <row r="1" spans="1:16" ht="21">
      <c r="A1" s="4" t="s">
        <v>1188</v>
      </c>
      <c r="B1" s="104" t="s">
        <v>1189</v>
      </c>
      <c r="C1" s="1346" t="s">
        <v>2057</v>
      </c>
      <c r="D1" s="1347"/>
      <c r="E1" s="1347"/>
      <c r="F1" s="447" t="s">
        <v>2058</v>
      </c>
    </row>
    <row r="2" spans="1:16" s="76" customFormat="1">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row>
    <row r="3" spans="1:16">
      <c r="A3" s="95">
        <v>1</v>
      </c>
      <c r="B3" s="27" t="s">
        <v>1319</v>
      </c>
      <c r="C3" s="27" t="s">
        <v>1320</v>
      </c>
      <c r="D3" s="27" t="s">
        <v>1280</v>
      </c>
      <c r="E3" s="27">
        <v>80</v>
      </c>
      <c r="F3" s="27" t="s">
        <v>1321</v>
      </c>
      <c r="G3" s="78" t="b">
        <v>1</v>
      </c>
      <c r="H3" s="64"/>
      <c r="I3" s="27"/>
      <c r="J3" s="27"/>
      <c r="K3" s="27" t="s">
        <v>1130</v>
      </c>
      <c r="L3" s="66"/>
      <c r="M3" s="374"/>
      <c r="N3" s="374"/>
      <c r="O3" s="374"/>
      <c r="P3" s="374"/>
    </row>
    <row r="4" spans="1:16" ht="33.75" customHeight="1">
      <c r="A4" s="95">
        <v>2</v>
      </c>
      <c r="B4" s="27" t="s">
        <v>1972</v>
      </c>
      <c r="C4" s="27" t="s">
        <v>2059</v>
      </c>
      <c r="D4" s="27" t="s">
        <v>1280</v>
      </c>
      <c r="E4" s="27">
        <v>80</v>
      </c>
      <c r="F4" s="27" t="s">
        <v>1321</v>
      </c>
      <c r="G4" s="78" t="b">
        <v>0</v>
      </c>
      <c r="H4" s="64" t="str">
        <f>B4</f>
        <v>Payment Staging Ref</v>
      </c>
      <c r="I4" s="27"/>
      <c r="J4" s="27"/>
      <c r="K4" s="27" t="s">
        <v>1130</v>
      </c>
      <c r="L4" s="66"/>
      <c r="M4" s="66"/>
      <c r="N4" s="66"/>
      <c r="O4" s="66"/>
      <c r="P4" s="66"/>
    </row>
    <row r="5" spans="1:16" ht="33.75" customHeight="1">
      <c r="A5" s="27">
        <v>3</v>
      </c>
      <c r="B5" s="27" t="s">
        <v>1974</v>
      </c>
      <c r="C5" s="27" t="s">
        <v>2060</v>
      </c>
      <c r="D5" s="27" t="s">
        <v>1280</v>
      </c>
      <c r="E5" s="27">
        <v>80</v>
      </c>
      <c r="F5" s="27" t="s">
        <v>1321</v>
      </c>
      <c r="G5" s="78" t="b">
        <v>0</v>
      </c>
      <c r="H5" s="64" t="str">
        <f>B5</f>
        <v>Bill Item Staging Ref</v>
      </c>
      <c r="I5" s="27"/>
      <c r="J5" s="27"/>
      <c r="K5" s="27" t="s">
        <v>1130</v>
      </c>
      <c r="L5" s="66"/>
      <c r="M5" s="66"/>
      <c r="N5" s="66"/>
      <c r="O5" s="66"/>
      <c r="P5" s="66"/>
    </row>
    <row r="6" spans="1:16" ht="33.75" customHeight="1">
      <c r="A6" s="27">
        <v>4</v>
      </c>
      <c r="B6" s="27" t="s">
        <v>1529</v>
      </c>
      <c r="C6" s="27" t="s">
        <v>2061</v>
      </c>
      <c r="D6" s="27" t="s">
        <v>1280</v>
      </c>
      <c r="E6" s="27">
        <v>80</v>
      </c>
      <c r="F6" s="27" t="s">
        <v>1321</v>
      </c>
      <c r="G6" s="78" t="b">
        <v>0</v>
      </c>
      <c r="H6" s="64" t="str">
        <f>B6</f>
        <v>Instalment Staging Ref</v>
      </c>
      <c r="I6" s="27"/>
      <c r="J6" s="27"/>
      <c r="K6" s="27" t="s">
        <v>1130</v>
      </c>
      <c r="L6" s="66"/>
      <c r="M6" s="66"/>
      <c r="N6" s="66"/>
      <c r="O6" s="66"/>
      <c r="P6" s="66"/>
    </row>
    <row r="7" spans="1:16">
      <c r="A7" s="27">
        <v>5</v>
      </c>
      <c r="B7" s="27" t="s">
        <v>2062</v>
      </c>
      <c r="C7" s="27" t="s">
        <v>2063</v>
      </c>
      <c r="D7" s="27" t="s">
        <v>1215</v>
      </c>
      <c r="E7" s="27"/>
      <c r="F7" s="27"/>
      <c r="G7" s="78" t="b">
        <v>0</v>
      </c>
      <c r="H7" s="68" t="s">
        <v>2064</v>
      </c>
      <c r="I7" s="27"/>
      <c r="J7" s="27"/>
      <c r="K7" s="27" t="s">
        <v>1130</v>
      </c>
      <c r="L7" s="110"/>
      <c r="M7" s="110"/>
      <c r="N7" s="110"/>
      <c r="O7" s="110"/>
      <c r="P7" s="111"/>
    </row>
    <row r="8" spans="1:16" ht="96.6">
      <c r="A8" s="95">
        <v>6</v>
      </c>
      <c r="B8" s="27" t="s">
        <v>1201</v>
      </c>
      <c r="C8" s="27" t="s">
        <v>1566</v>
      </c>
      <c r="D8" s="27" t="s">
        <v>1215</v>
      </c>
      <c r="E8" s="27" t="s">
        <v>1333</v>
      </c>
      <c r="F8" s="27" t="s">
        <v>1333</v>
      </c>
      <c r="G8" s="78" t="b">
        <v>0</v>
      </c>
      <c r="H8" s="68" t="s">
        <v>2065</v>
      </c>
      <c r="I8" s="27" t="s">
        <v>1333</v>
      </c>
      <c r="J8" s="27"/>
      <c r="K8" s="27" t="s">
        <v>1130</v>
      </c>
      <c r="L8" s="110"/>
      <c r="M8" s="110"/>
      <c r="N8" s="110"/>
      <c r="O8" s="110"/>
      <c r="P8" s="111"/>
    </row>
  </sheetData>
  <mergeCells count="1">
    <mergeCell ref="C1:E1"/>
  </mergeCells>
  <dataValidations count="1">
    <dataValidation type="list" allowBlank="1" showInputMessage="1" showErrorMessage="1" sqref="K3:K8" xr:uid="{220EFF18-6CAA-4CEE-8D0C-A94C98B61E03}">
      <formula1>"To Do, Questions Outstanding, Complete"</formula1>
    </dataValidation>
  </dataValidations>
  <hyperlinks>
    <hyperlink ref="A1" location="Summary!A1" display="Object Name" xr:uid="{00000000-0004-0000-5A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24DA3-5E66-4413-B52F-22A64A30AE20}">
  <sheetPr>
    <tabColor rgb="FFFF0000"/>
  </sheetPr>
  <dimension ref="A1:H233"/>
  <sheetViews>
    <sheetView topLeftCell="A126" workbookViewId="0">
      <selection activeCell="D140" sqref="D140"/>
    </sheetView>
  </sheetViews>
  <sheetFormatPr defaultRowHeight="14.45"/>
  <cols>
    <col min="1" max="1" width="19.42578125" style="76" customWidth="1"/>
    <col min="2" max="2" width="30.5703125" style="76" customWidth="1"/>
    <col min="3" max="3" width="28.5703125" customWidth="1"/>
    <col min="4" max="4" width="20.42578125" style="76" customWidth="1"/>
    <col min="5" max="5" width="32.42578125" style="76" customWidth="1"/>
    <col min="6" max="6" width="31.5703125" customWidth="1"/>
    <col min="7" max="8" width="44.5703125" customWidth="1"/>
  </cols>
  <sheetData>
    <row r="1" spans="1:8">
      <c r="A1" s="473" t="s">
        <v>10</v>
      </c>
      <c r="B1" s="473" t="s">
        <v>11</v>
      </c>
      <c r="C1" s="473" t="s">
        <v>12</v>
      </c>
      <c r="D1" s="473" t="s">
        <v>10</v>
      </c>
      <c r="E1" s="473" t="s">
        <v>11</v>
      </c>
      <c r="F1" s="473" t="s">
        <v>12</v>
      </c>
      <c r="G1" s="473" t="s">
        <v>13</v>
      </c>
      <c r="H1" s="473" t="s">
        <v>14</v>
      </c>
    </row>
    <row r="2" spans="1:8">
      <c r="A2" s="476" t="s">
        <v>15</v>
      </c>
      <c r="B2" s="474"/>
      <c r="C2" s="475"/>
      <c r="D2" s="474"/>
      <c r="E2" s="474"/>
      <c r="F2" s="475"/>
      <c r="G2" s="475"/>
      <c r="H2" s="475"/>
    </row>
    <row r="3" spans="1:8" ht="27">
      <c r="A3" s="428" t="s">
        <v>16</v>
      </c>
      <c r="B3" s="428" t="s">
        <v>17</v>
      </c>
      <c r="C3" s="431" t="s">
        <v>18</v>
      </c>
      <c r="D3" s="428" t="s">
        <v>19</v>
      </c>
      <c r="E3" s="428" t="s">
        <v>20</v>
      </c>
      <c r="F3" s="431" t="s">
        <v>21</v>
      </c>
      <c r="G3" s="384"/>
      <c r="H3" s="384"/>
    </row>
    <row r="4" spans="1:8" ht="27">
      <c r="A4" s="428" t="s">
        <v>22</v>
      </c>
      <c r="B4" s="428" t="s">
        <v>23</v>
      </c>
      <c r="C4" s="431" t="s">
        <v>21</v>
      </c>
      <c r="D4" s="428" t="s">
        <v>24</v>
      </c>
      <c r="E4" s="428" t="s">
        <v>25</v>
      </c>
      <c r="F4" s="431" t="s">
        <v>21</v>
      </c>
      <c r="G4" s="384"/>
      <c r="H4" s="384"/>
    </row>
    <row r="5" spans="1:8" ht="27">
      <c r="A5" s="428" t="s">
        <v>26</v>
      </c>
      <c r="B5" s="428" t="s">
        <v>27</v>
      </c>
      <c r="C5" s="431" t="s">
        <v>28</v>
      </c>
      <c r="D5" s="428" t="s">
        <v>29</v>
      </c>
      <c r="E5" s="428" t="s">
        <v>30</v>
      </c>
      <c r="F5" s="431" t="s">
        <v>31</v>
      </c>
      <c r="G5" s="384" t="s">
        <v>32</v>
      </c>
      <c r="H5" s="384" t="s">
        <v>32</v>
      </c>
    </row>
    <row r="6" spans="1:8" ht="27">
      <c r="A6" s="428" t="s">
        <v>33</v>
      </c>
      <c r="B6" s="428" t="s">
        <v>34</v>
      </c>
      <c r="C6" s="431" t="s">
        <v>31</v>
      </c>
      <c r="D6" s="428" t="s">
        <v>35</v>
      </c>
      <c r="E6" s="428" t="s">
        <v>36</v>
      </c>
      <c r="F6" s="431" t="s">
        <v>31</v>
      </c>
      <c r="G6" s="384" t="s">
        <v>32</v>
      </c>
      <c r="H6" s="384" t="s">
        <v>32</v>
      </c>
    </row>
    <row r="7" spans="1:8" ht="27">
      <c r="A7" s="428" t="s">
        <v>37</v>
      </c>
      <c r="B7" s="428" t="s">
        <v>38</v>
      </c>
      <c r="C7" s="431" t="s">
        <v>31</v>
      </c>
      <c r="D7" s="428" t="s">
        <v>39</v>
      </c>
      <c r="E7" s="428" t="s">
        <v>40</v>
      </c>
      <c r="F7" s="431" t="s">
        <v>28</v>
      </c>
      <c r="G7" s="384"/>
      <c r="H7" s="384"/>
    </row>
    <row r="8" spans="1:8" ht="27">
      <c r="A8" s="428" t="s">
        <v>41</v>
      </c>
      <c r="B8" s="428" t="s">
        <v>42</v>
      </c>
      <c r="C8" s="431" t="s">
        <v>28</v>
      </c>
      <c r="D8" s="428" t="s">
        <v>43</v>
      </c>
      <c r="E8" s="428" t="s">
        <v>44</v>
      </c>
      <c r="F8" s="431" t="s">
        <v>28</v>
      </c>
      <c r="G8" s="384"/>
      <c r="H8" s="384"/>
    </row>
    <row r="9" spans="1:8" ht="27">
      <c r="A9" s="428" t="s">
        <v>45</v>
      </c>
      <c r="B9" s="428" t="s">
        <v>46</v>
      </c>
      <c r="C9" s="431" t="s">
        <v>28</v>
      </c>
      <c r="D9" s="428" t="s">
        <v>47</v>
      </c>
      <c r="E9" s="428" t="s">
        <v>48</v>
      </c>
      <c r="F9" s="431" t="s">
        <v>49</v>
      </c>
      <c r="G9" s="384"/>
      <c r="H9" s="384"/>
    </row>
    <row r="10" spans="1:8">
      <c r="A10" s="428"/>
      <c r="B10" s="428"/>
      <c r="C10" s="431"/>
      <c r="D10" s="428"/>
      <c r="E10" s="428"/>
      <c r="F10" s="431"/>
      <c r="G10" s="384" t="s">
        <v>50</v>
      </c>
      <c r="H10" s="384"/>
    </row>
    <row r="11" spans="1:8">
      <c r="A11" s="476" t="s">
        <v>51</v>
      </c>
      <c r="B11" s="476"/>
      <c r="C11" s="477"/>
      <c r="D11" s="476"/>
      <c r="E11" s="476"/>
      <c r="F11" s="477"/>
      <c r="G11" s="475"/>
      <c r="H11" s="475"/>
    </row>
    <row r="12" spans="1:8" ht="27">
      <c r="A12" s="428" t="s">
        <v>52</v>
      </c>
      <c r="B12" s="428" t="s">
        <v>53</v>
      </c>
      <c r="C12" s="431" t="s">
        <v>21</v>
      </c>
      <c r="D12" s="428"/>
      <c r="E12" s="428"/>
      <c r="F12" s="431" t="s">
        <v>21</v>
      </c>
      <c r="G12" s="384"/>
      <c r="H12" s="384"/>
    </row>
    <row r="13" spans="1:8" ht="27">
      <c r="A13" s="428" t="s">
        <v>54</v>
      </c>
      <c r="B13" s="428" t="s">
        <v>55</v>
      </c>
      <c r="C13" s="431" t="s">
        <v>56</v>
      </c>
      <c r="D13" s="428"/>
      <c r="E13" s="428"/>
      <c r="F13" s="431" t="s">
        <v>56</v>
      </c>
      <c r="G13" s="384"/>
      <c r="H13" s="384"/>
    </row>
    <row r="14" spans="1:8" ht="27">
      <c r="A14" s="428" t="s">
        <v>57</v>
      </c>
      <c r="B14" s="428" t="s">
        <v>58</v>
      </c>
      <c r="C14" s="431" t="s">
        <v>56</v>
      </c>
      <c r="D14" s="428" t="s">
        <v>59</v>
      </c>
      <c r="E14" s="428" t="s">
        <v>60</v>
      </c>
      <c r="F14" s="431" t="s">
        <v>56</v>
      </c>
      <c r="G14" s="384"/>
      <c r="H14" s="384"/>
    </row>
    <row r="15" spans="1:8" ht="27">
      <c r="A15" s="428" t="s">
        <v>61</v>
      </c>
      <c r="B15" s="428" t="s">
        <v>62</v>
      </c>
      <c r="C15" s="431" t="s">
        <v>18</v>
      </c>
      <c r="D15" s="428" t="s">
        <v>63</v>
      </c>
      <c r="E15" s="428" t="s">
        <v>64</v>
      </c>
      <c r="F15" s="431" t="s">
        <v>65</v>
      </c>
      <c r="G15" s="384"/>
      <c r="H15" s="384"/>
    </row>
    <row r="16" spans="1:8">
      <c r="A16" s="428" t="s">
        <v>66</v>
      </c>
      <c r="B16" s="428" t="s">
        <v>67</v>
      </c>
      <c r="C16" s="431" t="s">
        <v>65</v>
      </c>
      <c r="D16" s="428"/>
      <c r="E16" s="428"/>
      <c r="F16" s="431" t="s">
        <v>65</v>
      </c>
      <c r="G16" s="384"/>
      <c r="H16" s="384"/>
    </row>
    <row r="17" spans="1:8">
      <c r="A17" s="428" t="s">
        <v>68</v>
      </c>
      <c r="B17" s="428" t="s">
        <v>69</v>
      </c>
      <c r="C17" s="431" t="s">
        <v>49</v>
      </c>
      <c r="D17" s="428" t="s">
        <v>70</v>
      </c>
      <c r="E17" s="428" t="s">
        <v>71</v>
      </c>
      <c r="F17" s="431" t="s">
        <v>49</v>
      </c>
      <c r="G17" s="384"/>
      <c r="H17" s="384"/>
    </row>
    <row r="18" spans="1:8">
      <c r="A18" s="428" t="s">
        <v>72</v>
      </c>
      <c r="B18" s="428" t="s">
        <v>73</v>
      </c>
      <c r="C18" s="431" t="s">
        <v>65</v>
      </c>
      <c r="D18" s="428" t="s">
        <v>74</v>
      </c>
      <c r="E18" s="428" t="s">
        <v>75</v>
      </c>
      <c r="F18" s="431" t="s">
        <v>65</v>
      </c>
      <c r="G18" s="384"/>
      <c r="H18" s="384"/>
    </row>
    <row r="19" spans="1:8" ht="27">
      <c r="A19" s="428" t="s">
        <v>76</v>
      </c>
      <c r="B19" s="428" t="s">
        <v>77</v>
      </c>
      <c r="C19" s="431" t="s">
        <v>65</v>
      </c>
      <c r="D19" s="428" t="s">
        <v>78</v>
      </c>
      <c r="E19" s="428" t="s">
        <v>79</v>
      </c>
      <c r="F19" s="431" t="s">
        <v>65</v>
      </c>
      <c r="G19" s="384"/>
      <c r="H19" s="384"/>
    </row>
    <row r="20" spans="1:8">
      <c r="A20" s="428" t="s">
        <v>80</v>
      </c>
      <c r="B20" s="428" t="s">
        <v>81</v>
      </c>
      <c r="C20" s="431" t="s">
        <v>82</v>
      </c>
      <c r="D20" s="428" t="s">
        <v>83</v>
      </c>
      <c r="E20" s="428" t="s">
        <v>84</v>
      </c>
      <c r="F20" s="431" t="s">
        <v>85</v>
      </c>
      <c r="G20" s="384"/>
      <c r="H20" s="384"/>
    </row>
    <row r="21" spans="1:8">
      <c r="A21" s="428" t="s">
        <v>86</v>
      </c>
      <c r="B21" s="428" t="s">
        <v>87</v>
      </c>
      <c r="C21" s="431" t="s">
        <v>18</v>
      </c>
      <c r="D21" s="428" t="s">
        <v>88</v>
      </c>
      <c r="E21" s="428" t="s">
        <v>89</v>
      </c>
      <c r="F21" s="431" t="s">
        <v>85</v>
      </c>
      <c r="G21" s="384"/>
      <c r="H21" s="384"/>
    </row>
    <row r="22" spans="1:8">
      <c r="A22" s="428" t="s">
        <v>90</v>
      </c>
      <c r="B22" s="428" t="s">
        <v>91</v>
      </c>
      <c r="C22" s="431" t="s">
        <v>18</v>
      </c>
      <c r="D22" s="428" t="s">
        <v>92</v>
      </c>
      <c r="E22" s="428" t="s">
        <v>93</v>
      </c>
      <c r="F22" s="431" t="s">
        <v>49</v>
      </c>
      <c r="G22" s="384"/>
      <c r="H22" s="384"/>
    </row>
    <row r="23" spans="1:8">
      <c r="A23" s="428"/>
      <c r="B23" s="428"/>
      <c r="C23" s="431"/>
      <c r="D23" s="428"/>
      <c r="E23" s="428"/>
      <c r="F23" s="431"/>
      <c r="G23" s="384" t="s">
        <v>50</v>
      </c>
      <c r="H23" s="384"/>
    </row>
    <row r="24" spans="1:8">
      <c r="A24" s="476" t="s">
        <v>94</v>
      </c>
      <c r="B24" s="476"/>
      <c r="C24" s="477"/>
      <c r="D24" s="476"/>
      <c r="E24" s="476"/>
      <c r="F24" s="477"/>
      <c r="G24" s="475"/>
      <c r="H24" s="475"/>
    </row>
    <row r="25" spans="1:8" ht="27">
      <c r="A25" s="428" t="s">
        <v>95</v>
      </c>
      <c r="B25" s="428" t="s">
        <v>96</v>
      </c>
      <c r="C25" s="431" t="s">
        <v>97</v>
      </c>
      <c r="D25" s="428"/>
      <c r="E25" s="428"/>
      <c r="F25" s="431" t="s">
        <v>97</v>
      </c>
      <c r="G25" s="384"/>
      <c r="H25" s="384"/>
    </row>
    <row r="26" spans="1:8" ht="27">
      <c r="A26" s="428" t="s">
        <v>98</v>
      </c>
      <c r="B26" s="428" t="s">
        <v>99</v>
      </c>
      <c r="C26" s="431" t="s">
        <v>100</v>
      </c>
      <c r="D26" s="428" t="s">
        <v>101</v>
      </c>
      <c r="E26" s="428" t="s">
        <v>102</v>
      </c>
      <c r="F26" s="431" t="s">
        <v>100</v>
      </c>
      <c r="G26" s="384"/>
      <c r="H26" s="384"/>
    </row>
    <row r="27" spans="1:8" ht="27">
      <c r="A27" s="428" t="s">
        <v>103</v>
      </c>
      <c r="B27" s="428" t="s">
        <v>104</v>
      </c>
      <c r="C27" s="434" t="s">
        <v>105</v>
      </c>
      <c r="D27" s="428" t="s">
        <v>106</v>
      </c>
      <c r="E27" s="428" t="s">
        <v>107</v>
      </c>
      <c r="F27" s="431" t="s">
        <v>18</v>
      </c>
      <c r="G27" s="384"/>
      <c r="H27" s="384"/>
    </row>
    <row r="28" spans="1:8">
      <c r="A28" s="428"/>
      <c r="B28" s="428"/>
      <c r="C28" s="431"/>
      <c r="D28" s="428"/>
      <c r="E28" s="428"/>
      <c r="F28" s="431"/>
      <c r="G28" s="384" t="s">
        <v>50</v>
      </c>
      <c r="H28" s="384"/>
    </row>
    <row r="29" spans="1:8" ht="27">
      <c r="A29" s="428"/>
      <c r="B29" s="428"/>
      <c r="C29" s="431"/>
      <c r="D29" s="428" t="s">
        <v>108</v>
      </c>
      <c r="E29" s="428" t="s">
        <v>109</v>
      </c>
      <c r="F29" s="431" t="s">
        <v>110</v>
      </c>
      <c r="G29" s="384" t="s">
        <v>111</v>
      </c>
      <c r="H29" s="384"/>
    </row>
    <row r="30" spans="1:8">
      <c r="A30" s="428" t="s">
        <v>112</v>
      </c>
      <c r="B30" s="428" t="s">
        <v>113</v>
      </c>
      <c r="C30" s="431" t="s">
        <v>114</v>
      </c>
      <c r="D30" s="428" t="s">
        <v>115</v>
      </c>
      <c r="E30" s="428" t="s">
        <v>116</v>
      </c>
      <c r="F30" s="431" t="s">
        <v>114</v>
      </c>
      <c r="G30" s="384"/>
      <c r="H30" s="384"/>
    </row>
    <row r="31" spans="1:8" ht="40.15">
      <c r="A31" s="428" t="s">
        <v>117</v>
      </c>
      <c r="B31" s="428" t="s">
        <v>118</v>
      </c>
      <c r="C31" s="431" t="s">
        <v>49</v>
      </c>
      <c r="D31" s="428" t="s">
        <v>119</v>
      </c>
      <c r="E31" s="428" t="s">
        <v>120</v>
      </c>
      <c r="F31" s="434" t="s">
        <v>121</v>
      </c>
      <c r="G31" s="384" t="s">
        <v>122</v>
      </c>
      <c r="H31" s="384"/>
    </row>
    <row r="32" spans="1:8" ht="40.15">
      <c r="A32" s="428" t="s">
        <v>123</v>
      </c>
      <c r="B32" s="428" t="s">
        <v>124</v>
      </c>
      <c r="C32" s="434" t="s">
        <v>121</v>
      </c>
      <c r="D32" s="428" t="s">
        <v>125</v>
      </c>
      <c r="E32" s="428" t="s">
        <v>126</v>
      </c>
      <c r="F32" s="434" t="s">
        <v>121</v>
      </c>
      <c r="G32" s="384" t="s">
        <v>122</v>
      </c>
      <c r="H32" s="384"/>
    </row>
    <row r="33" spans="1:8">
      <c r="A33" s="428" t="s">
        <v>127</v>
      </c>
      <c r="B33" s="428" t="s">
        <v>128</v>
      </c>
      <c r="C33" s="431" t="s">
        <v>49</v>
      </c>
      <c r="D33" s="428" t="s">
        <v>129</v>
      </c>
      <c r="E33" s="428" t="s">
        <v>130</v>
      </c>
      <c r="F33" s="431" t="s">
        <v>49</v>
      </c>
      <c r="G33" s="384"/>
      <c r="H33" s="384"/>
    </row>
    <row r="34" spans="1:8">
      <c r="A34" s="428" t="s">
        <v>131</v>
      </c>
      <c r="B34" s="428" t="s">
        <v>132</v>
      </c>
      <c r="C34" s="431" t="s">
        <v>18</v>
      </c>
      <c r="D34" s="428" t="s">
        <v>133</v>
      </c>
      <c r="E34" s="428" t="s">
        <v>134</v>
      </c>
      <c r="F34" s="431" t="s">
        <v>49</v>
      </c>
      <c r="G34" s="384"/>
      <c r="H34" s="384"/>
    </row>
    <row r="35" spans="1:8" ht="27">
      <c r="A35" s="428" t="s">
        <v>135</v>
      </c>
      <c r="B35" s="428" t="s">
        <v>136</v>
      </c>
      <c r="C35" s="431" t="s">
        <v>49</v>
      </c>
      <c r="D35" s="428" t="s">
        <v>137</v>
      </c>
      <c r="E35" s="428" t="s">
        <v>138</v>
      </c>
      <c r="F35" s="431" t="s">
        <v>49</v>
      </c>
      <c r="G35" s="384"/>
      <c r="H35" s="384"/>
    </row>
    <row r="36" spans="1:8" ht="27">
      <c r="A36" s="428" t="s">
        <v>139</v>
      </c>
      <c r="B36" s="428" t="s">
        <v>140</v>
      </c>
      <c r="C36" s="431" t="s">
        <v>49</v>
      </c>
      <c r="D36" s="428" t="s">
        <v>141</v>
      </c>
      <c r="E36" s="428" t="s">
        <v>142</v>
      </c>
      <c r="F36" s="431" t="s">
        <v>49</v>
      </c>
      <c r="G36" s="384"/>
      <c r="H36" s="384"/>
    </row>
    <row r="37" spans="1:8">
      <c r="A37" s="428" t="s">
        <v>143</v>
      </c>
      <c r="B37" s="428" t="s">
        <v>144</v>
      </c>
      <c r="C37" s="434" t="s">
        <v>105</v>
      </c>
      <c r="D37" s="428" t="s">
        <v>145</v>
      </c>
      <c r="E37" s="428"/>
      <c r="F37" s="434" t="s">
        <v>105</v>
      </c>
      <c r="G37" s="384" t="s">
        <v>122</v>
      </c>
      <c r="H37" s="384"/>
    </row>
    <row r="38" spans="1:8">
      <c r="A38" s="428" t="s">
        <v>146</v>
      </c>
      <c r="B38" s="428" t="s">
        <v>147</v>
      </c>
      <c r="C38" s="431" t="s">
        <v>49</v>
      </c>
      <c r="D38" s="428" t="s">
        <v>148</v>
      </c>
      <c r="E38" s="428" t="s">
        <v>149</v>
      </c>
      <c r="F38" s="431" t="s">
        <v>150</v>
      </c>
      <c r="G38" s="384" t="s">
        <v>151</v>
      </c>
      <c r="H38" s="384"/>
    </row>
    <row r="39" spans="1:8" ht="40.15">
      <c r="A39" s="428" t="s">
        <v>152</v>
      </c>
      <c r="B39" s="428"/>
      <c r="C39" s="431" t="s">
        <v>49</v>
      </c>
      <c r="D39" s="428" t="s">
        <v>153</v>
      </c>
      <c r="E39" s="428" t="s">
        <v>154</v>
      </c>
      <c r="F39" s="431" t="s">
        <v>49</v>
      </c>
      <c r="G39" s="384"/>
      <c r="H39" s="384"/>
    </row>
    <row r="40" spans="1:8">
      <c r="A40" s="428" t="s">
        <v>155</v>
      </c>
      <c r="B40" s="428" t="s">
        <v>156</v>
      </c>
      <c r="C40" s="431" t="s">
        <v>49</v>
      </c>
      <c r="D40" s="428" t="s">
        <v>157</v>
      </c>
      <c r="E40" s="428" t="s">
        <v>158</v>
      </c>
      <c r="F40" s="431" t="s">
        <v>49</v>
      </c>
      <c r="G40" s="384"/>
      <c r="H40" s="384"/>
    </row>
    <row r="41" spans="1:8">
      <c r="A41" s="428" t="s">
        <v>159</v>
      </c>
      <c r="B41" s="428" t="s">
        <v>160</v>
      </c>
      <c r="C41" s="431" t="s">
        <v>49</v>
      </c>
      <c r="D41" s="428" t="s">
        <v>161</v>
      </c>
      <c r="E41" s="428" t="s">
        <v>162</v>
      </c>
      <c r="F41" s="431" t="s">
        <v>163</v>
      </c>
      <c r="G41" s="384" t="s">
        <v>164</v>
      </c>
      <c r="H41" s="384"/>
    </row>
    <row r="42" spans="1:8" ht="27">
      <c r="A42" s="428" t="s">
        <v>165</v>
      </c>
      <c r="B42" s="428" t="s">
        <v>166</v>
      </c>
      <c r="C42" s="431" t="s">
        <v>163</v>
      </c>
      <c r="D42" s="428" t="s">
        <v>167</v>
      </c>
      <c r="E42" s="428" t="s">
        <v>168</v>
      </c>
      <c r="F42" s="431" t="s">
        <v>49</v>
      </c>
      <c r="G42" s="384"/>
      <c r="H42" s="384"/>
    </row>
    <row r="43" spans="1:8">
      <c r="A43" s="428" t="s">
        <v>169</v>
      </c>
      <c r="B43" s="428" t="s">
        <v>170</v>
      </c>
      <c r="C43" s="431" t="s">
        <v>49</v>
      </c>
      <c r="D43" s="428" t="s">
        <v>171</v>
      </c>
      <c r="E43" s="428" t="s">
        <v>172</v>
      </c>
      <c r="F43" s="431" t="s">
        <v>49</v>
      </c>
      <c r="G43" s="384"/>
      <c r="H43" s="384"/>
    </row>
    <row r="44" spans="1:8">
      <c r="A44" s="428" t="s">
        <v>173</v>
      </c>
      <c r="B44" s="428" t="s">
        <v>174</v>
      </c>
      <c r="C44" s="431" t="s">
        <v>49</v>
      </c>
      <c r="D44" s="428" t="s">
        <v>175</v>
      </c>
      <c r="E44" s="428" t="s">
        <v>176</v>
      </c>
      <c r="F44" s="431" t="s">
        <v>49</v>
      </c>
      <c r="G44" s="384"/>
      <c r="H44" s="384"/>
    </row>
    <row r="45" spans="1:8">
      <c r="A45" s="428" t="s">
        <v>177</v>
      </c>
      <c r="B45" s="428" t="s">
        <v>178</v>
      </c>
      <c r="C45" s="431" t="s">
        <v>49</v>
      </c>
      <c r="D45" s="428" t="s">
        <v>179</v>
      </c>
      <c r="E45" s="428" t="s">
        <v>180</v>
      </c>
      <c r="F45" s="431" t="s">
        <v>49</v>
      </c>
      <c r="G45" s="384"/>
      <c r="H45" s="384"/>
    </row>
    <row r="46" spans="1:8">
      <c r="A46" s="428"/>
      <c r="B46" s="428"/>
      <c r="C46" s="431"/>
      <c r="D46" s="428" t="s">
        <v>181</v>
      </c>
      <c r="E46" s="428" t="s">
        <v>182</v>
      </c>
      <c r="F46" s="431" t="s">
        <v>49</v>
      </c>
      <c r="G46" s="384"/>
      <c r="H46" s="384"/>
    </row>
    <row r="47" spans="1:8">
      <c r="A47" s="428" t="s">
        <v>183</v>
      </c>
      <c r="B47" s="428" t="s">
        <v>184</v>
      </c>
      <c r="C47" s="431" t="s">
        <v>150</v>
      </c>
      <c r="D47" s="428" t="s">
        <v>185</v>
      </c>
      <c r="E47" s="428" t="s">
        <v>186</v>
      </c>
      <c r="F47" s="431" t="s">
        <v>150</v>
      </c>
      <c r="G47" s="384" t="s">
        <v>151</v>
      </c>
      <c r="H47" s="384"/>
    </row>
    <row r="48" spans="1:8">
      <c r="A48" s="428"/>
      <c r="B48" s="428"/>
      <c r="C48" s="431"/>
      <c r="D48" s="428"/>
      <c r="E48" s="428"/>
      <c r="F48" s="431"/>
      <c r="G48" s="384" t="s">
        <v>50</v>
      </c>
      <c r="H48" s="384"/>
    </row>
    <row r="49" spans="1:8">
      <c r="A49" s="428" t="s">
        <v>187</v>
      </c>
      <c r="B49" s="428" t="s">
        <v>188</v>
      </c>
      <c r="C49" s="431" t="s">
        <v>49</v>
      </c>
      <c r="D49" s="428" t="s">
        <v>189</v>
      </c>
      <c r="E49" s="428" t="s">
        <v>190</v>
      </c>
      <c r="F49" s="431" t="s">
        <v>49</v>
      </c>
      <c r="G49" s="384"/>
      <c r="H49" s="384"/>
    </row>
    <row r="50" spans="1:8">
      <c r="A50" s="428" t="s">
        <v>191</v>
      </c>
      <c r="B50" s="428" t="s">
        <v>192</v>
      </c>
      <c r="C50" s="431" t="s">
        <v>49</v>
      </c>
      <c r="D50" s="428" t="s">
        <v>193</v>
      </c>
      <c r="E50" s="428" t="s">
        <v>194</v>
      </c>
      <c r="F50" s="431" t="s">
        <v>49</v>
      </c>
      <c r="G50" s="384"/>
      <c r="H50" s="384"/>
    </row>
    <row r="51" spans="1:8">
      <c r="A51" s="428" t="s">
        <v>195</v>
      </c>
      <c r="B51" s="428" t="s">
        <v>196</v>
      </c>
      <c r="C51" s="431" t="s">
        <v>49</v>
      </c>
      <c r="D51" s="428"/>
      <c r="E51" s="428"/>
      <c r="F51" s="431" t="s">
        <v>49</v>
      </c>
      <c r="G51" s="384"/>
      <c r="H51" s="384"/>
    </row>
    <row r="52" spans="1:8" ht="27">
      <c r="A52" s="428" t="s">
        <v>197</v>
      </c>
      <c r="B52" s="428" t="s">
        <v>198</v>
      </c>
      <c r="C52" s="431" t="s">
        <v>199</v>
      </c>
      <c r="D52" s="428" t="s">
        <v>200</v>
      </c>
      <c r="E52" s="428" t="s">
        <v>201</v>
      </c>
      <c r="F52" s="431" t="s">
        <v>49</v>
      </c>
      <c r="G52" s="384"/>
      <c r="H52" s="384"/>
    </row>
    <row r="53" spans="1:8" ht="27">
      <c r="A53" s="428" t="s">
        <v>202</v>
      </c>
      <c r="B53" s="428" t="s">
        <v>203</v>
      </c>
      <c r="C53" s="431" t="s">
        <v>49</v>
      </c>
      <c r="D53" s="428" t="s">
        <v>204</v>
      </c>
      <c r="E53" s="428"/>
      <c r="F53" s="431" t="s">
        <v>49</v>
      </c>
      <c r="G53" s="384"/>
      <c r="H53" s="384"/>
    </row>
    <row r="54" spans="1:8">
      <c r="A54" s="428" t="s">
        <v>205</v>
      </c>
      <c r="B54" s="428" t="s">
        <v>206</v>
      </c>
      <c r="C54" s="434" t="s">
        <v>105</v>
      </c>
      <c r="D54" s="428" t="s">
        <v>207</v>
      </c>
      <c r="E54" s="428" t="s">
        <v>208</v>
      </c>
      <c r="F54" s="431" t="s">
        <v>49</v>
      </c>
      <c r="G54" s="384" t="s">
        <v>209</v>
      </c>
      <c r="H54" s="384"/>
    </row>
    <row r="55" spans="1:8" ht="27">
      <c r="A55" s="428" t="s">
        <v>210</v>
      </c>
      <c r="B55" s="428" t="s">
        <v>211</v>
      </c>
      <c r="C55" s="431" t="s">
        <v>49</v>
      </c>
      <c r="D55" s="428" t="s">
        <v>212</v>
      </c>
      <c r="E55" s="428" t="s">
        <v>213</v>
      </c>
      <c r="F55" s="431" t="s">
        <v>214</v>
      </c>
      <c r="G55" s="384"/>
      <c r="H55" s="384"/>
    </row>
    <row r="56" spans="1:8">
      <c r="A56" s="428" t="s">
        <v>215</v>
      </c>
      <c r="B56" s="428" t="s">
        <v>216</v>
      </c>
      <c r="C56" s="431" t="s">
        <v>49</v>
      </c>
      <c r="D56" s="428"/>
      <c r="E56" s="428"/>
      <c r="F56" s="431" t="s">
        <v>49</v>
      </c>
      <c r="G56" s="384"/>
      <c r="H56" s="384"/>
    </row>
    <row r="57" spans="1:8" ht="27">
      <c r="A57" s="428" t="s">
        <v>217</v>
      </c>
      <c r="B57" s="428" t="s">
        <v>218</v>
      </c>
      <c r="C57" s="431" t="s">
        <v>49</v>
      </c>
      <c r="D57" s="428" t="s">
        <v>219</v>
      </c>
      <c r="E57" s="428" t="s">
        <v>220</v>
      </c>
      <c r="F57" s="431" t="s">
        <v>221</v>
      </c>
      <c r="G57" s="384"/>
      <c r="H57" s="384"/>
    </row>
    <row r="58" spans="1:8" ht="27">
      <c r="A58" s="428" t="s">
        <v>222</v>
      </c>
      <c r="B58" s="428" t="s">
        <v>223</v>
      </c>
      <c r="C58" s="431" t="s">
        <v>49</v>
      </c>
      <c r="D58" s="428" t="s">
        <v>224</v>
      </c>
      <c r="E58" s="428" t="s">
        <v>225</v>
      </c>
      <c r="F58" s="431" t="s">
        <v>49</v>
      </c>
      <c r="G58" s="384"/>
      <c r="H58" s="384"/>
    </row>
    <row r="59" spans="1:8">
      <c r="A59" s="428" t="s">
        <v>226</v>
      </c>
      <c r="B59" s="428" t="s">
        <v>227</v>
      </c>
      <c r="C59" s="434" t="s">
        <v>105</v>
      </c>
      <c r="D59" s="428" t="s">
        <v>228</v>
      </c>
      <c r="E59" s="428" t="s">
        <v>229</v>
      </c>
      <c r="F59" s="431" t="s">
        <v>82</v>
      </c>
      <c r="G59" s="384" t="s">
        <v>209</v>
      </c>
      <c r="H59" s="384"/>
    </row>
    <row r="60" spans="1:8">
      <c r="A60" s="428" t="s">
        <v>230</v>
      </c>
      <c r="B60" s="428" t="s">
        <v>231</v>
      </c>
      <c r="C60" s="431" t="s">
        <v>49</v>
      </c>
      <c r="D60" s="428"/>
      <c r="E60" s="428"/>
      <c r="F60" s="431" t="s">
        <v>49</v>
      </c>
      <c r="G60" s="384"/>
      <c r="H60" s="384"/>
    </row>
    <row r="61" spans="1:8" ht="27">
      <c r="A61" s="428" t="s">
        <v>232</v>
      </c>
      <c r="B61" s="428" t="s">
        <v>233</v>
      </c>
      <c r="C61" s="431" t="s">
        <v>49</v>
      </c>
      <c r="D61" s="428" t="s">
        <v>234</v>
      </c>
      <c r="E61" s="428" t="s">
        <v>235</v>
      </c>
      <c r="F61" s="431" t="s">
        <v>49</v>
      </c>
      <c r="G61" s="384"/>
      <c r="H61" s="384"/>
    </row>
    <row r="62" spans="1:8" ht="106.15">
      <c r="A62" s="428" t="s">
        <v>236</v>
      </c>
      <c r="B62" s="428" t="s">
        <v>237</v>
      </c>
      <c r="C62" s="434" t="s">
        <v>105</v>
      </c>
      <c r="D62" s="428" t="s">
        <v>238</v>
      </c>
      <c r="E62" s="428" t="s">
        <v>239</v>
      </c>
      <c r="F62" s="431" t="s">
        <v>82</v>
      </c>
      <c r="G62" s="384" t="s">
        <v>209</v>
      </c>
      <c r="H62" s="384"/>
    </row>
    <row r="63" spans="1:8" ht="27">
      <c r="A63" s="428" t="s">
        <v>240</v>
      </c>
      <c r="B63" s="428" t="s">
        <v>241</v>
      </c>
      <c r="C63" s="431" t="s">
        <v>49</v>
      </c>
      <c r="D63" s="428" t="s">
        <v>242</v>
      </c>
      <c r="E63" s="428" t="s">
        <v>243</v>
      </c>
      <c r="F63" s="431" t="s">
        <v>82</v>
      </c>
      <c r="G63" s="384"/>
      <c r="H63" s="384"/>
    </row>
    <row r="64" spans="1:8" ht="27">
      <c r="A64" s="428" t="s">
        <v>244</v>
      </c>
      <c r="B64" s="428" t="s">
        <v>245</v>
      </c>
      <c r="C64" s="431" t="s">
        <v>246</v>
      </c>
      <c r="D64" s="428" t="s">
        <v>247</v>
      </c>
      <c r="E64" s="428" t="s">
        <v>248</v>
      </c>
      <c r="F64" s="431" t="s">
        <v>249</v>
      </c>
      <c r="G64" s="384"/>
      <c r="H64" s="384"/>
    </row>
    <row r="65" spans="1:8" ht="27">
      <c r="A65" s="428" t="s">
        <v>250</v>
      </c>
      <c r="B65" s="428" t="s">
        <v>251</v>
      </c>
      <c r="C65" s="431" t="s">
        <v>82</v>
      </c>
      <c r="D65" s="428" t="s">
        <v>252</v>
      </c>
      <c r="E65" s="428" t="s">
        <v>253</v>
      </c>
      <c r="F65" s="431" t="s">
        <v>254</v>
      </c>
      <c r="G65" s="384"/>
      <c r="H65" s="384"/>
    </row>
    <row r="66" spans="1:8">
      <c r="A66" s="428" t="s">
        <v>255</v>
      </c>
      <c r="B66" s="428" t="s">
        <v>256</v>
      </c>
      <c r="C66" s="431" t="s">
        <v>82</v>
      </c>
      <c r="D66" s="428" t="s">
        <v>257</v>
      </c>
      <c r="E66" s="428" t="s">
        <v>258</v>
      </c>
      <c r="F66" s="431" t="s">
        <v>254</v>
      </c>
      <c r="G66" s="384"/>
      <c r="H66" s="384"/>
    </row>
    <row r="67" spans="1:8">
      <c r="A67" s="428" t="s">
        <v>259</v>
      </c>
      <c r="B67" s="428" t="s">
        <v>260</v>
      </c>
      <c r="C67" s="431" t="s">
        <v>82</v>
      </c>
      <c r="D67" s="428" t="s">
        <v>261</v>
      </c>
      <c r="E67" s="428" t="s">
        <v>262</v>
      </c>
      <c r="F67" s="431" t="s">
        <v>49</v>
      </c>
      <c r="G67" s="384"/>
      <c r="H67" s="384"/>
    </row>
    <row r="68" spans="1:8">
      <c r="A68" s="428" t="s">
        <v>263</v>
      </c>
      <c r="B68" s="428" t="s">
        <v>264</v>
      </c>
      <c r="C68" s="431" t="s">
        <v>49</v>
      </c>
      <c r="D68" s="428"/>
      <c r="E68" s="428"/>
      <c r="F68" s="431"/>
      <c r="G68" s="384" t="s">
        <v>265</v>
      </c>
      <c r="H68" s="384"/>
    </row>
    <row r="69" spans="1:8">
      <c r="A69" s="428" t="s">
        <v>266</v>
      </c>
      <c r="B69" s="428" t="s">
        <v>267</v>
      </c>
      <c r="C69" s="431" t="s">
        <v>49</v>
      </c>
      <c r="D69" s="428" t="s">
        <v>268</v>
      </c>
      <c r="E69" s="428" t="s">
        <v>269</v>
      </c>
      <c r="F69" s="431" t="s">
        <v>49</v>
      </c>
      <c r="G69" s="384"/>
      <c r="H69" s="384"/>
    </row>
    <row r="70" spans="1:8">
      <c r="A70" s="428" t="s">
        <v>270</v>
      </c>
      <c r="B70" s="428" t="s">
        <v>271</v>
      </c>
      <c r="C70" s="431" t="s">
        <v>254</v>
      </c>
      <c r="D70" s="428" t="s">
        <v>272</v>
      </c>
      <c r="E70" s="428" t="s">
        <v>273</v>
      </c>
      <c r="F70" s="431" t="s">
        <v>199</v>
      </c>
      <c r="G70" s="384"/>
      <c r="H70" s="384"/>
    </row>
    <row r="71" spans="1:8" ht="27">
      <c r="A71" s="428" t="s">
        <v>274</v>
      </c>
      <c r="B71" s="428" t="s">
        <v>275</v>
      </c>
      <c r="C71" s="431" t="s">
        <v>82</v>
      </c>
      <c r="D71" s="428" t="s">
        <v>276</v>
      </c>
      <c r="E71" s="428" t="s">
        <v>277</v>
      </c>
      <c r="F71" s="431" t="s">
        <v>82</v>
      </c>
      <c r="G71" s="384"/>
      <c r="H71" s="384"/>
    </row>
    <row r="72" spans="1:8">
      <c r="A72" s="428" t="s">
        <v>278</v>
      </c>
      <c r="B72" s="428" t="s">
        <v>279</v>
      </c>
      <c r="C72" s="431"/>
      <c r="D72" s="428"/>
      <c r="E72" s="428"/>
      <c r="F72" s="431"/>
      <c r="G72" s="384" t="s">
        <v>265</v>
      </c>
      <c r="H72" s="384"/>
    </row>
    <row r="73" spans="1:8" ht="40.15">
      <c r="A73" s="428" t="s">
        <v>280</v>
      </c>
      <c r="B73" s="428" t="s">
        <v>281</v>
      </c>
      <c r="C73" s="431" t="s">
        <v>82</v>
      </c>
      <c r="D73" s="428" t="s">
        <v>282</v>
      </c>
      <c r="E73" s="428" t="s">
        <v>283</v>
      </c>
      <c r="F73" s="431" t="s">
        <v>18</v>
      </c>
      <c r="G73" s="384"/>
      <c r="H73" s="384"/>
    </row>
    <row r="74" spans="1:8">
      <c r="A74" s="428" t="s">
        <v>284</v>
      </c>
      <c r="B74" s="428" t="s">
        <v>285</v>
      </c>
      <c r="C74" s="431" t="s">
        <v>18</v>
      </c>
      <c r="D74" s="428" t="s">
        <v>286</v>
      </c>
      <c r="E74" s="428" t="s">
        <v>287</v>
      </c>
      <c r="F74" s="431" t="s">
        <v>18</v>
      </c>
      <c r="G74" s="384"/>
      <c r="H74" s="384"/>
    </row>
    <row r="75" spans="1:8">
      <c r="A75" s="428" t="s">
        <v>288</v>
      </c>
      <c r="B75" s="428" t="s">
        <v>289</v>
      </c>
      <c r="C75" s="431" t="s">
        <v>18</v>
      </c>
      <c r="D75" s="428" t="s">
        <v>290</v>
      </c>
      <c r="E75" s="428" t="s">
        <v>291</v>
      </c>
      <c r="F75" s="431" t="s">
        <v>49</v>
      </c>
      <c r="G75" s="384"/>
      <c r="H75" s="384"/>
    </row>
    <row r="76" spans="1:8" ht="27">
      <c r="A76" s="428" t="s">
        <v>292</v>
      </c>
      <c r="B76" s="428" t="s">
        <v>293</v>
      </c>
      <c r="C76" s="431" t="s">
        <v>18</v>
      </c>
      <c r="D76" s="428" t="s">
        <v>294</v>
      </c>
      <c r="E76" s="428" t="s">
        <v>295</v>
      </c>
      <c r="F76" s="431" t="s">
        <v>49</v>
      </c>
      <c r="G76" s="384"/>
      <c r="H76" s="384"/>
    </row>
    <row r="77" spans="1:8" ht="40.15">
      <c r="A77" s="428" t="s">
        <v>296</v>
      </c>
      <c r="B77" s="428" t="s">
        <v>297</v>
      </c>
      <c r="C77" s="431" t="s">
        <v>298</v>
      </c>
      <c r="D77" s="428" t="s">
        <v>299</v>
      </c>
      <c r="E77" s="428" t="s">
        <v>300</v>
      </c>
      <c r="F77" s="431" t="s">
        <v>301</v>
      </c>
      <c r="G77" s="384"/>
      <c r="H77" s="384"/>
    </row>
    <row r="78" spans="1:8">
      <c r="A78" s="428" t="s">
        <v>302</v>
      </c>
      <c r="B78" s="428" t="s">
        <v>303</v>
      </c>
      <c r="C78" s="431" t="s">
        <v>82</v>
      </c>
      <c r="D78" s="428" t="s">
        <v>304</v>
      </c>
      <c r="E78" s="428" t="s">
        <v>305</v>
      </c>
      <c r="F78" s="431" t="s">
        <v>82</v>
      </c>
      <c r="G78" s="384"/>
      <c r="H78" s="384"/>
    </row>
    <row r="79" spans="1:8">
      <c r="A79" s="428" t="s">
        <v>306</v>
      </c>
      <c r="B79" s="428" t="s">
        <v>307</v>
      </c>
      <c r="C79" s="431" t="s">
        <v>82</v>
      </c>
      <c r="D79" s="428"/>
      <c r="E79" s="428"/>
      <c r="F79" s="431" t="s">
        <v>82</v>
      </c>
      <c r="G79" s="384"/>
      <c r="H79" s="384"/>
    </row>
    <row r="80" spans="1:8" ht="27">
      <c r="A80" s="428" t="s">
        <v>308</v>
      </c>
      <c r="B80" s="428" t="s">
        <v>309</v>
      </c>
      <c r="C80" s="434" t="s">
        <v>105</v>
      </c>
      <c r="D80" s="428" t="s">
        <v>310</v>
      </c>
      <c r="E80" s="428" t="s">
        <v>311</v>
      </c>
      <c r="F80" s="434" t="s">
        <v>105</v>
      </c>
      <c r="G80" s="384" t="s">
        <v>122</v>
      </c>
      <c r="H80" s="384"/>
    </row>
    <row r="81" spans="1:8">
      <c r="A81" s="428" t="s">
        <v>312</v>
      </c>
      <c r="B81" s="428" t="s">
        <v>313</v>
      </c>
      <c r="C81" s="431" t="s">
        <v>18</v>
      </c>
      <c r="D81" s="428" t="s">
        <v>314</v>
      </c>
      <c r="E81" s="428" t="s">
        <v>315</v>
      </c>
      <c r="F81" s="431" t="s">
        <v>18</v>
      </c>
      <c r="G81" s="384"/>
      <c r="H81" s="384"/>
    </row>
    <row r="82" spans="1:8" ht="27">
      <c r="A82" s="428" t="s">
        <v>316</v>
      </c>
      <c r="B82" s="428" t="s">
        <v>317</v>
      </c>
      <c r="C82" s="431" t="s">
        <v>49</v>
      </c>
      <c r="D82" s="428" t="s">
        <v>318</v>
      </c>
      <c r="E82" s="428" t="s">
        <v>319</v>
      </c>
      <c r="F82" s="431" t="s">
        <v>49</v>
      </c>
      <c r="G82" s="384"/>
      <c r="H82" s="384"/>
    </row>
    <row r="83" spans="1:8" ht="27">
      <c r="A83" s="428" t="s">
        <v>320</v>
      </c>
      <c r="B83" s="428" t="s">
        <v>321</v>
      </c>
      <c r="C83" s="431" t="s">
        <v>49</v>
      </c>
      <c r="D83" s="428"/>
      <c r="E83" s="428"/>
      <c r="F83" s="431" t="s">
        <v>49</v>
      </c>
      <c r="G83" s="384"/>
      <c r="H83" s="384"/>
    </row>
    <row r="84" spans="1:8" ht="27">
      <c r="A84" s="428" t="s">
        <v>322</v>
      </c>
      <c r="B84" s="428" t="s">
        <v>323</v>
      </c>
      <c r="C84" s="431" t="s">
        <v>49</v>
      </c>
      <c r="D84" s="428" t="s">
        <v>324</v>
      </c>
      <c r="E84" s="428" t="s">
        <v>325</v>
      </c>
      <c r="F84" s="431" t="s">
        <v>49</v>
      </c>
      <c r="G84" s="384"/>
      <c r="H84" s="384"/>
    </row>
    <row r="85" spans="1:8">
      <c r="A85" s="428" t="s">
        <v>326</v>
      </c>
      <c r="B85" s="428" t="s">
        <v>327</v>
      </c>
      <c r="C85" s="431" t="s">
        <v>82</v>
      </c>
      <c r="D85" s="428" t="s">
        <v>328</v>
      </c>
      <c r="E85" s="428" t="s">
        <v>329</v>
      </c>
      <c r="F85" s="431" t="s">
        <v>82</v>
      </c>
      <c r="G85" s="384"/>
      <c r="H85" s="384"/>
    </row>
    <row r="86" spans="1:8">
      <c r="A86" s="428" t="s">
        <v>330</v>
      </c>
      <c r="B86" s="428" t="s">
        <v>331</v>
      </c>
      <c r="C86" s="431" t="s">
        <v>82</v>
      </c>
      <c r="D86" s="428"/>
      <c r="E86" s="428"/>
      <c r="F86" s="431"/>
      <c r="G86" s="384"/>
      <c r="H86" s="384"/>
    </row>
    <row r="87" spans="1:8">
      <c r="A87" s="428"/>
      <c r="B87" s="428"/>
      <c r="C87" s="431"/>
      <c r="D87" s="428"/>
      <c r="E87" s="428"/>
      <c r="F87" s="431"/>
      <c r="G87" s="384" t="s">
        <v>50</v>
      </c>
      <c r="H87" s="384"/>
    </row>
    <row r="88" spans="1:8">
      <c r="A88" s="476" t="s">
        <v>332</v>
      </c>
      <c r="B88" s="476"/>
      <c r="C88" s="477"/>
      <c r="D88" s="476"/>
      <c r="E88" s="476"/>
      <c r="F88" s="477"/>
      <c r="G88" s="475"/>
      <c r="H88" s="475"/>
    </row>
    <row r="89" spans="1:8">
      <c r="A89" s="428" t="s">
        <v>333</v>
      </c>
      <c r="B89" s="428" t="s">
        <v>334</v>
      </c>
      <c r="C89" s="431" t="s">
        <v>82</v>
      </c>
      <c r="D89" s="428" t="s">
        <v>335</v>
      </c>
      <c r="E89" s="428" t="s">
        <v>336</v>
      </c>
      <c r="F89" s="431" t="s">
        <v>82</v>
      </c>
      <c r="G89" s="384"/>
      <c r="H89" s="384"/>
    </row>
    <row r="90" spans="1:8">
      <c r="A90" s="428" t="s">
        <v>337</v>
      </c>
      <c r="B90" s="428" t="s">
        <v>337</v>
      </c>
      <c r="C90" s="431" t="s">
        <v>82</v>
      </c>
      <c r="D90" s="428" t="s">
        <v>338</v>
      </c>
      <c r="E90" s="428" t="s">
        <v>339</v>
      </c>
      <c r="F90" s="431" t="s">
        <v>82</v>
      </c>
      <c r="G90" s="384"/>
      <c r="H90" s="384"/>
    </row>
    <row r="91" spans="1:8">
      <c r="A91" s="428" t="s">
        <v>340</v>
      </c>
      <c r="B91" s="428" t="s">
        <v>341</v>
      </c>
      <c r="C91" s="431" t="s">
        <v>82</v>
      </c>
      <c r="D91" s="428"/>
      <c r="E91" s="428"/>
      <c r="F91" s="431"/>
      <c r="G91" s="384" t="s">
        <v>265</v>
      </c>
      <c r="H91" s="384"/>
    </row>
    <row r="92" spans="1:8">
      <c r="A92" s="428"/>
      <c r="B92" s="428"/>
      <c r="C92" s="431"/>
      <c r="D92" s="428"/>
      <c r="E92" s="428"/>
      <c r="F92" s="431"/>
      <c r="G92" s="384" t="s">
        <v>50</v>
      </c>
      <c r="H92" s="384"/>
    </row>
    <row r="93" spans="1:8">
      <c r="A93" s="476" t="s">
        <v>342</v>
      </c>
      <c r="B93" s="476"/>
      <c r="C93" s="477"/>
      <c r="D93" s="476"/>
      <c r="E93" s="476"/>
      <c r="F93" s="477"/>
      <c r="G93" s="475"/>
      <c r="H93" s="475"/>
    </row>
    <row r="94" spans="1:8" ht="40.15">
      <c r="A94" s="428" t="s">
        <v>343</v>
      </c>
      <c r="B94" s="428" t="s">
        <v>344</v>
      </c>
      <c r="C94" s="431" t="s">
        <v>345</v>
      </c>
      <c r="D94" s="428" t="s">
        <v>346</v>
      </c>
      <c r="E94" s="428" t="s">
        <v>347</v>
      </c>
      <c r="F94" s="431" t="s">
        <v>345</v>
      </c>
      <c r="G94" s="384"/>
      <c r="H94" s="384"/>
    </row>
    <row r="95" spans="1:8" ht="40.15">
      <c r="A95" s="428" t="s">
        <v>348</v>
      </c>
      <c r="B95" s="428" t="s">
        <v>349</v>
      </c>
      <c r="C95" s="431" t="s">
        <v>345</v>
      </c>
      <c r="D95" s="428" t="s">
        <v>350</v>
      </c>
      <c r="E95" s="428" t="s">
        <v>351</v>
      </c>
      <c r="F95" s="431" t="s">
        <v>352</v>
      </c>
      <c r="G95" s="384"/>
      <c r="H95" s="384"/>
    </row>
    <row r="96" spans="1:8">
      <c r="A96" s="428" t="s">
        <v>353</v>
      </c>
      <c r="B96" s="428" t="s">
        <v>354</v>
      </c>
      <c r="C96" s="431" t="s">
        <v>18</v>
      </c>
      <c r="D96" s="428"/>
      <c r="E96" s="428"/>
      <c r="F96" s="431"/>
      <c r="G96" s="384" t="s">
        <v>265</v>
      </c>
      <c r="H96" s="384"/>
    </row>
    <row r="97" spans="1:8">
      <c r="A97" s="428"/>
      <c r="B97" s="428"/>
      <c r="C97" s="431"/>
      <c r="D97" s="428"/>
      <c r="E97" s="428"/>
      <c r="F97" s="431"/>
      <c r="G97" s="384" t="s">
        <v>50</v>
      </c>
      <c r="H97" s="384"/>
    </row>
    <row r="98" spans="1:8">
      <c r="A98" s="476" t="s">
        <v>355</v>
      </c>
      <c r="B98" s="476"/>
      <c r="C98" s="477"/>
      <c r="D98" s="476"/>
      <c r="E98" s="476"/>
      <c r="F98" s="477"/>
      <c r="G98" s="475"/>
      <c r="H98" s="475"/>
    </row>
    <row r="99" spans="1:8">
      <c r="A99" s="428" t="s">
        <v>356</v>
      </c>
      <c r="B99" s="428" t="s">
        <v>357</v>
      </c>
      <c r="C99" s="431" t="s">
        <v>82</v>
      </c>
      <c r="D99" s="428" t="s">
        <v>358</v>
      </c>
      <c r="E99" s="428" t="s">
        <v>359</v>
      </c>
      <c r="F99" s="431" t="s">
        <v>82</v>
      </c>
      <c r="G99" s="384"/>
      <c r="H99" s="384"/>
    </row>
    <row r="100" spans="1:8">
      <c r="A100" s="428"/>
      <c r="B100" s="428"/>
      <c r="C100" s="431"/>
      <c r="D100" s="428"/>
      <c r="E100" s="428"/>
      <c r="F100" s="431"/>
      <c r="G100" s="384" t="s">
        <v>50</v>
      </c>
      <c r="H100" s="384"/>
    </row>
    <row r="101" spans="1:8">
      <c r="A101" s="476" t="s">
        <v>360</v>
      </c>
      <c r="B101" s="476"/>
      <c r="C101" s="477"/>
      <c r="D101" s="476"/>
      <c r="E101" s="476"/>
      <c r="F101" s="477"/>
      <c r="G101" s="475"/>
      <c r="H101" s="475"/>
    </row>
    <row r="102" spans="1:8">
      <c r="A102" s="428" t="s">
        <v>361</v>
      </c>
      <c r="B102" s="428" t="s">
        <v>362</v>
      </c>
      <c r="C102" s="431" t="s">
        <v>82</v>
      </c>
      <c r="D102" s="428" t="s">
        <v>363</v>
      </c>
      <c r="E102" s="428" t="s">
        <v>364</v>
      </c>
      <c r="F102" s="431" t="s">
        <v>82</v>
      </c>
      <c r="G102" s="384"/>
      <c r="H102" s="384"/>
    </row>
    <row r="103" spans="1:8" ht="40.15">
      <c r="A103" s="428" t="s">
        <v>365</v>
      </c>
      <c r="B103" s="428" t="s">
        <v>366</v>
      </c>
      <c r="C103" s="431" t="s">
        <v>18</v>
      </c>
      <c r="D103" s="428" t="s">
        <v>367</v>
      </c>
      <c r="E103" s="428" t="s">
        <v>368</v>
      </c>
      <c r="F103" s="431" t="s">
        <v>18</v>
      </c>
      <c r="G103" s="384"/>
      <c r="H103" s="384"/>
    </row>
    <row r="104" spans="1:8">
      <c r="A104" s="428" t="s">
        <v>369</v>
      </c>
      <c r="B104" s="428" t="s">
        <v>370</v>
      </c>
      <c r="C104" s="431" t="s">
        <v>49</v>
      </c>
      <c r="D104" s="428"/>
      <c r="E104" s="428"/>
      <c r="F104" s="431" t="s">
        <v>49</v>
      </c>
      <c r="G104" s="384"/>
      <c r="H104" s="384"/>
    </row>
    <row r="105" spans="1:8">
      <c r="A105" s="428"/>
      <c r="B105" s="428"/>
      <c r="C105" s="431"/>
      <c r="D105" s="428"/>
      <c r="E105" s="428"/>
      <c r="F105" s="431"/>
      <c r="G105" s="384" t="s">
        <v>50</v>
      </c>
      <c r="H105" s="384"/>
    </row>
    <row r="106" spans="1:8">
      <c r="A106" s="476" t="s">
        <v>371</v>
      </c>
      <c r="B106" s="476"/>
      <c r="C106" s="477"/>
      <c r="D106" s="476"/>
      <c r="E106" s="476"/>
      <c r="F106" s="477"/>
      <c r="G106" s="475"/>
      <c r="H106" s="475"/>
    </row>
    <row r="107" spans="1:8">
      <c r="A107" s="428" t="s">
        <v>372</v>
      </c>
      <c r="B107" s="428" t="s">
        <v>373</v>
      </c>
      <c r="C107" s="431" t="s">
        <v>49</v>
      </c>
      <c r="D107" s="428"/>
      <c r="E107" s="428"/>
      <c r="F107" s="431" t="s">
        <v>49</v>
      </c>
      <c r="G107" s="384"/>
      <c r="H107" s="384"/>
    </row>
    <row r="108" spans="1:8">
      <c r="A108" s="428"/>
      <c r="B108" s="428"/>
      <c r="C108" s="431"/>
      <c r="D108" s="428"/>
      <c r="E108" s="428"/>
      <c r="F108" s="431"/>
      <c r="G108" s="384"/>
      <c r="H108" s="384"/>
    </row>
    <row r="109" spans="1:8">
      <c r="A109" s="476" t="s">
        <v>374</v>
      </c>
      <c r="B109" s="476"/>
      <c r="C109" s="477"/>
      <c r="D109" s="476"/>
      <c r="E109" s="476"/>
      <c r="F109" s="477"/>
      <c r="G109" s="475"/>
      <c r="H109" s="475"/>
    </row>
    <row r="110" spans="1:8">
      <c r="A110" s="428" t="s">
        <v>375</v>
      </c>
      <c r="B110" s="428" t="s">
        <v>376</v>
      </c>
      <c r="C110" s="431" t="s">
        <v>49</v>
      </c>
      <c r="D110" s="428" t="s">
        <v>377</v>
      </c>
      <c r="E110" s="428"/>
      <c r="F110" s="431" t="s">
        <v>49</v>
      </c>
      <c r="G110" s="384"/>
      <c r="H110" s="384"/>
    </row>
    <row r="111" spans="1:8" ht="27">
      <c r="A111" s="428" t="s">
        <v>378</v>
      </c>
      <c r="B111" s="428" t="s">
        <v>379</v>
      </c>
      <c r="C111" s="431" t="s">
        <v>82</v>
      </c>
      <c r="D111" s="428" t="s">
        <v>380</v>
      </c>
      <c r="E111" s="428" t="s">
        <v>381</v>
      </c>
      <c r="F111" s="431" t="s">
        <v>382</v>
      </c>
      <c r="G111" s="384"/>
      <c r="H111" s="384"/>
    </row>
    <row r="112" spans="1:8">
      <c r="A112" s="428" t="s">
        <v>383</v>
      </c>
      <c r="B112" s="428" t="s">
        <v>384</v>
      </c>
      <c r="C112" s="431" t="s">
        <v>49</v>
      </c>
      <c r="D112" s="428" t="s">
        <v>385</v>
      </c>
      <c r="E112" s="428" t="s">
        <v>386</v>
      </c>
      <c r="F112" s="431" t="s">
        <v>387</v>
      </c>
      <c r="G112" s="384" t="s">
        <v>388</v>
      </c>
      <c r="H112" s="384"/>
    </row>
    <row r="113" spans="1:8">
      <c r="A113" s="428" t="s">
        <v>389</v>
      </c>
      <c r="B113" s="428" t="s">
        <v>390</v>
      </c>
      <c r="C113" s="431" t="s">
        <v>387</v>
      </c>
      <c r="D113" s="428" t="s">
        <v>391</v>
      </c>
      <c r="E113" s="428" t="s">
        <v>392</v>
      </c>
      <c r="F113" s="431" t="s">
        <v>387</v>
      </c>
      <c r="G113" s="384" t="s">
        <v>388</v>
      </c>
      <c r="H113" s="384"/>
    </row>
    <row r="114" spans="1:8" ht="27">
      <c r="A114" s="428" t="s">
        <v>393</v>
      </c>
      <c r="B114" s="428" t="s">
        <v>394</v>
      </c>
      <c r="C114" s="431" t="s">
        <v>387</v>
      </c>
      <c r="D114" s="428" t="s">
        <v>395</v>
      </c>
      <c r="E114" s="428" t="s">
        <v>396</v>
      </c>
      <c r="F114" s="431" t="s">
        <v>382</v>
      </c>
      <c r="G114" s="384"/>
      <c r="H114" s="384"/>
    </row>
    <row r="115" spans="1:8" ht="27">
      <c r="A115" s="428" t="s">
        <v>397</v>
      </c>
      <c r="B115" s="428" t="s">
        <v>398</v>
      </c>
      <c r="C115" s="431" t="s">
        <v>49</v>
      </c>
      <c r="D115" s="428" t="s">
        <v>399</v>
      </c>
      <c r="E115" s="428" t="s">
        <v>400</v>
      </c>
      <c r="F115" s="431" t="s">
        <v>387</v>
      </c>
      <c r="G115" s="384" t="s">
        <v>388</v>
      </c>
      <c r="H115" s="384"/>
    </row>
    <row r="116" spans="1:8" ht="40.15">
      <c r="A116" s="428" t="s">
        <v>401</v>
      </c>
      <c r="B116" s="428"/>
      <c r="C116" s="431" t="s">
        <v>49</v>
      </c>
      <c r="D116" s="428" t="s">
        <v>402</v>
      </c>
      <c r="E116" s="428" t="s">
        <v>403</v>
      </c>
      <c r="F116" s="431" t="s">
        <v>387</v>
      </c>
      <c r="G116" s="384" t="s">
        <v>388</v>
      </c>
      <c r="H116" s="384"/>
    </row>
    <row r="117" spans="1:8" ht="27">
      <c r="A117" s="428" t="s">
        <v>404</v>
      </c>
      <c r="B117" s="428" t="s">
        <v>405</v>
      </c>
      <c r="C117" s="431" t="s">
        <v>387</v>
      </c>
      <c r="D117" s="428" t="s">
        <v>406</v>
      </c>
      <c r="E117" s="428" t="s">
        <v>407</v>
      </c>
      <c r="F117" s="431" t="s">
        <v>387</v>
      </c>
      <c r="G117" s="384" t="s">
        <v>388</v>
      </c>
      <c r="H117" s="384"/>
    </row>
    <row r="118" spans="1:8" ht="40.15">
      <c r="A118" s="428" t="s">
        <v>408</v>
      </c>
      <c r="B118" s="428" t="s">
        <v>409</v>
      </c>
      <c r="C118" s="431" t="s">
        <v>387</v>
      </c>
      <c r="D118" s="428"/>
      <c r="E118" s="428"/>
      <c r="F118" s="431" t="s">
        <v>387</v>
      </c>
      <c r="G118" s="384"/>
      <c r="H118" s="384"/>
    </row>
    <row r="119" spans="1:8" ht="40.15">
      <c r="A119" s="428" t="s">
        <v>410</v>
      </c>
      <c r="B119" s="428" t="s">
        <v>411</v>
      </c>
      <c r="C119" s="431" t="s">
        <v>387</v>
      </c>
      <c r="D119" s="428"/>
      <c r="E119" s="428"/>
      <c r="F119" s="431" t="s">
        <v>387</v>
      </c>
      <c r="G119" s="384"/>
      <c r="H119" s="384"/>
    </row>
    <row r="120" spans="1:8" ht="27">
      <c r="A120" s="428" t="s">
        <v>412</v>
      </c>
      <c r="B120" s="428" t="s">
        <v>413</v>
      </c>
      <c r="C120" s="431" t="s">
        <v>387</v>
      </c>
      <c r="D120" s="428" t="s">
        <v>414</v>
      </c>
      <c r="E120" s="428" t="s">
        <v>415</v>
      </c>
      <c r="F120" s="431" t="s">
        <v>387</v>
      </c>
      <c r="G120" s="384" t="s">
        <v>388</v>
      </c>
      <c r="H120" s="384"/>
    </row>
    <row r="121" spans="1:8" ht="40.15">
      <c r="A121" s="428" t="s">
        <v>416</v>
      </c>
      <c r="B121" s="428" t="s">
        <v>417</v>
      </c>
      <c r="C121" s="431" t="s">
        <v>387</v>
      </c>
      <c r="D121" s="428"/>
      <c r="E121" s="428"/>
      <c r="F121" s="431" t="s">
        <v>387</v>
      </c>
      <c r="G121" s="384"/>
      <c r="H121" s="384"/>
    </row>
    <row r="122" spans="1:8">
      <c r="A122" s="428"/>
      <c r="B122" s="428"/>
      <c r="C122" s="431"/>
      <c r="D122" s="428"/>
      <c r="E122" s="428"/>
      <c r="F122" s="431"/>
      <c r="G122" s="384" t="s">
        <v>50</v>
      </c>
      <c r="H122" s="384"/>
    </row>
    <row r="123" spans="1:8">
      <c r="A123" s="476" t="s">
        <v>418</v>
      </c>
      <c r="B123" s="476"/>
      <c r="C123" s="477"/>
      <c r="D123" s="476"/>
      <c r="E123" s="476"/>
      <c r="F123" s="477"/>
      <c r="G123" s="475"/>
      <c r="H123" s="475"/>
    </row>
    <row r="124" spans="1:8">
      <c r="A124" s="428" t="s">
        <v>419</v>
      </c>
      <c r="B124" s="428" t="s">
        <v>420</v>
      </c>
      <c r="C124" s="431" t="s">
        <v>49</v>
      </c>
      <c r="D124" s="428" t="s">
        <v>421</v>
      </c>
      <c r="E124" s="428" t="s">
        <v>422</v>
      </c>
      <c r="F124" s="431" t="s">
        <v>49</v>
      </c>
      <c r="G124" s="384"/>
      <c r="H124" s="384"/>
    </row>
    <row r="125" spans="1:8">
      <c r="A125" s="428" t="s">
        <v>423</v>
      </c>
      <c r="B125" s="428" t="s">
        <v>424</v>
      </c>
      <c r="C125" s="431" t="s">
        <v>49</v>
      </c>
      <c r="D125" s="428" t="s">
        <v>425</v>
      </c>
      <c r="E125" s="428" t="s">
        <v>426</v>
      </c>
      <c r="F125" s="431" t="s">
        <v>49</v>
      </c>
      <c r="G125" s="384"/>
      <c r="H125" s="384"/>
    </row>
    <row r="126" spans="1:8">
      <c r="A126" s="428" t="s">
        <v>427</v>
      </c>
      <c r="B126" s="428" t="s">
        <v>428</v>
      </c>
      <c r="C126" s="431" t="s">
        <v>49</v>
      </c>
      <c r="D126" s="428" t="s">
        <v>429</v>
      </c>
      <c r="E126" s="428" t="s">
        <v>430</v>
      </c>
      <c r="F126" s="431" t="s">
        <v>49</v>
      </c>
      <c r="G126" s="384"/>
      <c r="H126" s="384"/>
    </row>
    <row r="127" spans="1:8">
      <c r="A127" s="428" t="s">
        <v>431</v>
      </c>
      <c r="B127" s="428" t="s">
        <v>432</v>
      </c>
      <c r="C127" s="431" t="s">
        <v>49</v>
      </c>
      <c r="D127" s="428" t="s">
        <v>433</v>
      </c>
      <c r="E127" s="428" t="s">
        <v>434</v>
      </c>
      <c r="F127" s="431" t="s">
        <v>49</v>
      </c>
      <c r="G127" s="384"/>
      <c r="H127" s="384"/>
    </row>
    <row r="128" spans="1:8">
      <c r="A128" s="428" t="s">
        <v>435</v>
      </c>
      <c r="B128" s="428" t="s">
        <v>436</v>
      </c>
      <c r="C128" s="431" t="s">
        <v>49</v>
      </c>
      <c r="D128" s="428" t="s">
        <v>437</v>
      </c>
      <c r="E128" s="428" t="s">
        <v>438</v>
      </c>
      <c r="F128" s="431" t="s">
        <v>49</v>
      </c>
      <c r="G128" s="384"/>
      <c r="H128" s="384"/>
    </row>
    <row r="129" spans="1:8" ht="27">
      <c r="A129" s="428" t="s">
        <v>439</v>
      </c>
      <c r="B129" s="428" t="s">
        <v>440</v>
      </c>
      <c r="C129" s="431" t="s">
        <v>49</v>
      </c>
      <c r="D129" s="428" t="s">
        <v>441</v>
      </c>
      <c r="E129" s="428" t="s">
        <v>442</v>
      </c>
      <c r="F129" s="431" t="s">
        <v>49</v>
      </c>
      <c r="G129" s="384"/>
      <c r="H129" s="384"/>
    </row>
    <row r="130" spans="1:8" ht="27">
      <c r="A130" s="428" t="s">
        <v>443</v>
      </c>
      <c r="B130" s="428" t="s">
        <v>444</v>
      </c>
      <c r="C130" s="431" t="s">
        <v>49</v>
      </c>
      <c r="D130" s="428" t="s">
        <v>445</v>
      </c>
      <c r="E130" s="428" t="s">
        <v>446</v>
      </c>
      <c r="F130" s="431" t="s">
        <v>49</v>
      </c>
      <c r="G130" s="384"/>
      <c r="H130" s="384"/>
    </row>
    <row r="131" spans="1:8" ht="27">
      <c r="A131" s="428" t="s">
        <v>447</v>
      </c>
      <c r="B131" s="428" t="s">
        <v>448</v>
      </c>
      <c r="C131" s="431" t="s">
        <v>49</v>
      </c>
      <c r="D131" s="428" t="s">
        <v>449</v>
      </c>
      <c r="E131" s="428" t="s">
        <v>450</v>
      </c>
      <c r="F131" s="431" t="s">
        <v>49</v>
      </c>
      <c r="G131" s="384"/>
      <c r="H131" s="384"/>
    </row>
    <row r="132" spans="1:8" ht="27">
      <c r="A132" s="428" t="s">
        <v>451</v>
      </c>
      <c r="B132" s="428" t="s">
        <v>452</v>
      </c>
      <c r="C132" s="431" t="s">
        <v>49</v>
      </c>
      <c r="D132" s="428" t="s">
        <v>453</v>
      </c>
      <c r="E132" s="428" t="s">
        <v>454</v>
      </c>
      <c r="F132" s="431" t="s">
        <v>49</v>
      </c>
      <c r="G132" s="384"/>
      <c r="H132" s="384"/>
    </row>
    <row r="133" spans="1:8">
      <c r="A133" s="428" t="s">
        <v>455</v>
      </c>
      <c r="B133" s="428" t="s">
        <v>456</v>
      </c>
      <c r="C133" s="431" t="s">
        <v>49</v>
      </c>
      <c r="D133" s="428" t="s">
        <v>457</v>
      </c>
      <c r="E133" s="428" t="s">
        <v>458</v>
      </c>
      <c r="F133" s="431" t="s">
        <v>82</v>
      </c>
      <c r="G133" s="384"/>
      <c r="H133" s="384"/>
    </row>
    <row r="134" spans="1:8">
      <c r="A134" s="428"/>
      <c r="B134" s="428"/>
      <c r="C134" s="431"/>
      <c r="D134" s="428"/>
      <c r="E134" s="428"/>
      <c r="F134" s="431"/>
      <c r="G134" s="384" t="s">
        <v>50</v>
      </c>
      <c r="H134" s="384"/>
    </row>
    <row r="135" spans="1:8">
      <c r="A135" s="476" t="s">
        <v>459</v>
      </c>
      <c r="B135" s="476"/>
      <c r="C135" s="477"/>
      <c r="D135" s="476"/>
      <c r="E135" s="476"/>
      <c r="F135" s="477"/>
      <c r="G135" s="475"/>
      <c r="H135" s="475"/>
    </row>
    <row r="136" spans="1:8" ht="27">
      <c r="A136" s="428" t="s">
        <v>460</v>
      </c>
      <c r="B136" s="428" t="s">
        <v>461</v>
      </c>
      <c r="C136" s="431" t="s">
        <v>21</v>
      </c>
      <c r="D136" s="428"/>
      <c r="E136" s="428"/>
      <c r="F136" s="431" t="s">
        <v>21</v>
      </c>
      <c r="G136" s="384"/>
      <c r="H136" s="384"/>
    </row>
    <row r="137" spans="1:8">
      <c r="A137" s="428"/>
      <c r="B137" s="428"/>
      <c r="C137" s="431"/>
      <c r="D137" s="428"/>
      <c r="E137" s="428"/>
      <c r="F137" s="431"/>
      <c r="G137" s="384" t="s">
        <v>50</v>
      </c>
      <c r="H137" s="384"/>
    </row>
    <row r="138" spans="1:8">
      <c r="A138" s="476" t="s">
        <v>462</v>
      </c>
      <c r="B138" s="476"/>
      <c r="C138" s="477"/>
      <c r="D138" s="476"/>
      <c r="E138" s="476"/>
      <c r="F138" s="477"/>
      <c r="G138" s="475"/>
      <c r="H138" s="475"/>
    </row>
    <row r="139" spans="1:8" ht="27">
      <c r="A139" s="428" t="s">
        <v>463</v>
      </c>
      <c r="B139" s="428" t="s">
        <v>464</v>
      </c>
      <c r="C139" s="431" t="s">
        <v>382</v>
      </c>
      <c r="D139" s="428" t="s">
        <v>465</v>
      </c>
      <c r="E139" s="428" t="s">
        <v>466</v>
      </c>
      <c r="F139" s="431" t="s">
        <v>82</v>
      </c>
      <c r="G139" s="384"/>
      <c r="H139" s="384"/>
    </row>
    <row r="140" spans="1:8">
      <c r="A140" s="428" t="s">
        <v>467</v>
      </c>
      <c r="B140" s="428" t="s">
        <v>468</v>
      </c>
      <c r="C140" s="434" t="s">
        <v>105</v>
      </c>
      <c r="D140" s="428" t="s">
        <v>469</v>
      </c>
      <c r="E140" s="428" t="s">
        <v>470</v>
      </c>
      <c r="F140" s="434" t="s">
        <v>105</v>
      </c>
      <c r="G140" s="384" t="s">
        <v>471</v>
      </c>
      <c r="H140" s="384"/>
    </row>
    <row r="141" spans="1:8">
      <c r="A141" s="428" t="s">
        <v>472</v>
      </c>
      <c r="B141" s="428" t="s">
        <v>473</v>
      </c>
      <c r="C141" s="434" t="s">
        <v>105</v>
      </c>
      <c r="D141" s="428" t="s">
        <v>474</v>
      </c>
      <c r="E141" s="428" t="s">
        <v>475</v>
      </c>
      <c r="F141" s="431" t="s">
        <v>49</v>
      </c>
      <c r="G141" s="384" t="s">
        <v>209</v>
      </c>
      <c r="H141" s="384"/>
    </row>
    <row r="142" spans="1:8">
      <c r="A142" s="428" t="s">
        <v>476</v>
      </c>
      <c r="B142" s="428" t="s">
        <v>476</v>
      </c>
      <c r="C142" s="431" t="s">
        <v>49</v>
      </c>
      <c r="D142" s="428" t="s">
        <v>477</v>
      </c>
      <c r="E142" s="428"/>
      <c r="F142" s="431" t="s">
        <v>49</v>
      </c>
      <c r="G142" s="384"/>
      <c r="H142" s="384"/>
    </row>
    <row r="143" spans="1:8">
      <c r="A143" s="428" t="s">
        <v>478</v>
      </c>
      <c r="B143" s="428" t="s">
        <v>479</v>
      </c>
      <c r="C143" s="431" t="s">
        <v>49</v>
      </c>
      <c r="D143" s="428" t="s">
        <v>480</v>
      </c>
      <c r="E143" s="428" t="s">
        <v>481</v>
      </c>
      <c r="F143" s="431" t="s">
        <v>49</v>
      </c>
      <c r="G143" s="384"/>
      <c r="H143" s="384"/>
    </row>
    <row r="144" spans="1:8">
      <c r="A144" s="428"/>
      <c r="B144" s="428"/>
      <c r="C144" s="431"/>
      <c r="D144" s="428" t="s">
        <v>482</v>
      </c>
      <c r="E144" s="428" t="s">
        <v>483</v>
      </c>
      <c r="F144" s="431" t="s">
        <v>82</v>
      </c>
      <c r="G144" s="384"/>
      <c r="H144" s="384"/>
    </row>
    <row r="145" spans="1:8" ht="27">
      <c r="A145" s="428"/>
      <c r="B145" s="428"/>
      <c r="C145" s="431"/>
      <c r="D145" s="428" t="s">
        <v>484</v>
      </c>
      <c r="E145" s="428" t="s">
        <v>485</v>
      </c>
      <c r="F145" s="431" t="s">
        <v>82</v>
      </c>
      <c r="G145" s="384"/>
      <c r="H145" s="384"/>
    </row>
    <row r="146" spans="1:8" ht="27">
      <c r="A146" s="428" t="s">
        <v>486</v>
      </c>
      <c r="B146" s="428" t="s">
        <v>487</v>
      </c>
      <c r="C146" s="431" t="s">
        <v>49</v>
      </c>
      <c r="D146" s="428"/>
      <c r="E146" s="428"/>
      <c r="F146" s="431" t="s">
        <v>49</v>
      </c>
      <c r="G146" s="384"/>
      <c r="H146" s="384"/>
    </row>
    <row r="147" spans="1:8" ht="27">
      <c r="A147" s="428" t="s">
        <v>488</v>
      </c>
      <c r="B147" s="428" t="s">
        <v>489</v>
      </c>
      <c r="C147" s="431" t="s">
        <v>82</v>
      </c>
      <c r="D147" s="428" t="s">
        <v>490</v>
      </c>
      <c r="E147" s="428" t="s">
        <v>491</v>
      </c>
      <c r="F147" s="431" t="s">
        <v>82</v>
      </c>
      <c r="G147" s="384"/>
      <c r="H147" s="384"/>
    </row>
    <row r="148" spans="1:8" ht="27">
      <c r="A148" s="428" t="s">
        <v>492</v>
      </c>
      <c r="B148" s="428" t="s">
        <v>493</v>
      </c>
      <c r="C148" s="431" t="s">
        <v>21</v>
      </c>
      <c r="D148" s="428" t="s">
        <v>494</v>
      </c>
      <c r="E148" s="428" t="s">
        <v>495</v>
      </c>
      <c r="F148" s="431" t="s">
        <v>496</v>
      </c>
      <c r="G148" s="384"/>
      <c r="H148" s="384"/>
    </row>
    <row r="149" spans="1:8" ht="27">
      <c r="A149" s="428" t="s">
        <v>497</v>
      </c>
      <c r="B149" s="428" t="s">
        <v>498</v>
      </c>
      <c r="C149" s="431" t="s">
        <v>49</v>
      </c>
      <c r="D149" s="428" t="s">
        <v>499</v>
      </c>
      <c r="E149" s="428" t="s">
        <v>500</v>
      </c>
      <c r="F149" s="431" t="s">
        <v>49</v>
      </c>
      <c r="G149" s="384"/>
      <c r="H149" s="384"/>
    </row>
    <row r="150" spans="1:8">
      <c r="A150" s="428"/>
      <c r="B150" s="428"/>
      <c r="C150" s="431"/>
      <c r="D150" s="428" t="s">
        <v>501</v>
      </c>
      <c r="E150" s="428" t="s">
        <v>502</v>
      </c>
      <c r="F150" s="431" t="s">
        <v>82</v>
      </c>
      <c r="G150" s="384"/>
      <c r="H150" s="384"/>
    </row>
    <row r="151" spans="1:8" ht="27">
      <c r="A151" s="428" t="s">
        <v>503</v>
      </c>
      <c r="B151" s="428" t="s">
        <v>504</v>
      </c>
      <c r="C151" s="431" t="s">
        <v>82</v>
      </c>
      <c r="D151" s="428" t="s">
        <v>505</v>
      </c>
      <c r="E151" s="428" t="s">
        <v>506</v>
      </c>
      <c r="F151" s="431" t="s">
        <v>82</v>
      </c>
      <c r="G151" s="384"/>
      <c r="H151" s="384"/>
    </row>
    <row r="152" spans="1:8" ht="27">
      <c r="A152" s="428" t="s">
        <v>507</v>
      </c>
      <c r="B152" s="428" t="s">
        <v>508</v>
      </c>
      <c r="C152" s="431" t="s">
        <v>82</v>
      </c>
      <c r="D152" s="428" t="s">
        <v>509</v>
      </c>
      <c r="E152" s="428" t="s">
        <v>510</v>
      </c>
      <c r="F152" s="431" t="s">
        <v>49</v>
      </c>
      <c r="G152" s="384"/>
      <c r="H152" s="384"/>
    </row>
    <row r="153" spans="1:8">
      <c r="A153" s="428"/>
      <c r="B153" s="428"/>
      <c r="C153" s="431"/>
      <c r="D153" s="428" t="s">
        <v>511</v>
      </c>
      <c r="E153" s="428" t="s">
        <v>512</v>
      </c>
      <c r="F153" s="431" t="s">
        <v>49</v>
      </c>
      <c r="G153" s="384"/>
      <c r="H153" s="384"/>
    </row>
    <row r="154" spans="1:8">
      <c r="A154" s="428"/>
      <c r="B154" s="428"/>
      <c r="C154" s="431"/>
      <c r="D154" s="428" t="s">
        <v>513</v>
      </c>
      <c r="E154" s="428" t="s">
        <v>514</v>
      </c>
      <c r="F154" s="431" t="s">
        <v>49</v>
      </c>
      <c r="G154" s="384"/>
      <c r="H154" s="384"/>
    </row>
    <row r="155" spans="1:8" ht="27">
      <c r="A155" s="428" t="s">
        <v>515</v>
      </c>
      <c r="B155" s="428" t="s">
        <v>516</v>
      </c>
      <c r="C155" s="431" t="s">
        <v>49</v>
      </c>
      <c r="D155" s="428" t="s">
        <v>517</v>
      </c>
      <c r="E155" s="428" t="s">
        <v>518</v>
      </c>
      <c r="F155" s="431" t="s">
        <v>49</v>
      </c>
      <c r="G155" s="384"/>
      <c r="H155" s="384"/>
    </row>
    <row r="156" spans="1:8" ht="27">
      <c r="A156" s="428" t="s">
        <v>519</v>
      </c>
      <c r="B156" s="428" t="s">
        <v>520</v>
      </c>
      <c r="C156" s="434" t="s">
        <v>521</v>
      </c>
      <c r="D156" s="428"/>
      <c r="E156" s="428"/>
      <c r="F156" s="434" t="s">
        <v>521</v>
      </c>
      <c r="G156" s="384" t="s">
        <v>522</v>
      </c>
      <c r="H156" s="384"/>
    </row>
    <row r="157" spans="1:8" ht="53.45">
      <c r="A157" s="428" t="s">
        <v>523</v>
      </c>
      <c r="B157" s="428" t="s">
        <v>524</v>
      </c>
      <c r="C157" s="431" t="s">
        <v>82</v>
      </c>
      <c r="D157" s="428" t="s">
        <v>525</v>
      </c>
      <c r="E157" s="428" t="s">
        <v>526</v>
      </c>
      <c r="F157" s="431" t="s">
        <v>527</v>
      </c>
      <c r="G157" s="384" t="s">
        <v>528</v>
      </c>
      <c r="H157" s="384"/>
    </row>
    <row r="158" spans="1:8">
      <c r="A158" s="428" t="s">
        <v>529</v>
      </c>
      <c r="B158" s="428" t="s">
        <v>530</v>
      </c>
      <c r="C158" s="431" t="s">
        <v>531</v>
      </c>
      <c r="D158" s="428" t="s">
        <v>532</v>
      </c>
      <c r="E158" s="428" t="s">
        <v>533</v>
      </c>
      <c r="F158" s="431" t="s">
        <v>18</v>
      </c>
      <c r="G158" s="384"/>
      <c r="H158" s="384"/>
    </row>
    <row r="159" spans="1:8">
      <c r="A159" s="428" t="s">
        <v>534</v>
      </c>
      <c r="B159" s="428" t="s">
        <v>535</v>
      </c>
      <c r="C159" s="431" t="s">
        <v>49</v>
      </c>
      <c r="D159" s="428"/>
      <c r="E159" s="428"/>
      <c r="F159" s="431" t="s">
        <v>49</v>
      </c>
      <c r="G159" s="384"/>
      <c r="H159" s="384"/>
    </row>
    <row r="160" spans="1:8">
      <c r="A160" s="428" t="s">
        <v>536</v>
      </c>
      <c r="B160" s="428" t="s">
        <v>537</v>
      </c>
      <c r="C160" s="431" t="s">
        <v>531</v>
      </c>
      <c r="D160" s="428" t="s">
        <v>538</v>
      </c>
      <c r="E160" s="428" t="s">
        <v>539</v>
      </c>
      <c r="F160" s="431" t="s">
        <v>49</v>
      </c>
      <c r="G160" s="384"/>
      <c r="H160" s="384"/>
    </row>
    <row r="161" spans="1:8">
      <c r="A161" s="428" t="s">
        <v>540</v>
      </c>
      <c r="B161" s="428" t="s">
        <v>541</v>
      </c>
      <c r="C161" s="431" t="s">
        <v>49</v>
      </c>
      <c r="D161" s="428" t="s">
        <v>542</v>
      </c>
      <c r="E161" s="428" t="s">
        <v>543</v>
      </c>
      <c r="F161" s="431" t="s">
        <v>49</v>
      </c>
      <c r="G161" s="384"/>
      <c r="H161" s="384"/>
    </row>
    <row r="162" spans="1:8" ht="27">
      <c r="A162" s="428" t="s">
        <v>544</v>
      </c>
      <c r="B162" s="428" t="s">
        <v>545</v>
      </c>
      <c r="C162" s="431" t="s">
        <v>49</v>
      </c>
      <c r="D162" s="428"/>
      <c r="E162" s="428"/>
      <c r="F162" s="431" t="s">
        <v>49</v>
      </c>
      <c r="G162" s="384"/>
      <c r="H162" s="384"/>
    </row>
    <row r="163" spans="1:8">
      <c r="A163" s="428"/>
      <c r="B163" s="428"/>
      <c r="C163" s="431"/>
      <c r="D163" s="428"/>
      <c r="E163" s="428"/>
      <c r="F163" s="431"/>
      <c r="G163" s="384" t="s">
        <v>50</v>
      </c>
      <c r="H163" s="384"/>
    </row>
    <row r="164" spans="1:8">
      <c r="A164" s="476" t="s">
        <v>546</v>
      </c>
      <c r="B164" s="476"/>
      <c r="C164" s="477"/>
      <c r="D164" s="476"/>
      <c r="E164" s="476"/>
      <c r="F164" s="477"/>
      <c r="G164" s="475"/>
      <c r="H164" s="475"/>
    </row>
    <row r="165" spans="1:8" ht="27">
      <c r="A165" s="428" t="s">
        <v>547</v>
      </c>
      <c r="B165" s="428" t="s">
        <v>548</v>
      </c>
      <c r="C165" s="431" t="s">
        <v>97</v>
      </c>
      <c r="D165" s="428" t="s">
        <v>549</v>
      </c>
      <c r="E165" s="428" t="s">
        <v>550</v>
      </c>
      <c r="F165" s="431" t="s">
        <v>18</v>
      </c>
      <c r="G165" s="384"/>
      <c r="H165" s="384"/>
    </row>
    <row r="166" spans="1:8" ht="27">
      <c r="A166" s="428" t="s">
        <v>551</v>
      </c>
      <c r="B166" s="428" t="s">
        <v>552</v>
      </c>
      <c r="C166" s="431" t="s">
        <v>18</v>
      </c>
      <c r="D166" s="428" t="s">
        <v>553</v>
      </c>
      <c r="E166" s="428" t="s">
        <v>554</v>
      </c>
      <c r="F166" s="431" t="s">
        <v>49</v>
      </c>
      <c r="G166" s="384"/>
      <c r="H166" s="384"/>
    </row>
    <row r="167" spans="1:8">
      <c r="A167" s="428" t="s">
        <v>555</v>
      </c>
      <c r="B167" s="428" t="s">
        <v>556</v>
      </c>
      <c r="C167" s="431" t="s">
        <v>49</v>
      </c>
      <c r="D167" s="428" t="s">
        <v>557</v>
      </c>
      <c r="E167" s="428" t="s">
        <v>558</v>
      </c>
      <c r="F167" s="431" t="s">
        <v>49</v>
      </c>
      <c r="G167" s="384"/>
      <c r="H167" s="384"/>
    </row>
    <row r="168" spans="1:8">
      <c r="A168" s="428" t="s">
        <v>559</v>
      </c>
      <c r="B168" s="428" t="s">
        <v>560</v>
      </c>
      <c r="C168" s="431" t="s">
        <v>82</v>
      </c>
      <c r="D168" s="428" t="s">
        <v>561</v>
      </c>
      <c r="E168" s="428" t="s">
        <v>562</v>
      </c>
      <c r="F168" s="431" t="s">
        <v>82</v>
      </c>
      <c r="G168" s="384"/>
      <c r="H168" s="384"/>
    </row>
    <row r="169" spans="1:8">
      <c r="A169" s="428" t="s">
        <v>563</v>
      </c>
      <c r="B169" s="428" t="s">
        <v>564</v>
      </c>
      <c r="C169" s="431" t="s">
        <v>82</v>
      </c>
      <c r="D169" s="428" t="s">
        <v>565</v>
      </c>
      <c r="E169" s="428" t="s">
        <v>566</v>
      </c>
      <c r="F169" s="431" t="s">
        <v>82</v>
      </c>
      <c r="G169" s="384"/>
      <c r="H169" s="384"/>
    </row>
    <row r="170" spans="1:8">
      <c r="A170" s="428" t="s">
        <v>567</v>
      </c>
      <c r="B170" s="428" t="s">
        <v>568</v>
      </c>
      <c r="C170" s="431" t="s">
        <v>82</v>
      </c>
      <c r="D170" s="428" t="s">
        <v>569</v>
      </c>
      <c r="E170" s="428" t="s">
        <v>300</v>
      </c>
      <c r="F170" s="431" t="s">
        <v>82</v>
      </c>
      <c r="G170" s="384"/>
      <c r="H170" s="384"/>
    </row>
    <row r="171" spans="1:8" ht="27">
      <c r="A171" s="428" t="s">
        <v>570</v>
      </c>
      <c r="B171" s="428" t="s">
        <v>571</v>
      </c>
      <c r="C171" s="431" t="s">
        <v>82</v>
      </c>
      <c r="D171" s="428" t="s">
        <v>572</v>
      </c>
      <c r="E171" s="428"/>
      <c r="F171" s="431" t="s">
        <v>82</v>
      </c>
      <c r="G171" s="384"/>
      <c r="H171" s="384"/>
    </row>
    <row r="172" spans="1:8">
      <c r="A172" s="428" t="s">
        <v>573</v>
      </c>
      <c r="B172" s="428" t="s">
        <v>574</v>
      </c>
      <c r="C172" s="431" t="s">
        <v>82</v>
      </c>
      <c r="D172" s="428" t="s">
        <v>575</v>
      </c>
      <c r="E172" s="428" t="s">
        <v>576</v>
      </c>
      <c r="F172" s="431" t="s">
        <v>82</v>
      </c>
      <c r="G172" s="384"/>
      <c r="H172" s="384"/>
    </row>
    <row r="173" spans="1:8">
      <c r="A173" s="428" t="s">
        <v>577</v>
      </c>
      <c r="B173" s="428" t="s">
        <v>578</v>
      </c>
      <c r="C173" s="431" t="s">
        <v>82</v>
      </c>
      <c r="D173" s="428" t="s">
        <v>579</v>
      </c>
      <c r="E173" s="428" t="s">
        <v>580</v>
      </c>
      <c r="F173" s="431" t="s">
        <v>82</v>
      </c>
      <c r="G173" s="384"/>
      <c r="H173" s="384"/>
    </row>
    <row r="174" spans="1:8">
      <c r="A174" s="428" t="s">
        <v>581</v>
      </c>
      <c r="B174" s="428" t="s">
        <v>582</v>
      </c>
      <c r="C174" s="431" t="s">
        <v>82</v>
      </c>
      <c r="D174" s="428" t="s">
        <v>583</v>
      </c>
      <c r="E174" s="428" t="s">
        <v>584</v>
      </c>
      <c r="F174" s="431" t="s">
        <v>82</v>
      </c>
      <c r="G174" s="384"/>
      <c r="H174" s="384"/>
    </row>
    <row r="175" spans="1:8">
      <c r="A175" s="428" t="s">
        <v>585</v>
      </c>
      <c r="B175" s="428" t="s">
        <v>586</v>
      </c>
      <c r="C175" s="431" t="s">
        <v>82</v>
      </c>
      <c r="D175" s="428" t="s">
        <v>587</v>
      </c>
      <c r="E175" s="428" t="s">
        <v>588</v>
      </c>
      <c r="F175" s="431" t="s">
        <v>82</v>
      </c>
      <c r="G175" s="384"/>
      <c r="H175" s="384"/>
    </row>
    <row r="176" spans="1:8">
      <c r="A176" s="428" t="s">
        <v>589</v>
      </c>
      <c r="B176" s="428" t="s">
        <v>590</v>
      </c>
      <c r="C176" s="431" t="s">
        <v>82</v>
      </c>
      <c r="D176" s="428" t="s">
        <v>591</v>
      </c>
      <c r="E176" s="428" t="s">
        <v>592</v>
      </c>
      <c r="F176" s="431" t="s">
        <v>82</v>
      </c>
      <c r="G176" s="384"/>
      <c r="H176" s="384"/>
    </row>
    <row r="177" spans="1:8">
      <c r="A177" s="428" t="s">
        <v>593</v>
      </c>
      <c r="B177" s="428" t="s">
        <v>594</v>
      </c>
      <c r="C177" s="431" t="s">
        <v>82</v>
      </c>
      <c r="D177" s="428"/>
      <c r="E177" s="428"/>
      <c r="F177" s="431"/>
      <c r="G177" s="384"/>
      <c r="H177" s="384"/>
    </row>
    <row r="178" spans="1:8">
      <c r="A178" s="428"/>
      <c r="B178" s="428"/>
      <c r="C178" s="431"/>
      <c r="D178" s="428"/>
      <c r="E178" s="428"/>
      <c r="F178" s="431"/>
      <c r="G178" s="384" t="s">
        <v>50</v>
      </c>
      <c r="H178" s="384"/>
    </row>
    <row r="179" spans="1:8">
      <c r="A179" s="476" t="s">
        <v>595</v>
      </c>
      <c r="B179" s="476"/>
      <c r="C179" s="477"/>
      <c r="D179" s="476"/>
      <c r="E179" s="476"/>
      <c r="F179" s="477"/>
      <c r="G179" s="475"/>
      <c r="H179" s="475"/>
    </row>
    <row r="180" spans="1:8" ht="27">
      <c r="A180" s="428" t="s">
        <v>596</v>
      </c>
      <c r="B180" s="428" t="s">
        <v>597</v>
      </c>
      <c r="C180" s="431" t="s">
        <v>49</v>
      </c>
      <c r="D180" s="428" t="s">
        <v>598</v>
      </c>
      <c r="E180" s="428" t="s">
        <v>599</v>
      </c>
      <c r="F180" s="431" t="s">
        <v>600</v>
      </c>
      <c r="G180" s="384" t="s">
        <v>601</v>
      </c>
      <c r="H180" s="384"/>
    </row>
    <row r="181" spans="1:8">
      <c r="A181" s="428" t="s">
        <v>602</v>
      </c>
      <c r="B181" s="428" t="s">
        <v>603</v>
      </c>
      <c r="C181" s="431" t="s">
        <v>49</v>
      </c>
      <c r="D181" s="428" t="s">
        <v>604</v>
      </c>
      <c r="E181" s="428" t="s">
        <v>605</v>
      </c>
      <c r="F181" s="431" t="s">
        <v>82</v>
      </c>
      <c r="G181" s="384"/>
      <c r="H181" s="384"/>
    </row>
    <row r="182" spans="1:8">
      <c r="A182" s="428" t="s">
        <v>606</v>
      </c>
      <c r="B182" s="428" t="s">
        <v>607</v>
      </c>
      <c r="C182" s="431" t="s">
        <v>82</v>
      </c>
      <c r="D182" s="428" t="s">
        <v>608</v>
      </c>
      <c r="E182" s="428" t="s">
        <v>609</v>
      </c>
      <c r="F182" s="431" t="s">
        <v>82</v>
      </c>
      <c r="G182" s="384"/>
      <c r="H182" s="384"/>
    </row>
    <row r="183" spans="1:8">
      <c r="A183" s="428"/>
      <c r="B183" s="428"/>
      <c r="C183" s="431"/>
      <c r="D183" s="428"/>
      <c r="E183" s="428"/>
      <c r="F183" s="431"/>
      <c r="G183" s="384" t="s">
        <v>50</v>
      </c>
      <c r="H183" s="384"/>
    </row>
    <row r="184" spans="1:8">
      <c r="A184" s="428" t="s">
        <v>610</v>
      </c>
      <c r="B184" s="428" t="s">
        <v>611</v>
      </c>
      <c r="C184" s="431" t="s">
        <v>82</v>
      </c>
      <c r="D184" s="428" t="s">
        <v>612</v>
      </c>
      <c r="E184" s="428" t="s">
        <v>613</v>
      </c>
      <c r="F184" s="431" t="s">
        <v>82</v>
      </c>
      <c r="G184" s="384"/>
      <c r="H184" s="384"/>
    </row>
    <row r="185" spans="1:8">
      <c r="A185" s="428" t="s">
        <v>614</v>
      </c>
      <c r="B185" s="428" t="s">
        <v>615</v>
      </c>
      <c r="C185" s="431" t="s">
        <v>82</v>
      </c>
      <c r="D185" s="428" t="s">
        <v>616</v>
      </c>
      <c r="E185" s="428" t="s">
        <v>617</v>
      </c>
      <c r="F185" s="431" t="s">
        <v>82</v>
      </c>
      <c r="G185" s="384"/>
      <c r="H185" s="384"/>
    </row>
    <row r="186" spans="1:8">
      <c r="A186" s="428" t="s">
        <v>618</v>
      </c>
      <c r="B186" s="428" t="s">
        <v>619</v>
      </c>
      <c r="C186" s="431" t="s">
        <v>82</v>
      </c>
      <c r="D186" s="428" t="s">
        <v>620</v>
      </c>
      <c r="E186" s="428" t="s">
        <v>621</v>
      </c>
      <c r="F186" s="431" t="s">
        <v>82</v>
      </c>
      <c r="G186" s="384"/>
      <c r="H186" s="384"/>
    </row>
    <row r="187" spans="1:8">
      <c r="A187" s="428" t="s">
        <v>622</v>
      </c>
      <c r="B187" s="428" t="s">
        <v>623</v>
      </c>
      <c r="C187" s="431" t="s">
        <v>82</v>
      </c>
      <c r="D187" s="428" t="s">
        <v>624</v>
      </c>
      <c r="E187" s="428" t="s">
        <v>625</v>
      </c>
      <c r="F187" s="431" t="s">
        <v>82</v>
      </c>
      <c r="G187" s="384"/>
      <c r="H187" s="384"/>
    </row>
    <row r="188" spans="1:8" ht="27">
      <c r="A188" s="428" t="s">
        <v>626</v>
      </c>
      <c r="B188" s="428" t="s">
        <v>627</v>
      </c>
      <c r="C188" s="431" t="s">
        <v>628</v>
      </c>
      <c r="D188" s="428"/>
      <c r="E188" s="428"/>
      <c r="F188" s="431" t="s">
        <v>628</v>
      </c>
      <c r="G188" s="384" t="s">
        <v>629</v>
      </c>
      <c r="H188" s="384"/>
    </row>
    <row r="189" spans="1:8" ht="27">
      <c r="A189" s="428" t="s">
        <v>630</v>
      </c>
      <c r="B189" s="428" t="s">
        <v>631</v>
      </c>
      <c r="C189" s="431" t="s">
        <v>632</v>
      </c>
      <c r="D189" s="428" t="s">
        <v>633</v>
      </c>
      <c r="E189" s="428" t="s">
        <v>634</v>
      </c>
      <c r="F189" s="431" t="s">
        <v>49</v>
      </c>
      <c r="G189" s="384"/>
      <c r="H189" s="384"/>
    </row>
    <row r="190" spans="1:8">
      <c r="A190" s="428" t="s">
        <v>635</v>
      </c>
      <c r="B190" s="428" t="s">
        <v>636</v>
      </c>
      <c r="C190" s="431" t="s">
        <v>49</v>
      </c>
      <c r="D190" s="428" t="s">
        <v>637</v>
      </c>
      <c r="E190" s="428" t="s">
        <v>638</v>
      </c>
      <c r="F190" s="431" t="s">
        <v>49</v>
      </c>
      <c r="G190" s="384"/>
      <c r="H190" s="384"/>
    </row>
    <row r="191" spans="1:8" ht="27">
      <c r="A191" s="428" t="s">
        <v>639</v>
      </c>
      <c r="B191" s="428" t="s">
        <v>640</v>
      </c>
      <c r="C191" s="431" t="s">
        <v>49</v>
      </c>
      <c r="D191" s="428" t="s">
        <v>641</v>
      </c>
      <c r="E191" s="428" t="s">
        <v>642</v>
      </c>
      <c r="F191" s="431" t="s">
        <v>643</v>
      </c>
      <c r="G191" s="384"/>
      <c r="H191" s="384"/>
    </row>
    <row r="192" spans="1:8" ht="27">
      <c r="A192" s="428" t="s">
        <v>644</v>
      </c>
      <c r="B192" s="428" t="s">
        <v>645</v>
      </c>
      <c r="C192" s="431" t="s">
        <v>643</v>
      </c>
      <c r="D192" s="428" t="s">
        <v>646</v>
      </c>
      <c r="E192" s="428" t="s">
        <v>647</v>
      </c>
      <c r="F192" s="431" t="s">
        <v>643</v>
      </c>
      <c r="G192" s="384"/>
      <c r="H192" s="384"/>
    </row>
    <row r="193" spans="1:8" ht="27">
      <c r="A193" s="428" t="s">
        <v>648</v>
      </c>
      <c r="B193" s="428" t="s">
        <v>649</v>
      </c>
      <c r="C193" s="431" t="s">
        <v>643</v>
      </c>
      <c r="D193" s="428"/>
      <c r="E193" s="428"/>
      <c r="F193" s="431" t="s">
        <v>643</v>
      </c>
      <c r="G193" s="384"/>
      <c r="H193" s="384"/>
    </row>
    <row r="194" spans="1:8" ht="27">
      <c r="A194" s="428" t="s">
        <v>650</v>
      </c>
      <c r="B194" s="428" t="s">
        <v>651</v>
      </c>
      <c r="C194" s="431" t="s">
        <v>652</v>
      </c>
      <c r="D194" s="428" t="s">
        <v>653</v>
      </c>
      <c r="E194" s="428" t="s">
        <v>654</v>
      </c>
      <c r="F194" s="431" t="s">
        <v>655</v>
      </c>
      <c r="G194" s="384"/>
      <c r="H194" s="384"/>
    </row>
    <row r="195" spans="1:8">
      <c r="A195" s="428" t="s">
        <v>656</v>
      </c>
      <c r="B195" s="428" t="s">
        <v>657</v>
      </c>
      <c r="C195" s="431" t="s">
        <v>655</v>
      </c>
      <c r="D195" s="428" t="s">
        <v>658</v>
      </c>
      <c r="E195" s="428" t="s">
        <v>659</v>
      </c>
      <c r="F195" s="431" t="s">
        <v>655</v>
      </c>
      <c r="G195" s="384"/>
      <c r="H195" s="384"/>
    </row>
    <row r="196" spans="1:8">
      <c r="A196" s="428" t="s">
        <v>660</v>
      </c>
      <c r="B196" s="428" t="s">
        <v>661</v>
      </c>
      <c r="C196" s="431" t="s">
        <v>655</v>
      </c>
      <c r="D196" s="428" t="s">
        <v>662</v>
      </c>
      <c r="E196" s="428" t="s">
        <v>663</v>
      </c>
      <c r="F196" s="431" t="s">
        <v>655</v>
      </c>
      <c r="G196" s="384"/>
      <c r="H196" s="384"/>
    </row>
    <row r="197" spans="1:8">
      <c r="A197" s="428" t="s">
        <v>664</v>
      </c>
      <c r="B197" s="428" t="s">
        <v>665</v>
      </c>
      <c r="C197" s="431" t="s">
        <v>655</v>
      </c>
      <c r="D197" s="428" t="s">
        <v>666</v>
      </c>
      <c r="E197" s="428"/>
      <c r="F197" s="431" t="s">
        <v>655</v>
      </c>
      <c r="G197" s="384"/>
      <c r="H197" s="384"/>
    </row>
    <row r="198" spans="1:8" ht="27">
      <c r="A198" s="428" t="s">
        <v>667</v>
      </c>
      <c r="B198" s="428" t="s">
        <v>668</v>
      </c>
      <c r="C198" s="431" t="s">
        <v>82</v>
      </c>
      <c r="D198" s="428" t="s">
        <v>669</v>
      </c>
      <c r="E198" s="428" t="s">
        <v>670</v>
      </c>
      <c r="F198" s="431" t="s">
        <v>671</v>
      </c>
      <c r="G198" s="384"/>
      <c r="H198" s="384"/>
    </row>
    <row r="199" spans="1:8" ht="27">
      <c r="A199" s="428" t="s">
        <v>672</v>
      </c>
      <c r="B199" s="428" t="s">
        <v>673</v>
      </c>
      <c r="C199" s="431" t="s">
        <v>82</v>
      </c>
      <c r="D199" s="428" t="s">
        <v>674</v>
      </c>
      <c r="E199" s="428" t="s">
        <v>675</v>
      </c>
      <c r="F199" s="431" t="s">
        <v>676</v>
      </c>
      <c r="G199" s="384"/>
      <c r="H199" s="384"/>
    </row>
    <row r="200" spans="1:8">
      <c r="A200" s="428" t="s">
        <v>677</v>
      </c>
      <c r="B200" s="428" t="s">
        <v>678</v>
      </c>
      <c r="C200" s="431" t="s">
        <v>82</v>
      </c>
      <c r="D200" s="428"/>
      <c r="E200" s="428"/>
      <c r="F200" s="431"/>
      <c r="G200" s="384" t="s">
        <v>50</v>
      </c>
      <c r="H200" s="384"/>
    </row>
    <row r="201" spans="1:8">
      <c r="A201" s="428"/>
      <c r="B201" s="428"/>
      <c r="C201" s="431"/>
      <c r="D201" s="428" t="s">
        <v>679</v>
      </c>
      <c r="E201" s="428"/>
      <c r="F201" s="431" t="s">
        <v>82</v>
      </c>
      <c r="G201" s="384"/>
      <c r="H201" s="384"/>
    </row>
    <row r="202" spans="1:8">
      <c r="A202" s="428" t="s">
        <v>680</v>
      </c>
      <c r="B202" s="428"/>
      <c r="C202" s="431" t="s">
        <v>82</v>
      </c>
      <c r="D202" s="428" t="s">
        <v>681</v>
      </c>
      <c r="E202" s="428" t="s">
        <v>682</v>
      </c>
      <c r="F202" s="431" t="s">
        <v>82</v>
      </c>
      <c r="G202" s="384"/>
      <c r="H202" s="384"/>
    </row>
    <row r="203" spans="1:8">
      <c r="A203" s="428" t="s">
        <v>683</v>
      </c>
      <c r="B203" s="428"/>
      <c r="C203" s="431" t="s">
        <v>82</v>
      </c>
      <c r="D203" s="428" t="s">
        <v>684</v>
      </c>
      <c r="E203" s="428"/>
      <c r="F203" s="431" t="s">
        <v>82</v>
      </c>
      <c r="G203" s="384"/>
      <c r="H203" s="384"/>
    </row>
    <row r="204" spans="1:8">
      <c r="A204" s="428" t="s">
        <v>685</v>
      </c>
      <c r="B204" s="428" t="s">
        <v>686</v>
      </c>
      <c r="C204" s="431" t="s">
        <v>82</v>
      </c>
      <c r="D204" s="428" t="s">
        <v>687</v>
      </c>
      <c r="E204" s="428" t="s">
        <v>688</v>
      </c>
      <c r="F204" s="431" t="s">
        <v>82</v>
      </c>
      <c r="G204" s="384"/>
      <c r="H204" s="384"/>
    </row>
    <row r="205" spans="1:8" ht="27">
      <c r="A205" s="430" t="s">
        <v>689</v>
      </c>
      <c r="B205" s="430" t="s">
        <v>690</v>
      </c>
      <c r="C205" s="431"/>
      <c r="D205" s="428" t="s">
        <v>691</v>
      </c>
      <c r="E205" s="428" t="s">
        <v>692</v>
      </c>
      <c r="F205" s="431" t="s">
        <v>82</v>
      </c>
      <c r="G205" s="384"/>
      <c r="H205" s="384"/>
    </row>
    <row r="206" spans="1:8">
      <c r="A206" s="428" t="s">
        <v>693</v>
      </c>
      <c r="B206" s="428"/>
      <c r="C206" s="431" t="s">
        <v>82</v>
      </c>
      <c r="D206" s="428" t="s">
        <v>694</v>
      </c>
      <c r="E206" s="428" t="s">
        <v>695</v>
      </c>
      <c r="F206" s="431" t="s">
        <v>82</v>
      </c>
      <c r="G206" s="384"/>
      <c r="H206" s="384"/>
    </row>
    <row r="207" spans="1:8">
      <c r="A207" s="428" t="s">
        <v>696</v>
      </c>
      <c r="B207" s="428" t="s">
        <v>697</v>
      </c>
      <c r="C207" s="431" t="s">
        <v>82</v>
      </c>
      <c r="D207" s="428" t="s">
        <v>698</v>
      </c>
      <c r="E207" s="428"/>
      <c r="F207" s="431" t="s">
        <v>82</v>
      </c>
      <c r="G207" s="384"/>
      <c r="H207" s="384"/>
    </row>
    <row r="208" spans="1:8">
      <c r="A208" s="428" t="s">
        <v>699</v>
      </c>
      <c r="B208" s="428" t="s">
        <v>700</v>
      </c>
      <c r="C208" s="431" t="s">
        <v>82</v>
      </c>
      <c r="D208" s="428" t="s">
        <v>701</v>
      </c>
      <c r="E208" s="428" t="s">
        <v>702</v>
      </c>
      <c r="F208" s="431" t="s">
        <v>82</v>
      </c>
      <c r="G208" s="384"/>
      <c r="H208" s="384"/>
    </row>
    <row r="209" spans="1:8">
      <c r="A209" s="428" t="s">
        <v>703</v>
      </c>
      <c r="B209" s="428" t="s">
        <v>704</v>
      </c>
      <c r="C209" s="431" t="s">
        <v>82</v>
      </c>
      <c r="D209" s="428" t="s">
        <v>705</v>
      </c>
      <c r="E209" s="428" t="s">
        <v>706</v>
      </c>
      <c r="F209" s="431" t="s">
        <v>82</v>
      </c>
      <c r="G209" s="384"/>
      <c r="H209" s="384"/>
    </row>
    <row r="210" spans="1:8">
      <c r="A210" s="428" t="s">
        <v>707</v>
      </c>
      <c r="B210" s="428" t="s">
        <v>586</v>
      </c>
      <c r="C210" s="431" t="s">
        <v>82</v>
      </c>
      <c r="D210" s="428" t="s">
        <v>708</v>
      </c>
      <c r="E210" s="428"/>
      <c r="F210" s="431" t="s">
        <v>82</v>
      </c>
      <c r="G210" s="384"/>
      <c r="H210" s="384"/>
    </row>
    <row r="211" spans="1:8" ht="27">
      <c r="A211" s="428" t="s">
        <v>709</v>
      </c>
      <c r="B211" s="428" t="s">
        <v>710</v>
      </c>
      <c r="C211" s="431" t="s">
        <v>82</v>
      </c>
      <c r="D211" s="428" t="s">
        <v>711</v>
      </c>
      <c r="E211" s="428" t="s">
        <v>712</v>
      </c>
      <c r="F211" s="431" t="s">
        <v>82</v>
      </c>
      <c r="G211" s="384"/>
      <c r="H211" s="384"/>
    </row>
    <row r="212" spans="1:8">
      <c r="A212" s="428" t="s">
        <v>713</v>
      </c>
      <c r="B212" s="428" t="s">
        <v>714</v>
      </c>
      <c r="C212" s="431" t="s">
        <v>82</v>
      </c>
      <c r="D212" s="428" t="s">
        <v>715</v>
      </c>
      <c r="E212" s="428" t="s">
        <v>716</v>
      </c>
      <c r="F212" s="431" t="s">
        <v>82</v>
      </c>
      <c r="G212" s="384"/>
      <c r="H212" s="384"/>
    </row>
    <row r="213" spans="1:8" ht="27">
      <c r="A213" s="428" t="s">
        <v>717</v>
      </c>
      <c r="B213" s="428" t="s">
        <v>718</v>
      </c>
      <c r="C213" s="431" t="s">
        <v>719</v>
      </c>
      <c r="D213" s="428" t="s">
        <v>720</v>
      </c>
      <c r="E213" s="428" t="s">
        <v>721</v>
      </c>
      <c r="F213" s="431" t="s">
        <v>82</v>
      </c>
      <c r="G213" s="384"/>
      <c r="H213" s="384"/>
    </row>
    <row r="214" spans="1:8" ht="27">
      <c r="A214" s="428" t="s">
        <v>722</v>
      </c>
      <c r="B214" s="428" t="s">
        <v>723</v>
      </c>
      <c r="C214" s="431" t="s">
        <v>724</v>
      </c>
      <c r="D214" s="428" t="s">
        <v>725</v>
      </c>
      <c r="E214" s="428" t="s">
        <v>726</v>
      </c>
      <c r="F214" s="431" t="s">
        <v>82</v>
      </c>
      <c r="G214" s="384"/>
      <c r="H214" s="384"/>
    </row>
    <row r="215" spans="1:8" ht="27">
      <c r="A215" s="428" t="s">
        <v>727</v>
      </c>
      <c r="B215" s="428" t="s">
        <v>728</v>
      </c>
      <c r="C215" s="431" t="s">
        <v>82</v>
      </c>
      <c r="D215" s="428" t="s">
        <v>729</v>
      </c>
      <c r="E215" s="428" t="s">
        <v>730</v>
      </c>
      <c r="F215" s="431" t="s">
        <v>82</v>
      </c>
      <c r="G215" s="384"/>
      <c r="H215" s="384"/>
    </row>
    <row r="216" spans="1:8" ht="27">
      <c r="A216" s="428" t="s">
        <v>731</v>
      </c>
      <c r="B216" s="428" t="s">
        <v>732</v>
      </c>
      <c r="C216" s="431" t="s">
        <v>733</v>
      </c>
      <c r="D216" s="428" t="s">
        <v>734</v>
      </c>
      <c r="E216" s="428" t="s">
        <v>735</v>
      </c>
      <c r="F216" s="431" t="s">
        <v>736</v>
      </c>
      <c r="G216" s="384"/>
      <c r="H216" s="384"/>
    </row>
    <row r="217" spans="1:8" ht="27">
      <c r="A217" s="428" t="s">
        <v>737</v>
      </c>
      <c r="B217" s="428" t="s">
        <v>738</v>
      </c>
      <c r="C217" s="431" t="s">
        <v>733</v>
      </c>
      <c r="D217" s="428" t="s">
        <v>739</v>
      </c>
      <c r="E217" s="428" t="s">
        <v>740</v>
      </c>
      <c r="F217" s="431" t="s">
        <v>82</v>
      </c>
      <c r="G217" s="384"/>
      <c r="H217" s="384"/>
    </row>
    <row r="218" spans="1:8" ht="27">
      <c r="A218" s="428" t="s">
        <v>741</v>
      </c>
      <c r="B218" s="428" t="s">
        <v>742</v>
      </c>
      <c r="C218" s="431" t="s">
        <v>733</v>
      </c>
      <c r="D218" s="428" t="s">
        <v>743</v>
      </c>
      <c r="E218" s="428" t="s">
        <v>744</v>
      </c>
      <c r="F218" s="431" t="s">
        <v>82</v>
      </c>
      <c r="G218" s="384"/>
      <c r="H218" s="384"/>
    </row>
    <row r="219" spans="1:8" ht="27">
      <c r="A219" s="428" t="s">
        <v>745</v>
      </c>
      <c r="B219" s="428" t="s">
        <v>746</v>
      </c>
      <c r="C219" s="431" t="s">
        <v>733</v>
      </c>
      <c r="D219" s="428" t="s">
        <v>747</v>
      </c>
      <c r="E219" s="428" t="s">
        <v>748</v>
      </c>
      <c r="F219" s="431" t="s">
        <v>749</v>
      </c>
      <c r="G219" s="384" t="s">
        <v>750</v>
      </c>
      <c r="H219" s="384"/>
    </row>
    <row r="220" spans="1:8" ht="27">
      <c r="A220" s="428" t="s">
        <v>751</v>
      </c>
      <c r="B220" s="428" t="s">
        <v>752</v>
      </c>
      <c r="C220" s="431" t="s">
        <v>733</v>
      </c>
      <c r="D220" s="428" t="s">
        <v>753</v>
      </c>
      <c r="E220" s="428" t="s">
        <v>344</v>
      </c>
      <c r="F220" s="431" t="s">
        <v>733</v>
      </c>
      <c r="G220" s="384" t="s">
        <v>754</v>
      </c>
      <c r="H220" s="384"/>
    </row>
    <row r="221" spans="1:8" ht="27">
      <c r="A221" s="428" t="s">
        <v>755</v>
      </c>
      <c r="B221" s="428" t="s">
        <v>347</v>
      </c>
      <c r="C221" s="431" t="s">
        <v>733</v>
      </c>
      <c r="D221" s="428" t="s">
        <v>756</v>
      </c>
      <c r="E221" s="428" t="s">
        <v>757</v>
      </c>
      <c r="F221" s="431" t="s">
        <v>733</v>
      </c>
      <c r="G221" s="384" t="s">
        <v>754</v>
      </c>
      <c r="H221" s="384"/>
    </row>
    <row r="222" spans="1:8" ht="27">
      <c r="A222" s="428" t="s">
        <v>758</v>
      </c>
      <c r="B222" s="428" t="s">
        <v>349</v>
      </c>
      <c r="C222" s="431" t="s">
        <v>733</v>
      </c>
      <c r="D222" s="428" t="s">
        <v>759</v>
      </c>
      <c r="E222" s="428" t="s">
        <v>760</v>
      </c>
      <c r="F222" s="431" t="s">
        <v>733</v>
      </c>
      <c r="G222" s="384" t="s">
        <v>754</v>
      </c>
      <c r="H222" s="384"/>
    </row>
    <row r="223" spans="1:8" ht="27">
      <c r="A223" s="428" t="s">
        <v>761</v>
      </c>
      <c r="B223" s="428" t="s">
        <v>762</v>
      </c>
      <c r="C223" s="431" t="s">
        <v>733</v>
      </c>
      <c r="D223" s="428"/>
      <c r="E223" s="428"/>
      <c r="F223" s="431" t="s">
        <v>733</v>
      </c>
      <c r="G223" s="384" t="s">
        <v>754</v>
      </c>
      <c r="H223" s="384"/>
    </row>
    <row r="224" spans="1:8" ht="27">
      <c r="A224" s="428" t="s">
        <v>763</v>
      </c>
      <c r="B224" s="428" t="s">
        <v>764</v>
      </c>
      <c r="C224" s="431" t="s">
        <v>733</v>
      </c>
      <c r="D224" s="428" t="s">
        <v>765</v>
      </c>
      <c r="E224" s="428" t="s">
        <v>766</v>
      </c>
      <c r="F224" s="431" t="s">
        <v>49</v>
      </c>
      <c r="G224" s="384"/>
      <c r="H224" s="384"/>
    </row>
    <row r="225" spans="1:8" ht="27">
      <c r="A225" s="428" t="s">
        <v>767</v>
      </c>
      <c r="B225" s="428" t="s">
        <v>768</v>
      </c>
      <c r="C225" s="431" t="s">
        <v>49</v>
      </c>
      <c r="D225" s="428" t="s">
        <v>769</v>
      </c>
      <c r="E225" s="428" t="s">
        <v>770</v>
      </c>
      <c r="F225" s="431" t="s">
        <v>82</v>
      </c>
      <c r="G225" s="384"/>
      <c r="H225" s="384"/>
    </row>
    <row r="226" spans="1:8">
      <c r="A226" s="428" t="s">
        <v>771</v>
      </c>
      <c r="B226" s="428" t="s">
        <v>588</v>
      </c>
      <c r="C226" s="431" t="s">
        <v>82</v>
      </c>
      <c r="D226" s="428" t="s">
        <v>772</v>
      </c>
      <c r="E226" s="428" t="s">
        <v>773</v>
      </c>
      <c r="F226" s="431" t="s">
        <v>82</v>
      </c>
      <c r="G226" s="384"/>
      <c r="H226" s="384"/>
    </row>
    <row r="227" spans="1:8" ht="27">
      <c r="A227" s="428" t="s">
        <v>774</v>
      </c>
      <c r="B227" s="428" t="s">
        <v>775</v>
      </c>
      <c r="C227" s="431" t="s">
        <v>49</v>
      </c>
      <c r="D227" s="428" t="s">
        <v>776</v>
      </c>
      <c r="E227" s="428" t="s">
        <v>777</v>
      </c>
      <c r="F227" s="431" t="s">
        <v>82</v>
      </c>
      <c r="G227" s="384"/>
      <c r="H227" s="384"/>
    </row>
    <row r="228" spans="1:8">
      <c r="A228" s="428" t="s">
        <v>778</v>
      </c>
      <c r="B228" s="428" t="s">
        <v>779</v>
      </c>
      <c r="C228" s="431" t="s">
        <v>82</v>
      </c>
      <c r="D228" s="428" t="s">
        <v>780</v>
      </c>
      <c r="E228" s="428"/>
      <c r="F228" s="431" t="s">
        <v>82</v>
      </c>
      <c r="G228" s="384"/>
      <c r="H228" s="384"/>
    </row>
    <row r="229" spans="1:8">
      <c r="A229" s="428" t="s">
        <v>781</v>
      </c>
      <c r="B229" s="428" t="s">
        <v>782</v>
      </c>
      <c r="C229" s="431"/>
      <c r="D229" s="428" t="s">
        <v>783</v>
      </c>
      <c r="E229" s="428" t="s">
        <v>784</v>
      </c>
      <c r="F229" s="431" t="s">
        <v>82</v>
      </c>
      <c r="G229" s="384"/>
      <c r="H229" s="384"/>
    </row>
    <row r="230" spans="1:8" ht="27">
      <c r="A230" s="428" t="s">
        <v>785</v>
      </c>
      <c r="B230" s="428" t="s">
        <v>786</v>
      </c>
      <c r="C230" s="431" t="s">
        <v>49</v>
      </c>
      <c r="D230" s="428" t="s">
        <v>787</v>
      </c>
      <c r="E230" s="428" t="s">
        <v>788</v>
      </c>
      <c r="F230" s="431" t="s">
        <v>49</v>
      </c>
      <c r="G230" s="384"/>
      <c r="H230" s="384"/>
    </row>
    <row r="231" spans="1:8">
      <c r="A231" s="428" t="s">
        <v>789</v>
      </c>
      <c r="B231" s="428" t="s">
        <v>790</v>
      </c>
      <c r="C231" s="431" t="s">
        <v>49</v>
      </c>
      <c r="D231" s="428" t="s">
        <v>791</v>
      </c>
      <c r="E231" s="428" t="s">
        <v>792</v>
      </c>
      <c r="F231" s="431" t="s">
        <v>82</v>
      </c>
      <c r="G231" s="384"/>
      <c r="H231" s="384"/>
    </row>
    <row r="232" spans="1:8">
      <c r="A232" s="428" t="s">
        <v>793</v>
      </c>
      <c r="B232" s="428" t="s">
        <v>794</v>
      </c>
      <c r="C232" s="431" t="s">
        <v>82</v>
      </c>
      <c r="D232" s="428" t="s">
        <v>795</v>
      </c>
      <c r="E232" s="428" t="s">
        <v>796</v>
      </c>
      <c r="F232" s="431" t="s">
        <v>49</v>
      </c>
      <c r="G232" s="384"/>
      <c r="H232" s="384"/>
    </row>
    <row r="233" spans="1:8">
      <c r="A233" s="428" t="s">
        <v>797</v>
      </c>
      <c r="B233" s="428" t="s">
        <v>798</v>
      </c>
      <c r="C233" s="431" t="s">
        <v>49</v>
      </c>
      <c r="D233" s="428"/>
      <c r="E233" s="428"/>
      <c r="F233" s="431" t="s">
        <v>49</v>
      </c>
      <c r="G233" s="384"/>
      <c r="H233" s="384"/>
    </row>
  </sheetData>
  <pageMargins left="0.7" right="0.7" top="0.75" bottom="0.75" header="0.3" footer="0.3"/>
  <headerFooter>
    <oddFooter>&amp;L_x000D_&amp;1#&amp;"Calibri"&amp;10&amp;K000000 Classification: BUSINESS</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tabColor theme="7"/>
  </sheetPr>
  <dimension ref="A1:P7"/>
  <sheetViews>
    <sheetView zoomScaleNormal="100" workbookViewId="0"/>
  </sheetViews>
  <sheetFormatPr defaultRowHeight="14.45"/>
  <cols>
    <col min="1" max="1" width="8.42578125" bestFit="1" customWidth="1"/>
    <col min="2" max="2" width="22.42578125" customWidth="1"/>
    <col min="3" max="3" width="30.42578125" customWidth="1"/>
    <col min="4" max="4" width="20.5703125" customWidth="1"/>
    <col min="5" max="5" width="19.5703125" customWidth="1"/>
    <col min="6" max="6" width="15.5703125" customWidth="1"/>
    <col min="7" max="7" width="20" customWidth="1"/>
    <col min="8" max="8" width="49.42578125" customWidth="1"/>
    <col min="9" max="9" width="21.42578125" customWidth="1"/>
    <col min="10" max="10" width="21.42578125" hidden="1" customWidth="1"/>
    <col min="11" max="11" width="11.42578125" style="28" customWidth="1"/>
    <col min="12" max="12" width="13.5703125" customWidth="1"/>
    <col min="13" max="14" width="14.5703125" customWidth="1"/>
    <col min="15" max="15" width="12.5703125" customWidth="1"/>
    <col min="16" max="16" width="46" customWidth="1"/>
  </cols>
  <sheetData>
    <row r="1" spans="1:16" ht="18">
      <c r="A1" s="47" t="s">
        <v>1188</v>
      </c>
      <c r="B1" s="48" t="s">
        <v>1189</v>
      </c>
      <c r="C1" s="1352" t="s">
        <v>2066</v>
      </c>
      <c r="D1" s="1353"/>
      <c r="E1" s="1353"/>
      <c r="F1" s="6"/>
      <c r="G1" s="6"/>
      <c r="H1" s="7"/>
      <c r="I1" s="6"/>
      <c r="J1" s="6"/>
      <c r="K1" s="6"/>
      <c r="L1" s="7"/>
      <c r="M1" s="7"/>
      <c r="N1" s="7"/>
      <c r="O1" s="7"/>
      <c r="P1" s="8"/>
    </row>
    <row r="2" spans="1:16">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row>
    <row r="3" spans="1:16">
      <c r="A3" s="181">
        <v>1</v>
      </c>
      <c r="B3" s="19" t="s">
        <v>1319</v>
      </c>
      <c r="C3" s="19" t="s">
        <v>1320</v>
      </c>
      <c r="D3" s="19" t="s">
        <v>1280</v>
      </c>
      <c r="E3" s="19">
        <v>80</v>
      </c>
      <c r="F3" s="19" t="s">
        <v>1321</v>
      </c>
      <c r="G3" s="20" t="b">
        <v>1</v>
      </c>
      <c r="H3" s="19"/>
      <c r="I3" s="19"/>
      <c r="J3" s="19" t="s">
        <v>2067</v>
      </c>
      <c r="K3" s="27" t="s">
        <v>1130</v>
      </c>
      <c r="L3" s="374"/>
      <c r="M3" s="374"/>
      <c r="N3" s="374"/>
      <c r="O3" s="374"/>
      <c r="P3" s="375" t="s">
        <v>2068</v>
      </c>
    </row>
    <row r="4" spans="1:16">
      <c r="A4" s="181">
        <v>2</v>
      </c>
      <c r="B4" s="19" t="s">
        <v>2069</v>
      </c>
      <c r="C4" s="19" t="s">
        <v>1240</v>
      </c>
      <c r="D4" s="19" t="s">
        <v>1280</v>
      </c>
      <c r="E4" s="19">
        <v>80</v>
      </c>
      <c r="F4" s="19" t="s">
        <v>1321</v>
      </c>
      <c r="G4" s="20" t="b">
        <v>1</v>
      </c>
      <c r="H4" s="15"/>
      <c r="I4" s="27" t="s">
        <v>2070</v>
      </c>
      <c r="J4" s="19" t="s">
        <v>2067</v>
      </c>
      <c r="K4" s="27" t="s">
        <v>1130</v>
      </c>
      <c r="L4" s="374"/>
      <c r="M4" s="374"/>
      <c r="N4" s="374"/>
      <c r="O4" s="374"/>
      <c r="P4" s="375" t="s">
        <v>2068</v>
      </c>
    </row>
    <row r="5" spans="1:16" ht="96.6">
      <c r="A5" s="181">
        <v>3</v>
      </c>
      <c r="B5" s="19" t="s">
        <v>2071</v>
      </c>
      <c r="C5" s="20" t="s">
        <v>2072</v>
      </c>
      <c r="D5" s="19" t="s">
        <v>1215</v>
      </c>
      <c r="E5" s="19"/>
      <c r="F5" s="19" t="s">
        <v>1321</v>
      </c>
      <c r="G5" s="20" t="b">
        <v>1</v>
      </c>
      <c r="H5" s="15" t="s">
        <v>2073</v>
      </c>
      <c r="I5" s="10" t="s">
        <v>2074</v>
      </c>
      <c r="J5" s="19" t="s">
        <v>2067</v>
      </c>
      <c r="K5" s="27" t="s">
        <v>1130</v>
      </c>
      <c r="L5" s="374"/>
      <c r="M5" s="374"/>
      <c r="N5" s="374"/>
      <c r="O5" s="374"/>
      <c r="P5" s="375" t="s">
        <v>2068</v>
      </c>
    </row>
    <row r="6" spans="1:16" ht="96.6">
      <c r="A6" s="181">
        <v>4</v>
      </c>
      <c r="B6" s="19" t="s">
        <v>803</v>
      </c>
      <c r="C6" s="20" t="s">
        <v>2075</v>
      </c>
      <c r="D6" s="19" t="s">
        <v>1280</v>
      </c>
      <c r="E6" s="19">
        <v>255</v>
      </c>
      <c r="F6" s="19" t="s">
        <v>1321</v>
      </c>
      <c r="G6" s="20" t="b">
        <v>1</v>
      </c>
      <c r="H6" s="15" t="s">
        <v>2076</v>
      </c>
      <c r="I6" s="10" t="s">
        <v>1013</v>
      </c>
      <c r="J6" s="19" t="s">
        <v>2067</v>
      </c>
      <c r="K6" s="27" t="s">
        <v>1130</v>
      </c>
      <c r="L6" s="374"/>
      <c r="M6" s="374"/>
      <c r="N6" s="374"/>
      <c r="O6" s="374"/>
      <c r="P6" s="375" t="s">
        <v>2068</v>
      </c>
    </row>
    <row r="7" spans="1:16">
      <c r="A7" s="181">
        <v>5</v>
      </c>
      <c r="B7" s="19" t="s">
        <v>1240</v>
      </c>
      <c r="C7" s="20" t="s">
        <v>2077</v>
      </c>
      <c r="D7" s="19" t="s">
        <v>1280</v>
      </c>
      <c r="E7" s="19">
        <v>255</v>
      </c>
      <c r="F7" s="19" t="s">
        <v>1321</v>
      </c>
      <c r="G7" s="20" t="b">
        <v>1</v>
      </c>
      <c r="H7" s="15" t="s">
        <v>2078</v>
      </c>
      <c r="I7" s="10"/>
      <c r="J7" s="19" t="s">
        <v>2067</v>
      </c>
      <c r="K7" s="27" t="s">
        <v>1130</v>
      </c>
      <c r="L7" s="374"/>
      <c r="M7" s="374"/>
      <c r="N7" s="374"/>
      <c r="O7" s="374"/>
      <c r="P7" s="375" t="s">
        <v>2068</v>
      </c>
    </row>
  </sheetData>
  <mergeCells count="1">
    <mergeCell ref="C1:E1"/>
  </mergeCells>
  <dataValidations count="1">
    <dataValidation type="list" allowBlank="1" showInputMessage="1" showErrorMessage="1" sqref="K3:K7" xr:uid="{C39FB0EF-FC86-4DB8-82DC-8D5615DD965D}">
      <formula1>"To Do, Questions Outstanding, Complete"</formula1>
    </dataValidation>
  </dataValidations>
  <hyperlinks>
    <hyperlink ref="A1" location="Summary!A1" display="Object Name" xr:uid="{00000000-0004-0000-22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tabColor rgb="FF0070C0"/>
  </sheetPr>
  <dimension ref="A1:Y122"/>
  <sheetViews>
    <sheetView zoomScale="80" zoomScaleNormal="80" workbookViewId="0">
      <pane ySplit="2" topLeftCell="A98" activePane="bottomLeft" state="frozen"/>
      <selection pane="bottomLeft"/>
    </sheetView>
  </sheetViews>
  <sheetFormatPr defaultRowHeight="15" customHeight="1"/>
  <cols>
    <col min="1" max="1" width="6.5703125" style="28" customWidth="1"/>
    <col min="2" max="2" width="24.5703125" style="28" bestFit="1" customWidth="1"/>
    <col min="3" max="3" width="41.5703125" style="28" customWidth="1"/>
    <col min="4" max="4" width="14.5703125" bestFit="1" customWidth="1"/>
    <col min="5" max="5" width="35.42578125" customWidth="1"/>
    <col min="6" max="7" width="8.42578125" customWidth="1"/>
    <col min="8" max="8" width="31.5703125" customWidth="1"/>
    <col min="9" max="9" width="12.5703125" customWidth="1"/>
    <col min="10" max="10" width="7.5703125" hidden="1" customWidth="1"/>
    <col min="11" max="11" width="13.42578125" customWidth="1"/>
    <col min="12" max="12" width="8.5703125" hidden="1" customWidth="1"/>
    <col min="13" max="13" width="12.5703125" bestFit="1" customWidth="1"/>
    <col min="14" max="14" width="14.42578125" customWidth="1"/>
    <col min="15" max="15" width="27.5703125" customWidth="1"/>
    <col min="16" max="16" width="7.42578125" hidden="1" customWidth="1"/>
    <col min="17" max="17" width="42" style="94" customWidth="1"/>
    <col min="18" max="18" width="42" style="105" customWidth="1"/>
    <col min="19" max="19" width="13.5703125" customWidth="1"/>
    <col min="20" max="20" width="35.5703125" style="258" customWidth="1"/>
    <col min="21" max="21" width="44.42578125" customWidth="1"/>
  </cols>
  <sheetData>
    <row r="1" spans="1:20" ht="36" customHeight="1">
      <c r="A1" s="103" t="s">
        <v>1188</v>
      </c>
      <c r="B1" s="188" t="s">
        <v>1189</v>
      </c>
      <c r="C1" s="1361" t="s">
        <v>2079</v>
      </c>
      <c r="D1" s="1362"/>
      <c r="E1" s="1362"/>
      <c r="F1" s="7"/>
      <c r="G1" s="7"/>
      <c r="H1" s="7"/>
      <c r="I1" s="7"/>
      <c r="J1" s="7"/>
      <c r="K1" s="7"/>
      <c r="L1" s="7"/>
      <c r="M1" s="7"/>
      <c r="N1" s="7"/>
      <c r="O1" s="7"/>
      <c r="P1" s="7"/>
      <c r="Q1" s="105"/>
    </row>
    <row r="2" spans="1:20" ht="28.9">
      <c r="A2" s="622" t="s">
        <v>1191</v>
      </c>
      <c r="B2" s="273" t="s">
        <v>1192</v>
      </c>
      <c r="C2" s="273" t="s">
        <v>1193</v>
      </c>
      <c r="D2" s="273" t="s">
        <v>1194</v>
      </c>
      <c r="E2" s="273" t="s">
        <v>1195</v>
      </c>
      <c r="F2" s="273" t="s">
        <v>1196</v>
      </c>
      <c r="G2" s="273" t="s">
        <v>1197</v>
      </c>
      <c r="H2" s="608" t="s">
        <v>1198</v>
      </c>
      <c r="I2" s="273" t="s">
        <v>1199</v>
      </c>
      <c r="J2" s="273" t="s">
        <v>1200</v>
      </c>
      <c r="K2" s="273" t="s">
        <v>1201</v>
      </c>
      <c r="L2" s="273" t="s">
        <v>2080</v>
      </c>
      <c r="M2" s="416" t="s">
        <v>1202</v>
      </c>
      <c r="N2" s="416" t="s">
        <v>1203</v>
      </c>
      <c r="O2" s="416" t="s">
        <v>1204</v>
      </c>
      <c r="P2" s="416" t="s">
        <v>1194</v>
      </c>
      <c r="Q2" s="624" t="s">
        <v>1205</v>
      </c>
      <c r="R2" s="625" t="s">
        <v>2081</v>
      </c>
      <c r="S2" s="416" t="s">
        <v>1207</v>
      </c>
      <c r="T2" s="609" t="s">
        <v>14</v>
      </c>
    </row>
    <row r="3" spans="1:20" ht="86.45">
      <c r="A3" s="65">
        <v>1</v>
      </c>
      <c r="B3" s="56" t="s">
        <v>1319</v>
      </c>
      <c r="C3" s="56" t="s">
        <v>1320</v>
      </c>
      <c r="D3" s="71" t="s">
        <v>1280</v>
      </c>
      <c r="E3" s="71">
        <v>80</v>
      </c>
      <c r="F3" s="69" t="s">
        <v>1321</v>
      </c>
      <c r="G3" s="69" t="b">
        <v>1</v>
      </c>
      <c r="H3" s="147"/>
      <c r="I3" s="71"/>
      <c r="J3" s="71"/>
      <c r="K3" s="71" t="s">
        <v>1130</v>
      </c>
      <c r="L3" s="71"/>
      <c r="M3" s="58" t="s">
        <v>1352</v>
      </c>
      <c r="N3" s="58" t="s">
        <v>2082</v>
      </c>
      <c r="O3" s="610" t="s">
        <v>2083</v>
      </c>
      <c r="P3" s="58"/>
      <c r="Q3" s="59" t="s">
        <v>2084</v>
      </c>
      <c r="R3" s="673"/>
      <c r="S3" s="1"/>
      <c r="T3" s="628"/>
    </row>
    <row r="4" spans="1:20" ht="14.45">
      <c r="A4" s="65">
        <v>2</v>
      </c>
      <c r="B4" s="71" t="s">
        <v>1809</v>
      </c>
      <c r="C4" s="71" t="s">
        <v>1810</v>
      </c>
      <c r="D4" s="71" t="s">
        <v>1280</v>
      </c>
      <c r="E4" s="71">
        <v>80</v>
      </c>
      <c r="F4" s="69" t="s">
        <v>1321</v>
      </c>
      <c r="G4" s="69" t="b">
        <v>1</v>
      </c>
      <c r="H4" s="147" t="s">
        <v>2085</v>
      </c>
      <c r="I4" s="71"/>
      <c r="J4" s="71"/>
      <c r="K4" s="71" t="s">
        <v>1130</v>
      </c>
      <c r="L4" s="71"/>
      <c r="M4" s="58" t="s">
        <v>1352</v>
      </c>
      <c r="N4" s="58" t="s">
        <v>2082</v>
      </c>
      <c r="O4" s="58" t="s">
        <v>2086</v>
      </c>
      <c r="P4" s="58"/>
      <c r="Q4" s="59"/>
      <c r="R4" s="673"/>
      <c r="S4" s="1"/>
      <c r="T4" s="628"/>
    </row>
    <row r="5" spans="1:20" ht="28.9">
      <c r="A5" s="65">
        <v>3</v>
      </c>
      <c r="B5" s="129" t="s">
        <v>1324</v>
      </c>
      <c r="C5" s="129" t="s">
        <v>1325</v>
      </c>
      <c r="D5" s="71" t="s">
        <v>1280</v>
      </c>
      <c r="E5" s="71">
        <v>80</v>
      </c>
      <c r="F5" s="69" t="s">
        <v>1321</v>
      </c>
      <c r="G5" s="69" t="b">
        <v>1</v>
      </c>
      <c r="H5" s="147" t="s">
        <v>2087</v>
      </c>
      <c r="I5" s="71"/>
      <c r="J5" s="71"/>
      <c r="K5" s="71" t="s">
        <v>1130</v>
      </c>
      <c r="L5" s="71"/>
      <c r="M5" s="58" t="s">
        <v>1352</v>
      </c>
      <c r="N5" s="58" t="s">
        <v>2082</v>
      </c>
      <c r="O5" s="610" t="s">
        <v>2088</v>
      </c>
      <c r="P5" s="58"/>
      <c r="Q5" s="59" t="s">
        <v>2089</v>
      </c>
      <c r="R5" s="673"/>
      <c r="S5" s="1"/>
      <c r="T5" s="628"/>
    </row>
    <row r="6" spans="1:20" ht="14.45">
      <c r="A6" s="65">
        <v>4</v>
      </c>
      <c r="B6" s="71" t="s">
        <v>2090</v>
      </c>
      <c r="C6" s="71" t="s">
        <v>2091</v>
      </c>
      <c r="D6" s="71" t="s">
        <v>1280</v>
      </c>
      <c r="E6" s="71">
        <v>80</v>
      </c>
      <c r="F6" s="71" t="s">
        <v>1321</v>
      </c>
      <c r="G6" s="69" t="b">
        <v>0</v>
      </c>
      <c r="H6" s="240" t="s">
        <v>2092</v>
      </c>
      <c r="I6" s="71"/>
      <c r="J6" s="71"/>
      <c r="K6" s="71" t="s">
        <v>1130</v>
      </c>
      <c r="L6" s="71"/>
      <c r="M6" s="58" t="s">
        <v>1375</v>
      </c>
      <c r="N6" s="58"/>
      <c r="O6" s="58"/>
      <c r="P6" s="58"/>
      <c r="Q6" s="59" t="s">
        <v>1358</v>
      </c>
      <c r="R6" s="673"/>
      <c r="S6" s="1"/>
      <c r="T6" s="628"/>
    </row>
    <row r="7" spans="1:20" ht="27.6">
      <c r="A7" s="65">
        <v>5</v>
      </c>
      <c r="B7" s="71" t="s">
        <v>2093</v>
      </c>
      <c r="C7" s="71" t="s">
        <v>2094</v>
      </c>
      <c r="D7" s="71" t="s">
        <v>1267</v>
      </c>
      <c r="E7" s="71" t="s">
        <v>1366</v>
      </c>
      <c r="F7" s="71" t="s">
        <v>1333</v>
      </c>
      <c r="G7" s="71" t="b">
        <v>1</v>
      </c>
      <c r="H7" s="147" t="s">
        <v>2095</v>
      </c>
      <c r="I7" s="185">
        <v>42552</v>
      </c>
      <c r="J7" s="185"/>
      <c r="K7" s="71" t="s">
        <v>1130</v>
      </c>
      <c r="L7" s="71"/>
      <c r="M7" s="58" t="s">
        <v>1352</v>
      </c>
      <c r="N7" s="58" t="s">
        <v>2082</v>
      </c>
      <c r="O7" s="58" t="s">
        <v>2096</v>
      </c>
      <c r="P7" s="58"/>
      <c r="Q7" s="59"/>
      <c r="R7" s="673"/>
      <c r="S7" s="1"/>
      <c r="T7" s="628"/>
    </row>
    <row r="8" spans="1:20" ht="27.6">
      <c r="A8" s="65">
        <v>6</v>
      </c>
      <c r="B8" s="71" t="s">
        <v>1271</v>
      </c>
      <c r="C8" s="71" t="s">
        <v>1729</v>
      </c>
      <c r="D8" s="71" t="s">
        <v>1267</v>
      </c>
      <c r="E8" s="71" t="s">
        <v>1366</v>
      </c>
      <c r="F8" s="71" t="s">
        <v>1321</v>
      </c>
      <c r="G8" s="69" t="b">
        <v>0</v>
      </c>
      <c r="H8" s="213" t="s">
        <v>2097</v>
      </c>
      <c r="I8" s="185">
        <v>42461</v>
      </c>
      <c r="J8" s="185"/>
      <c r="K8" s="71" t="s">
        <v>1130</v>
      </c>
      <c r="L8" s="71"/>
      <c r="M8" s="58" t="s">
        <v>1352</v>
      </c>
      <c r="N8" s="58" t="s">
        <v>2098</v>
      </c>
      <c r="O8" s="58" t="s">
        <v>2099</v>
      </c>
      <c r="P8" s="58"/>
      <c r="Q8" s="59" t="s">
        <v>2100</v>
      </c>
      <c r="R8" s="673"/>
      <c r="S8" s="1"/>
      <c r="T8" s="628"/>
    </row>
    <row r="9" spans="1:20" ht="27.6">
      <c r="A9" s="65">
        <v>7</v>
      </c>
      <c r="B9" s="71" t="s">
        <v>1265</v>
      </c>
      <c r="C9" s="71" t="s">
        <v>2101</v>
      </c>
      <c r="D9" s="71" t="s">
        <v>1267</v>
      </c>
      <c r="E9" s="71" t="s">
        <v>1366</v>
      </c>
      <c r="F9" s="71" t="s">
        <v>1321</v>
      </c>
      <c r="G9" s="69" t="b">
        <v>0</v>
      </c>
      <c r="H9" s="213" t="s">
        <v>2102</v>
      </c>
      <c r="I9" s="185">
        <v>42551</v>
      </c>
      <c r="J9" s="185"/>
      <c r="K9" s="71" t="s">
        <v>1130</v>
      </c>
      <c r="L9" s="71"/>
      <c r="M9" s="58" t="s">
        <v>1352</v>
      </c>
      <c r="N9" s="58" t="s">
        <v>2098</v>
      </c>
      <c r="O9" s="58" t="s">
        <v>2103</v>
      </c>
      <c r="P9" s="58"/>
      <c r="Q9" s="59" t="s">
        <v>2104</v>
      </c>
      <c r="R9" s="673"/>
      <c r="S9" s="1"/>
      <c r="T9" s="628"/>
    </row>
    <row r="10" spans="1:20" ht="72">
      <c r="A10" s="65">
        <v>8</v>
      </c>
      <c r="B10" s="71" t="s">
        <v>2105</v>
      </c>
      <c r="C10" s="71" t="s">
        <v>2106</v>
      </c>
      <c r="D10" s="71" t="s">
        <v>1267</v>
      </c>
      <c r="E10" s="71" t="s">
        <v>1366</v>
      </c>
      <c r="F10" s="71" t="s">
        <v>1333</v>
      </c>
      <c r="G10" s="69" t="b">
        <v>0</v>
      </c>
      <c r="H10" s="147" t="s">
        <v>2107</v>
      </c>
      <c r="I10" s="185">
        <v>42551</v>
      </c>
      <c r="J10" s="185"/>
      <c r="K10" s="71" t="s">
        <v>1130</v>
      </c>
      <c r="L10" s="71"/>
      <c r="M10" s="58" t="s">
        <v>1352</v>
      </c>
      <c r="N10" s="58" t="s">
        <v>2108</v>
      </c>
      <c r="O10" s="58" t="s">
        <v>2109</v>
      </c>
      <c r="P10" s="58"/>
      <c r="Q10" s="59" t="s">
        <v>2110</v>
      </c>
      <c r="R10" s="673"/>
      <c r="S10" s="611" t="s">
        <v>2111</v>
      </c>
      <c r="T10" s="628"/>
    </row>
    <row r="11" spans="1:20" ht="57.6">
      <c r="A11" s="65">
        <v>9</v>
      </c>
      <c r="B11" s="71" t="s">
        <v>2112</v>
      </c>
      <c r="C11" s="71" t="s">
        <v>2113</v>
      </c>
      <c r="D11" s="71" t="s">
        <v>1638</v>
      </c>
      <c r="E11" s="71" t="s">
        <v>1333</v>
      </c>
      <c r="F11" s="71" t="s">
        <v>1333</v>
      </c>
      <c r="G11" s="69" t="b">
        <v>0</v>
      </c>
      <c r="H11" s="147" t="s">
        <v>2114</v>
      </c>
      <c r="I11" s="612">
        <v>118.8</v>
      </c>
      <c r="J11" s="612"/>
      <c r="K11" s="71" t="s">
        <v>1130</v>
      </c>
      <c r="L11" s="71"/>
      <c r="M11" s="58" t="s">
        <v>1352</v>
      </c>
      <c r="N11" s="58"/>
      <c r="O11" s="58"/>
      <c r="P11" s="58"/>
      <c r="Q11" s="59" t="s">
        <v>2115</v>
      </c>
      <c r="R11" s="673"/>
      <c r="S11" s="613"/>
      <c r="T11" s="628"/>
    </row>
    <row r="12" spans="1:20" ht="57.6">
      <c r="A12" s="65">
        <v>10</v>
      </c>
      <c r="B12" s="71" t="s">
        <v>2116</v>
      </c>
      <c r="C12" s="71" t="s">
        <v>2117</v>
      </c>
      <c r="D12" s="71" t="s">
        <v>1638</v>
      </c>
      <c r="E12" s="71" t="s">
        <v>2118</v>
      </c>
      <c r="F12" s="71" t="s">
        <v>1321</v>
      </c>
      <c r="G12" s="69" t="b">
        <v>0</v>
      </c>
      <c r="H12" s="147" t="s">
        <v>2119</v>
      </c>
      <c r="I12" s="612">
        <v>10</v>
      </c>
      <c r="J12" s="612"/>
      <c r="K12" s="71" t="s">
        <v>1130</v>
      </c>
      <c r="L12" s="71"/>
      <c r="M12" s="58"/>
      <c r="N12" s="58"/>
      <c r="O12" s="58"/>
      <c r="P12" s="58"/>
      <c r="Q12" s="59" t="s">
        <v>2120</v>
      </c>
      <c r="R12" s="673"/>
      <c r="S12" s="613"/>
      <c r="T12" s="628"/>
    </row>
    <row r="13" spans="1:20" ht="57.6">
      <c r="A13" s="65">
        <v>11</v>
      </c>
      <c r="B13" s="71" t="s">
        <v>2121</v>
      </c>
      <c r="C13" s="71" t="s">
        <v>2122</v>
      </c>
      <c r="D13" s="71" t="s">
        <v>1638</v>
      </c>
      <c r="E13" s="71" t="s">
        <v>1536</v>
      </c>
      <c r="F13" s="71" t="s">
        <v>1321</v>
      </c>
      <c r="G13" s="69" t="b">
        <v>0</v>
      </c>
      <c r="H13" s="147" t="s">
        <v>2123</v>
      </c>
      <c r="I13" s="612">
        <v>11</v>
      </c>
      <c r="J13" s="612"/>
      <c r="K13" s="71" t="s">
        <v>1130</v>
      </c>
      <c r="L13" s="71"/>
      <c r="M13" s="58" t="s">
        <v>1352</v>
      </c>
      <c r="N13" s="58"/>
      <c r="O13" s="58"/>
      <c r="P13" s="58"/>
      <c r="Q13" s="59" t="s">
        <v>2124</v>
      </c>
      <c r="R13" s="673"/>
      <c r="S13" s="613"/>
      <c r="T13" s="628"/>
    </row>
    <row r="14" spans="1:20" ht="28.9">
      <c r="A14" s="65">
        <v>12</v>
      </c>
      <c r="B14" s="227" t="s">
        <v>2125</v>
      </c>
      <c r="C14" s="227" t="s">
        <v>2126</v>
      </c>
      <c r="D14" s="71" t="s">
        <v>1260</v>
      </c>
      <c r="E14" s="71" t="s">
        <v>1373</v>
      </c>
      <c r="F14" s="71" t="b">
        <v>0</v>
      </c>
      <c r="G14" s="69"/>
      <c r="H14" s="147" t="s">
        <v>2127</v>
      </c>
      <c r="I14" s="71" t="b">
        <v>0</v>
      </c>
      <c r="J14" s="71"/>
      <c r="K14" s="71" t="s">
        <v>1130</v>
      </c>
      <c r="L14" s="71"/>
      <c r="M14" s="58" t="s">
        <v>1352</v>
      </c>
      <c r="N14" s="58"/>
      <c r="O14" s="58"/>
      <c r="P14" s="58"/>
      <c r="Q14" s="59" t="s">
        <v>2128</v>
      </c>
      <c r="R14" s="673"/>
      <c r="S14" s="611" t="s">
        <v>2129</v>
      </c>
      <c r="T14" s="628"/>
    </row>
    <row r="15" spans="1:20" ht="82.9">
      <c r="A15" s="65">
        <v>13</v>
      </c>
      <c r="B15" s="71" t="s">
        <v>2130</v>
      </c>
      <c r="C15" s="71" t="s">
        <v>2131</v>
      </c>
      <c r="D15" s="71" t="s">
        <v>1260</v>
      </c>
      <c r="E15" s="71" t="s">
        <v>1373</v>
      </c>
      <c r="F15" s="71" t="b">
        <v>0</v>
      </c>
      <c r="G15" s="69" t="b">
        <v>0</v>
      </c>
      <c r="H15" s="147" t="s">
        <v>2132</v>
      </c>
      <c r="I15" s="71" t="b">
        <v>0</v>
      </c>
      <c r="J15" s="71"/>
      <c r="K15" s="71" t="s">
        <v>1130</v>
      </c>
      <c r="L15" s="71"/>
      <c r="M15" s="58" t="s">
        <v>1352</v>
      </c>
      <c r="N15" s="58"/>
      <c r="O15" s="58"/>
      <c r="P15" s="58"/>
      <c r="Q15" s="59" t="s">
        <v>2133</v>
      </c>
      <c r="R15" s="673"/>
      <c r="S15" s="613"/>
      <c r="T15" s="628"/>
    </row>
    <row r="16" spans="1:20" ht="192" customHeight="1">
      <c r="A16" s="65">
        <v>14</v>
      </c>
      <c r="B16" s="72" t="s">
        <v>2134</v>
      </c>
      <c r="C16" s="72" t="s">
        <v>2135</v>
      </c>
      <c r="D16" s="71" t="s">
        <v>1215</v>
      </c>
      <c r="E16" s="71" t="s">
        <v>1333</v>
      </c>
      <c r="F16" s="71" t="s">
        <v>1333</v>
      </c>
      <c r="G16" s="69" t="b">
        <v>0</v>
      </c>
      <c r="H16" s="135" t="s">
        <v>2136</v>
      </c>
      <c r="I16" s="72" t="s">
        <v>1780</v>
      </c>
      <c r="J16" s="72"/>
      <c r="K16" s="129" t="s">
        <v>1130</v>
      </c>
      <c r="L16" s="71"/>
      <c r="M16" s="58" t="s">
        <v>1375</v>
      </c>
      <c r="N16" s="58"/>
      <c r="O16" s="58"/>
      <c r="P16" s="58"/>
      <c r="Q16" s="355" t="s">
        <v>2137</v>
      </c>
      <c r="R16" s="674"/>
      <c r="S16" s="613">
        <v>36151</v>
      </c>
      <c r="T16" s="628" t="s">
        <v>1733</v>
      </c>
    </row>
    <row r="17" spans="1:25" ht="41.45">
      <c r="A17" s="65">
        <v>15</v>
      </c>
      <c r="B17" s="71" t="s">
        <v>2138</v>
      </c>
      <c r="C17" s="71" t="s">
        <v>2139</v>
      </c>
      <c r="D17" s="71" t="s">
        <v>1215</v>
      </c>
      <c r="E17" s="71" t="s">
        <v>1333</v>
      </c>
      <c r="F17" s="71" t="s">
        <v>1333</v>
      </c>
      <c r="G17" s="69" t="b">
        <v>0</v>
      </c>
      <c r="H17" s="213" t="s">
        <v>2140</v>
      </c>
      <c r="I17" s="71" t="s">
        <v>2141</v>
      </c>
      <c r="J17" s="71"/>
      <c r="K17" s="71" t="s">
        <v>1130</v>
      </c>
      <c r="L17" s="71"/>
      <c r="M17" s="58" t="s">
        <v>1375</v>
      </c>
      <c r="N17" s="58"/>
      <c r="O17" s="58"/>
      <c r="P17" s="58"/>
      <c r="Q17" s="59" t="s">
        <v>2142</v>
      </c>
      <c r="R17" s="673"/>
      <c r="S17" s="613"/>
      <c r="T17" s="628"/>
    </row>
    <row r="18" spans="1:25" ht="14.45">
      <c r="A18" s="65">
        <v>16</v>
      </c>
      <c r="B18" s="71" t="s">
        <v>1930</v>
      </c>
      <c r="C18" s="71" t="s">
        <v>1931</v>
      </c>
      <c r="D18" s="71" t="s">
        <v>1260</v>
      </c>
      <c r="E18" s="240"/>
      <c r="F18" s="240"/>
      <c r="G18" s="69" t="b">
        <v>1</v>
      </c>
      <c r="H18" s="213"/>
      <c r="I18" s="71" t="b">
        <v>1</v>
      </c>
      <c r="J18" s="71"/>
      <c r="K18" s="71" t="s">
        <v>1130</v>
      </c>
      <c r="L18" s="71"/>
      <c r="M18" s="610" t="s">
        <v>1375</v>
      </c>
      <c r="N18" s="610"/>
      <c r="O18" s="610"/>
      <c r="P18" s="610"/>
      <c r="Q18" s="59" t="s">
        <v>2143</v>
      </c>
      <c r="R18" s="673"/>
      <c r="S18" s="611">
        <v>36153</v>
      </c>
      <c r="T18" s="628"/>
    </row>
    <row r="19" spans="1:25" ht="203.25" customHeight="1">
      <c r="A19" s="65">
        <v>17</v>
      </c>
      <c r="B19" s="72" t="s">
        <v>2144</v>
      </c>
      <c r="C19" s="72" t="s">
        <v>2145</v>
      </c>
      <c r="D19" s="72" t="s">
        <v>1260</v>
      </c>
      <c r="E19" s="240"/>
      <c r="F19" s="71" t="b">
        <v>0</v>
      </c>
      <c r="G19" s="69" t="b">
        <v>0</v>
      </c>
      <c r="H19" s="213" t="s">
        <v>2146</v>
      </c>
      <c r="I19" s="71" t="b">
        <v>1</v>
      </c>
      <c r="J19" s="71"/>
      <c r="K19" s="71" t="s">
        <v>1130</v>
      </c>
      <c r="L19" s="71"/>
      <c r="M19" s="610" t="s">
        <v>1375</v>
      </c>
      <c r="N19" s="610"/>
      <c r="O19" s="610"/>
      <c r="P19" s="610"/>
      <c r="Q19" s="59" t="s">
        <v>2147</v>
      </c>
      <c r="R19" s="673"/>
      <c r="S19" s="613"/>
      <c r="T19" s="628" t="s">
        <v>2148</v>
      </c>
    </row>
    <row r="20" spans="1:25" ht="55.15">
      <c r="A20" s="65">
        <v>18</v>
      </c>
      <c r="B20" s="71" t="s">
        <v>2149</v>
      </c>
      <c r="C20" s="71" t="s">
        <v>2150</v>
      </c>
      <c r="D20" s="71" t="s">
        <v>1280</v>
      </c>
      <c r="E20" s="71" t="s">
        <v>2151</v>
      </c>
      <c r="F20" s="71" t="s">
        <v>1333</v>
      </c>
      <c r="G20" s="71" t="b">
        <v>1</v>
      </c>
      <c r="H20" s="213" t="s">
        <v>2152</v>
      </c>
      <c r="I20" s="71" t="b">
        <v>1</v>
      </c>
      <c r="J20" s="71"/>
      <c r="K20" s="71" t="s">
        <v>1130</v>
      </c>
      <c r="L20" s="71"/>
      <c r="M20" s="58" t="s">
        <v>1375</v>
      </c>
      <c r="N20" s="58"/>
      <c r="O20" s="58"/>
      <c r="P20" s="58"/>
      <c r="Q20" s="59" t="s">
        <v>2153</v>
      </c>
      <c r="R20" s="673"/>
      <c r="S20" s="613"/>
      <c r="T20" s="628"/>
    </row>
    <row r="21" spans="1:25" ht="72">
      <c r="A21" s="65">
        <v>19</v>
      </c>
      <c r="B21" s="71" t="s">
        <v>2154</v>
      </c>
      <c r="C21" s="71" t="s">
        <v>2155</v>
      </c>
      <c r="D21" s="71" t="s">
        <v>1280</v>
      </c>
      <c r="E21" s="71"/>
      <c r="F21" s="71" t="s">
        <v>1333</v>
      </c>
      <c r="G21" s="71" t="b">
        <v>0</v>
      </c>
      <c r="H21" s="213" t="s">
        <v>2156</v>
      </c>
      <c r="I21" s="71" t="b">
        <v>1</v>
      </c>
      <c r="J21" s="71"/>
      <c r="K21" s="614" t="s">
        <v>1520</v>
      </c>
      <c r="L21" s="71"/>
      <c r="M21" s="58" t="s">
        <v>1352</v>
      </c>
      <c r="N21" s="58" t="s">
        <v>2157</v>
      </c>
      <c r="O21" s="58" t="s">
        <v>2158</v>
      </c>
      <c r="P21" s="58"/>
      <c r="Q21" s="59" t="s">
        <v>2159</v>
      </c>
      <c r="R21" s="673"/>
      <c r="S21" s="616">
        <v>55662</v>
      </c>
      <c r="T21" s="628"/>
    </row>
    <row r="22" spans="1:25" ht="28.9">
      <c r="A22" s="65">
        <v>20</v>
      </c>
      <c r="B22" s="71" t="s">
        <v>2160</v>
      </c>
      <c r="C22" s="71" t="s">
        <v>2161</v>
      </c>
      <c r="D22" s="71" t="s">
        <v>1260</v>
      </c>
      <c r="E22" s="71"/>
      <c r="F22" s="71" t="s">
        <v>1333</v>
      </c>
      <c r="G22" s="71" t="b">
        <v>0</v>
      </c>
      <c r="H22" s="213" t="s">
        <v>2162</v>
      </c>
      <c r="I22" s="71" t="b">
        <v>1</v>
      </c>
      <c r="J22" s="71"/>
      <c r="K22" s="614" t="s">
        <v>1520</v>
      </c>
      <c r="L22" s="71"/>
      <c r="M22" s="58" t="s">
        <v>1352</v>
      </c>
      <c r="N22" s="58"/>
      <c r="O22" s="58"/>
      <c r="P22" s="58"/>
      <c r="Q22" s="59" t="s">
        <v>2163</v>
      </c>
      <c r="R22" s="673"/>
      <c r="S22" s="616">
        <v>55662</v>
      </c>
      <c r="T22" s="628"/>
      <c r="Y22" t="s">
        <v>1281</v>
      </c>
    </row>
    <row r="23" spans="1:25" ht="28.9">
      <c r="A23" s="65">
        <v>21</v>
      </c>
      <c r="B23" s="71" t="s">
        <v>2164</v>
      </c>
      <c r="C23" s="71" t="s">
        <v>2165</v>
      </c>
      <c r="D23" s="71" t="s">
        <v>1260</v>
      </c>
      <c r="E23" s="71"/>
      <c r="F23" s="71" t="s">
        <v>1333</v>
      </c>
      <c r="G23" s="71" t="b">
        <v>0</v>
      </c>
      <c r="H23" s="213"/>
      <c r="I23" s="71" t="b">
        <v>1</v>
      </c>
      <c r="J23" s="71"/>
      <c r="K23" s="614" t="s">
        <v>1520</v>
      </c>
      <c r="L23" s="71"/>
      <c r="M23" s="58" t="s">
        <v>1352</v>
      </c>
      <c r="N23" s="58"/>
      <c r="O23" s="58"/>
      <c r="P23" s="58"/>
      <c r="Q23" s="59" t="s">
        <v>2163</v>
      </c>
      <c r="R23" s="673"/>
      <c r="S23" s="616">
        <v>55662</v>
      </c>
      <c r="T23" s="628"/>
    </row>
    <row r="24" spans="1:25" ht="28.9">
      <c r="A24" s="65">
        <v>22</v>
      </c>
      <c r="B24" s="71" t="s">
        <v>2166</v>
      </c>
      <c r="C24" s="71" t="s">
        <v>2167</v>
      </c>
      <c r="D24" s="71" t="s">
        <v>1260</v>
      </c>
      <c r="E24" s="71"/>
      <c r="F24" s="71" t="s">
        <v>1333</v>
      </c>
      <c r="G24" s="71" t="b">
        <v>0</v>
      </c>
      <c r="H24" s="213"/>
      <c r="I24" s="71" t="b">
        <v>1</v>
      </c>
      <c r="J24" s="71"/>
      <c r="K24" s="614" t="s">
        <v>1520</v>
      </c>
      <c r="L24" s="71"/>
      <c r="M24" s="58" t="s">
        <v>1352</v>
      </c>
      <c r="N24" s="58"/>
      <c r="O24" s="58"/>
      <c r="P24" s="58"/>
      <c r="Q24" s="59" t="s">
        <v>2163</v>
      </c>
      <c r="R24" s="673"/>
      <c r="S24" s="616">
        <v>55662</v>
      </c>
      <c r="T24" s="628"/>
    </row>
    <row r="25" spans="1:25" s="520" customFormat="1" ht="15.6">
      <c r="A25" s="65">
        <v>23</v>
      </c>
      <c r="B25" s="71" t="s">
        <v>2168</v>
      </c>
      <c r="C25" s="71" t="s">
        <v>2169</v>
      </c>
      <c r="D25" s="71" t="s">
        <v>2170</v>
      </c>
      <c r="E25" s="618"/>
      <c r="F25" s="618"/>
      <c r="G25" s="618"/>
      <c r="H25" s="619"/>
      <c r="I25" s="618"/>
      <c r="J25" s="618"/>
      <c r="K25" s="57" t="s">
        <v>1130</v>
      </c>
      <c r="L25" s="618"/>
      <c r="M25" s="620" t="s">
        <v>2171</v>
      </c>
      <c r="N25" s="620"/>
      <c r="O25" s="620"/>
      <c r="P25" s="620"/>
      <c r="Q25" s="626"/>
      <c r="R25" s="675"/>
      <c r="S25" s="616" t="s">
        <v>2172</v>
      </c>
      <c r="T25" s="629"/>
    </row>
    <row r="26" spans="1:25" s="520" customFormat="1" ht="19.149999999999999">
      <c r="A26" s="65">
        <v>24</v>
      </c>
      <c r="B26" s="71" t="s">
        <v>2173</v>
      </c>
      <c r="C26" s="71" t="s">
        <v>2174</v>
      </c>
      <c r="D26" s="617"/>
      <c r="E26" s="618"/>
      <c r="F26" s="618"/>
      <c r="G26" s="618"/>
      <c r="H26" s="619"/>
      <c r="I26" s="618"/>
      <c r="J26" s="618"/>
      <c r="K26" s="614" t="s">
        <v>1426</v>
      </c>
      <c r="L26" s="618"/>
      <c r="M26" s="620"/>
      <c r="N26" s="620"/>
      <c r="O26" s="620"/>
      <c r="P26" s="620"/>
      <c r="Q26" s="626"/>
      <c r="R26" s="675"/>
      <c r="S26" s="616">
        <v>47550</v>
      </c>
      <c r="T26" s="629" t="s">
        <v>2175</v>
      </c>
    </row>
    <row r="27" spans="1:25" ht="86.45" hidden="1">
      <c r="A27" s="65">
        <v>25</v>
      </c>
      <c r="B27" s="613"/>
      <c r="C27" s="613"/>
      <c r="D27" s="1"/>
      <c r="E27" s="1"/>
      <c r="F27" s="1"/>
      <c r="G27" s="1"/>
      <c r="H27" s="1"/>
      <c r="I27" s="1"/>
      <c r="J27" s="1"/>
      <c r="K27" s="129" t="s">
        <v>1130</v>
      </c>
      <c r="L27" s="1"/>
      <c r="M27" s="58" t="s">
        <v>1352</v>
      </c>
      <c r="N27" s="58" t="s">
        <v>2082</v>
      </c>
      <c r="O27" s="610" t="s">
        <v>2176</v>
      </c>
      <c r="P27" s="621"/>
      <c r="Q27" s="59"/>
      <c r="R27" s="627" t="s">
        <v>2177</v>
      </c>
      <c r="S27" s="613"/>
      <c r="T27" s="628" t="s">
        <v>1281</v>
      </c>
    </row>
    <row r="28" spans="1:25" ht="129.6" hidden="1">
      <c r="A28" s="65">
        <v>26</v>
      </c>
      <c r="B28" s="613"/>
      <c r="C28" s="613"/>
      <c r="D28" s="1"/>
      <c r="E28" s="1"/>
      <c r="F28" s="1"/>
      <c r="G28" s="1"/>
      <c r="H28" s="1"/>
      <c r="I28" s="1"/>
      <c r="J28" s="1"/>
      <c r="K28" s="129" t="s">
        <v>1130</v>
      </c>
      <c r="L28" s="1"/>
      <c r="M28" s="58" t="s">
        <v>1352</v>
      </c>
      <c r="N28" s="58" t="s">
        <v>2082</v>
      </c>
      <c r="O28" s="610" t="s">
        <v>2178</v>
      </c>
      <c r="P28" s="621"/>
      <c r="Q28" s="59"/>
      <c r="R28" s="627" t="s">
        <v>2179</v>
      </c>
      <c r="S28" s="613"/>
      <c r="T28" s="628"/>
    </row>
    <row r="29" spans="1:25" ht="14.45" hidden="1">
      <c r="A29" s="65">
        <v>27</v>
      </c>
      <c r="B29" s="613"/>
      <c r="C29" s="613"/>
      <c r="D29" s="1"/>
      <c r="E29" s="1"/>
      <c r="F29" s="1"/>
      <c r="G29" s="1"/>
      <c r="H29" s="1"/>
      <c r="I29" s="1"/>
      <c r="J29" s="1"/>
      <c r="K29" s="71" t="s">
        <v>1130</v>
      </c>
      <c r="L29" s="1"/>
      <c r="M29" s="58" t="s">
        <v>1352</v>
      </c>
      <c r="N29" s="58" t="s">
        <v>2082</v>
      </c>
      <c r="O29" s="610" t="s">
        <v>2180</v>
      </c>
      <c r="P29" s="621"/>
      <c r="Q29" s="59" t="s">
        <v>2181</v>
      </c>
      <c r="R29" s="673"/>
      <c r="S29" s="613"/>
      <c r="T29" s="628"/>
    </row>
    <row r="30" spans="1:25" ht="14.45" hidden="1">
      <c r="A30" s="65">
        <v>28</v>
      </c>
      <c r="B30" s="613"/>
      <c r="C30" s="613"/>
      <c r="D30" s="1"/>
      <c r="E30" s="1"/>
      <c r="F30" s="1"/>
      <c r="G30" s="1"/>
      <c r="H30" s="1"/>
      <c r="I30" s="1"/>
      <c r="J30" s="1"/>
      <c r="K30" s="71" t="s">
        <v>1130</v>
      </c>
      <c r="L30" s="1"/>
      <c r="M30" s="58" t="s">
        <v>1352</v>
      </c>
      <c r="N30" s="58" t="s">
        <v>2082</v>
      </c>
      <c r="O30" s="610" t="s">
        <v>2182</v>
      </c>
      <c r="P30" s="621"/>
      <c r="Q30" s="59" t="s">
        <v>2181</v>
      </c>
      <c r="R30" s="673"/>
      <c r="S30" s="613"/>
      <c r="T30" s="628"/>
    </row>
    <row r="31" spans="1:25" ht="14.45" hidden="1">
      <c r="A31" s="65">
        <v>29</v>
      </c>
      <c r="B31" s="613"/>
      <c r="C31" s="613"/>
      <c r="D31" s="1"/>
      <c r="E31" s="1"/>
      <c r="F31" s="1"/>
      <c r="G31" s="1"/>
      <c r="H31" s="1"/>
      <c r="I31" s="1"/>
      <c r="J31" s="1"/>
      <c r="K31" s="71" t="s">
        <v>1130</v>
      </c>
      <c r="L31" s="1"/>
      <c r="M31" s="58" t="s">
        <v>1352</v>
      </c>
      <c r="N31" s="58" t="s">
        <v>2082</v>
      </c>
      <c r="O31" s="610" t="s">
        <v>2183</v>
      </c>
      <c r="P31" s="621"/>
      <c r="Q31" s="59" t="s">
        <v>2184</v>
      </c>
      <c r="R31" s="673"/>
      <c r="S31" s="613"/>
      <c r="T31" s="628"/>
    </row>
    <row r="32" spans="1:25" ht="158.44999999999999">
      <c r="A32" s="65">
        <v>30</v>
      </c>
      <c r="B32" s="613"/>
      <c r="C32" s="613"/>
      <c r="D32" s="1"/>
      <c r="E32" s="1"/>
      <c r="F32" s="1"/>
      <c r="G32" s="1"/>
      <c r="H32" s="1"/>
      <c r="I32" s="1"/>
      <c r="J32" s="1"/>
      <c r="K32" s="614" t="s">
        <v>1520</v>
      </c>
      <c r="L32" s="1"/>
      <c r="M32" s="58" t="s">
        <v>1352</v>
      </c>
      <c r="N32" s="58" t="s">
        <v>2082</v>
      </c>
      <c r="O32" s="610" t="s">
        <v>2185</v>
      </c>
      <c r="P32" s="621"/>
      <c r="Q32" s="59"/>
      <c r="R32" s="627" t="s">
        <v>2186</v>
      </c>
      <c r="S32" s="613"/>
      <c r="T32" s="628" t="s">
        <v>2187</v>
      </c>
    </row>
    <row r="33" spans="1:20" ht="144" hidden="1">
      <c r="A33" s="65">
        <v>31</v>
      </c>
      <c r="B33" s="613"/>
      <c r="C33" s="613"/>
      <c r="D33" s="1"/>
      <c r="E33" s="1"/>
      <c r="F33" s="1"/>
      <c r="G33" s="1"/>
      <c r="H33" s="1"/>
      <c r="I33" s="1"/>
      <c r="J33" s="1"/>
      <c r="K33" s="129" t="s">
        <v>1130</v>
      </c>
      <c r="L33" s="1"/>
      <c r="M33" s="58" t="s">
        <v>1352</v>
      </c>
      <c r="N33" s="58" t="s">
        <v>2082</v>
      </c>
      <c r="O33" s="610" t="s">
        <v>2188</v>
      </c>
      <c r="P33" s="621"/>
      <c r="Q33" s="59"/>
      <c r="R33" s="627" t="s">
        <v>2189</v>
      </c>
      <c r="S33" s="613"/>
      <c r="T33" s="628"/>
    </row>
    <row r="34" spans="1:20" ht="43.15" hidden="1">
      <c r="A34" s="65">
        <v>32</v>
      </c>
      <c r="B34" s="613"/>
      <c r="C34" s="613"/>
      <c r="D34" s="1"/>
      <c r="E34" s="1"/>
      <c r="F34" s="1"/>
      <c r="G34" s="1"/>
      <c r="H34" s="1"/>
      <c r="I34" s="1"/>
      <c r="J34" s="1"/>
      <c r="K34" s="129" t="s">
        <v>1130</v>
      </c>
      <c r="L34" s="1"/>
      <c r="M34" s="58" t="s">
        <v>1352</v>
      </c>
      <c r="N34" s="58" t="s">
        <v>2082</v>
      </c>
      <c r="O34" s="610" t="s">
        <v>2190</v>
      </c>
      <c r="P34" s="621"/>
      <c r="Q34" s="59"/>
      <c r="R34" s="627" t="s">
        <v>2191</v>
      </c>
      <c r="S34" s="613"/>
      <c r="T34" s="628"/>
    </row>
    <row r="35" spans="1:20" ht="43.15" hidden="1">
      <c r="A35" s="65">
        <v>33</v>
      </c>
      <c r="B35" s="613"/>
      <c r="C35" s="613"/>
      <c r="D35" s="1"/>
      <c r="E35" s="1"/>
      <c r="F35" s="1"/>
      <c r="G35" s="1"/>
      <c r="H35" s="1"/>
      <c r="I35" s="1"/>
      <c r="J35" s="1"/>
      <c r="K35" s="129" t="s">
        <v>1130</v>
      </c>
      <c r="L35" s="1"/>
      <c r="M35" s="58" t="s">
        <v>1352</v>
      </c>
      <c r="N35" s="58" t="s">
        <v>2082</v>
      </c>
      <c r="O35" s="610" t="s">
        <v>2192</v>
      </c>
      <c r="P35" s="621"/>
      <c r="Q35" s="59"/>
      <c r="R35" s="627" t="s">
        <v>2193</v>
      </c>
      <c r="S35" s="613"/>
      <c r="T35" s="628"/>
    </row>
    <row r="36" spans="1:20" ht="72" hidden="1">
      <c r="A36" s="65">
        <v>34</v>
      </c>
      <c r="B36" s="613"/>
      <c r="C36" s="613"/>
      <c r="D36" s="1"/>
      <c r="E36" s="1"/>
      <c r="F36" s="1"/>
      <c r="G36" s="1"/>
      <c r="H36" s="1"/>
      <c r="I36" s="1"/>
      <c r="J36" s="1"/>
      <c r="K36" s="129" t="s">
        <v>1130</v>
      </c>
      <c r="L36" s="1"/>
      <c r="M36" s="58" t="s">
        <v>1352</v>
      </c>
      <c r="N36" s="58" t="s">
        <v>2082</v>
      </c>
      <c r="O36" s="610" t="s">
        <v>2194</v>
      </c>
      <c r="P36" s="621"/>
      <c r="Q36" s="59"/>
      <c r="R36" s="627" t="s">
        <v>2195</v>
      </c>
      <c r="S36" s="613"/>
      <c r="T36" s="628"/>
    </row>
    <row r="37" spans="1:20" ht="28.9">
      <c r="A37" s="65">
        <v>35</v>
      </c>
      <c r="B37" s="613"/>
      <c r="C37" s="613"/>
      <c r="D37" s="1"/>
      <c r="E37" s="1"/>
      <c r="F37" s="1"/>
      <c r="G37" s="1"/>
      <c r="H37" s="1"/>
      <c r="I37" s="1"/>
      <c r="J37" s="1"/>
      <c r="K37" s="614" t="s">
        <v>1520</v>
      </c>
      <c r="L37" s="1"/>
      <c r="M37" s="58" t="s">
        <v>1352</v>
      </c>
      <c r="N37" s="58" t="s">
        <v>2082</v>
      </c>
      <c r="O37" s="610" t="s">
        <v>1440</v>
      </c>
      <c r="P37" s="621"/>
      <c r="Q37" s="59"/>
      <c r="R37" s="627" t="s">
        <v>2196</v>
      </c>
      <c r="S37" s="613"/>
      <c r="T37" s="628"/>
    </row>
    <row r="38" spans="1:20" ht="57.6" hidden="1">
      <c r="A38" s="65">
        <v>36</v>
      </c>
      <c r="B38" s="613"/>
      <c r="C38" s="613"/>
      <c r="D38" s="1"/>
      <c r="E38" s="1"/>
      <c r="F38" s="1"/>
      <c r="G38" s="1"/>
      <c r="H38" s="1"/>
      <c r="I38" s="1"/>
      <c r="J38" s="1"/>
      <c r="K38" s="129" t="s">
        <v>1130</v>
      </c>
      <c r="L38" s="1"/>
      <c r="M38" s="58" t="s">
        <v>1352</v>
      </c>
      <c r="N38" s="58" t="s">
        <v>2082</v>
      </c>
      <c r="O38" s="610" t="s">
        <v>2197</v>
      </c>
      <c r="P38" s="621"/>
      <c r="Q38" s="59"/>
      <c r="R38" s="627" t="s">
        <v>2198</v>
      </c>
      <c r="S38" s="613"/>
      <c r="T38" s="628"/>
    </row>
    <row r="39" spans="1:20" ht="43.15" hidden="1">
      <c r="A39" s="65">
        <v>37</v>
      </c>
      <c r="B39" s="613"/>
      <c r="C39" s="613"/>
      <c r="D39" s="1"/>
      <c r="E39" s="1"/>
      <c r="F39" s="1"/>
      <c r="G39" s="1"/>
      <c r="H39" s="1"/>
      <c r="I39" s="1"/>
      <c r="J39" s="1"/>
      <c r="K39" s="129" t="s">
        <v>1130</v>
      </c>
      <c r="L39" s="1"/>
      <c r="M39" s="58" t="s">
        <v>1352</v>
      </c>
      <c r="N39" s="58" t="s">
        <v>2082</v>
      </c>
      <c r="O39" s="610" t="s">
        <v>2199</v>
      </c>
      <c r="P39" s="621"/>
      <c r="Q39" s="59"/>
      <c r="R39" s="627" t="s">
        <v>2200</v>
      </c>
      <c r="S39" s="613"/>
      <c r="T39" s="628"/>
    </row>
    <row r="40" spans="1:20" ht="43.15" hidden="1">
      <c r="A40" s="65">
        <v>38</v>
      </c>
      <c r="B40" s="613"/>
      <c r="C40" s="613"/>
      <c r="D40" s="1"/>
      <c r="E40" s="1"/>
      <c r="F40" s="1"/>
      <c r="G40" s="1"/>
      <c r="H40" s="1"/>
      <c r="I40" s="1"/>
      <c r="J40" s="1"/>
      <c r="K40" s="129" t="s">
        <v>1130</v>
      </c>
      <c r="L40" s="1"/>
      <c r="M40" s="58" t="s">
        <v>1352</v>
      </c>
      <c r="N40" s="58" t="s">
        <v>2082</v>
      </c>
      <c r="O40" s="610" t="s">
        <v>2201</v>
      </c>
      <c r="P40" s="621"/>
      <c r="Q40" s="59"/>
      <c r="R40" s="627" t="s">
        <v>2200</v>
      </c>
      <c r="S40" s="613"/>
      <c r="T40" s="628"/>
    </row>
    <row r="41" spans="1:20" ht="100.9">
      <c r="A41" s="65">
        <v>39</v>
      </c>
      <c r="B41" s="613"/>
      <c r="C41" s="613"/>
      <c r="D41" s="1"/>
      <c r="E41" s="1"/>
      <c r="F41" s="1"/>
      <c r="G41" s="1"/>
      <c r="H41" s="1"/>
      <c r="I41" s="1"/>
      <c r="J41" s="1"/>
      <c r="K41" s="614" t="s">
        <v>1520</v>
      </c>
      <c r="L41" s="1"/>
      <c r="M41" s="58" t="s">
        <v>1352</v>
      </c>
      <c r="N41" s="58" t="s">
        <v>2082</v>
      </c>
      <c r="O41" s="610" t="s">
        <v>1448</v>
      </c>
      <c r="P41" s="621"/>
      <c r="Q41" s="59"/>
      <c r="R41" s="627" t="s">
        <v>2202</v>
      </c>
      <c r="S41" s="613"/>
      <c r="T41" s="628"/>
    </row>
    <row r="42" spans="1:20" ht="43.15">
      <c r="A42" s="65">
        <v>40</v>
      </c>
      <c r="B42" s="613"/>
      <c r="C42" s="613"/>
      <c r="D42" s="1"/>
      <c r="E42" s="1"/>
      <c r="F42" s="1"/>
      <c r="G42" s="1"/>
      <c r="H42" s="1"/>
      <c r="I42" s="1"/>
      <c r="J42" s="1"/>
      <c r="K42" s="614" t="s">
        <v>1520</v>
      </c>
      <c r="L42" s="1"/>
      <c r="M42" s="58" t="s">
        <v>1352</v>
      </c>
      <c r="N42" s="58" t="s">
        <v>2082</v>
      </c>
      <c r="O42" s="610" t="s">
        <v>1449</v>
      </c>
      <c r="P42" s="621"/>
      <c r="Q42" s="59"/>
      <c r="R42" s="627" t="s">
        <v>2203</v>
      </c>
      <c r="S42" s="613"/>
      <c r="T42" s="628"/>
    </row>
    <row r="43" spans="1:20" ht="100.9" hidden="1">
      <c r="A43" s="65">
        <v>41</v>
      </c>
      <c r="B43" s="613"/>
      <c r="C43" s="613"/>
      <c r="D43" s="1"/>
      <c r="E43" s="1"/>
      <c r="F43" s="1"/>
      <c r="G43" s="1"/>
      <c r="H43" s="1"/>
      <c r="I43" s="1"/>
      <c r="J43" s="1"/>
      <c r="K43" s="129" t="s">
        <v>1130</v>
      </c>
      <c r="L43" s="1"/>
      <c r="M43" s="58" t="s">
        <v>1352</v>
      </c>
      <c r="N43" s="58" t="s">
        <v>2082</v>
      </c>
      <c r="O43" s="610" t="s">
        <v>2204</v>
      </c>
      <c r="P43" s="621"/>
      <c r="Q43" s="59"/>
      <c r="R43" s="627" t="s">
        <v>2205</v>
      </c>
      <c r="S43" s="613"/>
      <c r="T43" s="628"/>
    </row>
    <row r="44" spans="1:20" ht="72" hidden="1">
      <c r="A44" s="65">
        <v>42</v>
      </c>
      <c r="B44" s="613"/>
      <c r="C44" s="613"/>
      <c r="D44" s="1"/>
      <c r="E44" s="1"/>
      <c r="F44" s="1"/>
      <c r="G44" s="1"/>
      <c r="H44" s="1"/>
      <c r="I44" s="1"/>
      <c r="J44" s="1"/>
      <c r="K44" s="129" t="s">
        <v>1130</v>
      </c>
      <c r="L44" s="1"/>
      <c r="M44" s="58" t="s">
        <v>1352</v>
      </c>
      <c r="N44" s="58" t="s">
        <v>2082</v>
      </c>
      <c r="O44" s="610" t="s">
        <v>2206</v>
      </c>
      <c r="P44" s="621"/>
      <c r="Q44" s="59"/>
      <c r="R44" s="627" t="s">
        <v>2207</v>
      </c>
      <c r="S44" s="613"/>
      <c r="T44" s="628"/>
    </row>
    <row r="45" spans="1:20" ht="72" hidden="1">
      <c r="A45" s="65">
        <v>43</v>
      </c>
      <c r="B45" s="613"/>
      <c r="C45" s="613"/>
      <c r="D45" s="1"/>
      <c r="E45" s="1"/>
      <c r="F45" s="1"/>
      <c r="G45" s="1"/>
      <c r="H45" s="1"/>
      <c r="I45" s="1"/>
      <c r="J45" s="1"/>
      <c r="K45" s="129" t="s">
        <v>1130</v>
      </c>
      <c r="L45" s="1"/>
      <c r="M45" s="58" t="s">
        <v>1352</v>
      </c>
      <c r="N45" s="58" t="s">
        <v>2082</v>
      </c>
      <c r="O45" s="610" t="s">
        <v>2208</v>
      </c>
      <c r="P45" s="621"/>
      <c r="Q45" s="59"/>
      <c r="R45" s="627" t="s">
        <v>2209</v>
      </c>
      <c r="S45" s="613"/>
      <c r="T45" s="628"/>
    </row>
    <row r="46" spans="1:20" ht="72" hidden="1">
      <c r="A46" s="65">
        <v>44</v>
      </c>
      <c r="B46" s="613"/>
      <c r="C46" s="613"/>
      <c r="D46" s="1"/>
      <c r="E46" s="1"/>
      <c r="F46" s="1"/>
      <c r="G46" s="1"/>
      <c r="H46" s="1"/>
      <c r="I46" s="1"/>
      <c r="J46" s="1"/>
      <c r="K46" s="129" t="s">
        <v>1130</v>
      </c>
      <c r="L46" s="1"/>
      <c r="M46" s="58" t="s">
        <v>1352</v>
      </c>
      <c r="N46" s="58" t="s">
        <v>2082</v>
      </c>
      <c r="O46" s="610" t="s">
        <v>2210</v>
      </c>
      <c r="P46" s="621"/>
      <c r="Q46" s="59"/>
      <c r="R46" s="627" t="s">
        <v>2211</v>
      </c>
      <c r="S46" s="613"/>
      <c r="T46" s="628"/>
    </row>
    <row r="47" spans="1:20" ht="28.9" hidden="1">
      <c r="A47" s="65">
        <v>45</v>
      </c>
      <c r="B47" s="613"/>
      <c r="C47" s="613"/>
      <c r="D47" s="1"/>
      <c r="E47" s="1"/>
      <c r="F47" s="1"/>
      <c r="G47" s="1"/>
      <c r="H47" s="1"/>
      <c r="I47" s="1"/>
      <c r="J47" s="1"/>
      <c r="K47" s="129" t="s">
        <v>1130</v>
      </c>
      <c r="L47" s="1"/>
      <c r="M47" s="58" t="s">
        <v>1352</v>
      </c>
      <c r="N47" s="58" t="s">
        <v>2082</v>
      </c>
      <c r="O47" s="610" t="s">
        <v>2212</v>
      </c>
      <c r="P47" s="621"/>
      <c r="Q47" s="59"/>
      <c r="R47" s="627" t="s">
        <v>2213</v>
      </c>
      <c r="S47" s="613"/>
      <c r="T47" s="628"/>
    </row>
    <row r="48" spans="1:20" ht="14.45" hidden="1">
      <c r="A48" s="65">
        <v>46</v>
      </c>
      <c r="B48" s="613"/>
      <c r="C48" s="613"/>
      <c r="D48" s="1"/>
      <c r="E48" s="1"/>
      <c r="F48" s="1"/>
      <c r="G48" s="1"/>
      <c r="H48" s="1"/>
      <c r="I48" s="1"/>
      <c r="J48" s="1"/>
      <c r="K48" s="71" t="s">
        <v>1130</v>
      </c>
      <c r="L48" s="1"/>
      <c r="M48" s="58" t="s">
        <v>1352</v>
      </c>
      <c r="N48" s="58" t="s">
        <v>2082</v>
      </c>
      <c r="O48" s="610" t="s">
        <v>2214</v>
      </c>
      <c r="P48" s="621"/>
      <c r="Q48" s="59" t="s">
        <v>2215</v>
      </c>
      <c r="R48" s="673"/>
      <c r="S48" s="613"/>
      <c r="T48" s="628"/>
    </row>
    <row r="49" spans="1:20" ht="72" hidden="1">
      <c r="A49" s="65">
        <v>47</v>
      </c>
      <c r="B49" s="613"/>
      <c r="C49" s="613"/>
      <c r="D49" s="1"/>
      <c r="E49" s="1"/>
      <c r="F49" s="1"/>
      <c r="G49" s="1"/>
      <c r="H49" s="1"/>
      <c r="I49" s="1"/>
      <c r="J49" s="1"/>
      <c r="K49" s="129" t="s">
        <v>1130</v>
      </c>
      <c r="L49" s="1"/>
      <c r="M49" s="58" t="s">
        <v>1352</v>
      </c>
      <c r="N49" s="58" t="s">
        <v>2082</v>
      </c>
      <c r="O49" s="610" t="s">
        <v>2216</v>
      </c>
      <c r="P49" s="621"/>
      <c r="Q49" s="59"/>
      <c r="R49" s="627" t="s">
        <v>2217</v>
      </c>
      <c r="S49" s="613"/>
      <c r="T49" s="628"/>
    </row>
    <row r="50" spans="1:20" ht="115.15" hidden="1">
      <c r="A50" s="65">
        <v>48</v>
      </c>
      <c r="B50" s="613"/>
      <c r="C50" s="613"/>
      <c r="D50" s="1"/>
      <c r="E50" s="1"/>
      <c r="F50" s="1"/>
      <c r="G50" s="1"/>
      <c r="H50" s="1"/>
      <c r="I50" s="1"/>
      <c r="J50" s="1"/>
      <c r="K50" s="129" t="s">
        <v>1130</v>
      </c>
      <c r="L50" s="1"/>
      <c r="M50" s="58" t="s">
        <v>1352</v>
      </c>
      <c r="N50" s="58" t="s">
        <v>2082</v>
      </c>
      <c r="O50" s="610" t="s">
        <v>2218</v>
      </c>
      <c r="P50" s="621"/>
      <c r="Q50" s="59"/>
      <c r="R50" s="627" t="s">
        <v>2219</v>
      </c>
      <c r="S50" s="613"/>
      <c r="T50" s="628"/>
    </row>
    <row r="51" spans="1:20" ht="57.6" hidden="1">
      <c r="A51" s="65">
        <v>49</v>
      </c>
      <c r="B51" s="613"/>
      <c r="C51" s="613"/>
      <c r="D51" s="1"/>
      <c r="E51" s="1"/>
      <c r="F51" s="1"/>
      <c r="G51" s="1"/>
      <c r="H51" s="1"/>
      <c r="I51" s="1"/>
      <c r="J51" s="1"/>
      <c r="K51" s="129" t="s">
        <v>1130</v>
      </c>
      <c r="L51" s="1"/>
      <c r="M51" s="58" t="s">
        <v>1352</v>
      </c>
      <c r="N51" s="58" t="s">
        <v>2082</v>
      </c>
      <c r="O51" s="610" t="s">
        <v>2220</v>
      </c>
      <c r="P51" s="621"/>
      <c r="Q51" s="59"/>
      <c r="R51" s="627" t="s">
        <v>2221</v>
      </c>
      <c r="S51" s="613"/>
      <c r="T51" s="628"/>
    </row>
    <row r="52" spans="1:20" ht="28.9" hidden="1">
      <c r="A52" s="65">
        <v>50</v>
      </c>
      <c r="B52" s="613"/>
      <c r="C52" s="613"/>
      <c r="D52" s="1"/>
      <c r="E52" s="1"/>
      <c r="F52" s="1"/>
      <c r="G52" s="1"/>
      <c r="H52" s="1"/>
      <c r="I52" s="1"/>
      <c r="J52" s="1"/>
      <c r="K52" s="129" t="s">
        <v>1130</v>
      </c>
      <c r="L52" s="1"/>
      <c r="M52" s="58" t="s">
        <v>1352</v>
      </c>
      <c r="N52" s="58" t="s">
        <v>2082</v>
      </c>
      <c r="O52" s="610" t="s">
        <v>2222</v>
      </c>
      <c r="P52" s="621"/>
      <c r="Q52" s="59"/>
      <c r="R52" s="627" t="s">
        <v>2223</v>
      </c>
      <c r="S52" s="613"/>
      <c r="T52" s="628"/>
    </row>
    <row r="53" spans="1:20" ht="72" hidden="1">
      <c r="A53" s="65">
        <v>51</v>
      </c>
      <c r="B53" s="613"/>
      <c r="C53" s="613"/>
      <c r="D53" s="1"/>
      <c r="E53" s="1"/>
      <c r="F53" s="1"/>
      <c r="G53" s="1"/>
      <c r="H53" s="1"/>
      <c r="I53" s="1"/>
      <c r="J53" s="1"/>
      <c r="K53" s="129" t="s">
        <v>1130</v>
      </c>
      <c r="L53" s="1"/>
      <c r="M53" s="58" t="s">
        <v>1352</v>
      </c>
      <c r="N53" s="58" t="s">
        <v>2082</v>
      </c>
      <c r="O53" s="610" t="s">
        <v>2224</v>
      </c>
      <c r="P53" s="621"/>
      <c r="Q53" s="59"/>
      <c r="R53" s="627" t="s">
        <v>2225</v>
      </c>
      <c r="S53" s="613"/>
      <c r="T53" s="628"/>
    </row>
    <row r="54" spans="1:20" ht="14.45" hidden="1">
      <c r="A54" s="65">
        <v>52</v>
      </c>
      <c r="B54" s="613"/>
      <c r="C54" s="613"/>
      <c r="D54" s="1"/>
      <c r="E54" s="1"/>
      <c r="F54" s="1"/>
      <c r="G54" s="1"/>
      <c r="H54" s="1"/>
      <c r="I54" s="1"/>
      <c r="J54" s="1"/>
      <c r="K54" s="129" t="s">
        <v>1130</v>
      </c>
      <c r="L54" s="1"/>
      <c r="M54" s="58" t="s">
        <v>1352</v>
      </c>
      <c r="N54" s="58" t="s">
        <v>2082</v>
      </c>
      <c r="O54" s="610" t="s">
        <v>2226</v>
      </c>
      <c r="P54" s="621"/>
      <c r="Q54" s="59"/>
      <c r="R54" s="627" t="s">
        <v>2227</v>
      </c>
      <c r="S54" s="613"/>
      <c r="T54" s="628"/>
    </row>
    <row r="55" spans="1:20" ht="28.9" hidden="1">
      <c r="A55" s="65">
        <v>53</v>
      </c>
      <c r="B55" s="613"/>
      <c r="C55" s="613"/>
      <c r="D55" s="1"/>
      <c r="E55" s="1"/>
      <c r="F55" s="1"/>
      <c r="G55" s="1"/>
      <c r="H55" s="1"/>
      <c r="I55" s="1"/>
      <c r="J55" s="1"/>
      <c r="K55" s="129" t="s">
        <v>1130</v>
      </c>
      <c r="L55" s="1"/>
      <c r="M55" s="58" t="s">
        <v>1352</v>
      </c>
      <c r="N55" s="58" t="s">
        <v>2082</v>
      </c>
      <c r="O55" s="610" t="s">
        <v>2228</v>
      </c>
      <c r="P55" s="621"/>
      <c r="Q55" s="59"/>
      <c r="R55" s="627" t="s">
        <v>2213</v>
      </c>
      <c r="S55" s="613"/>
      <c r="T55" s="628"/>
    </row>
    <row r="56" spans="1:20" ht="14.45" hidden="1">
      <c r="A56" s="65">
        <v>54</v>
      </c>
      <c r="B56" s="613"/>
      <c r="C56" s="613"/>
      <c r="D56" s="1"/>
      <c r="E56" s="1"/>
      <c r="F56" s="1"/>
      <c r="G56" s="1"/>
      <c r="H56" s="1"/>
      <c r="I56" s="1"/>
      <c r="J56" s="1"/>
      <c r="K56" s="71" t="s">
        <v>1130</v>
      </c>
      <c r="L56" s="1"/>
      <c r="M56" s="58" t="s">
        <v>1352</v>
      </c>
      <c r="N56" s="58" t="s">
        <v>2082</v>
      </c>
      <c r="O56" s="610" t="s">
        <v>2229</v>
      </c>
      <c r="P56" s="621"/>
      <c r="Q56" s="59" t="s">
        <v>82</v>
      </c>
      <c r="R56" s="673"/>
      <c r="S56" s="613"/>
      <c r="T56" s="628"/>
    </row>
    <row r="57" spans="1:20" ht="57.6" hidden="1">
      <c r="A57" s="65">
        <v>55</v>
      </c>
      <c r="B57" s="613"/>
      <c r="C57" s="613"/>
      <c r="D57" s="1"/>
      <c r="E57" s="1"/>
      <c r="F57" s="1"/>
      <c r="G57" s="1"/>
      <c r="H57" s="1"/>
      <c r="I57" s="1"/>
      <c r="J57" s="1"/>
      <c r="K57" s="129" t="s">
        <v>1130</v>
      </c>
      <c r="L57" s="1"/>
      <c r="M57" s="58" t="s">
        <v>1352</v>
      </c>
      <c r="N57" s="58" t="s">
        <v>2082</v>
      </c>
      <c r="O57" s="610" t="s">
        <v>2230</v>
      </c>
      <c r="P57" s="621"/>
      <c r="Q57" s="59"/>
      <c r="R57" s="627" t="s">
        <v>2231</v>
      </c>
      <c r="S57" s="613"/>
      <c r="T57" s="628"/>
    </row>
    <row r="58" spans="1:20" ht="144">
      <c r="A58" s="65">
        <v>56</v>
      </c>
      <c r="B58" s="613"/>
      <c r="C58" s="613"/>
      <c r="D58" s="1"/>
      <c r="E58" s="1"/>
      <c r="F58" s="1"/>
      <c r="G58" s="1"/>
      <c r="H58" s="1"/>
      <c r="I58" s="1"/>
      <c r="J58" s="1"/>
      <c r="K58" s="57" t="s">
        <v>1130</v>
      </c>
      <c r="L58" s="1"/>
      <c r="M58" s="58" t="s">
        <v>1352</v>
      </c>
      <c r="N58" s="58" t="s">
        <v>2082</v>
      </c>
      <c r="O58" s="610" t="s">
        <v>2232</v>
      </c>
      <c r="P58" s="621"/>
      <c r="Q58" s="59"/>
      <c r="R58" s="627" t="s">
        <v>2233</v>
      </c>
      <c r="S58" s="611" t="s">
        <v>2234</v>
      </c>
      <c r="T58" s="628"/>
    </row>
    <row r="59" spans="1:20" ht="14.45" hidden="1">
      <c r="A59" s="65">
        <v>57</v>
      </c>
      <c r="B59" s="613"/>
      <c r="C59" s="613"/>
      <c r="D59" s="1"/>
      <c r="E59" s="1"/>
      <c r="F59" s="1"/>
      <c r="G59" s="1"/>
      <c r="H59" s="1"/>
      <c r="I59" s="1"/>
      <c r="J59" s="1"/>
      <c r="K59" s="71" t="s">
        <v>1130</v>
      </c>
      <c r="L59" s="1"/>
      <c r="M59" s="58" t="s">
        <v>1352</v>
      </c>
      <c r="N59" s="58" t="s">
        <v>2082</v>
      </c>
      <c r="O59" s="610" t="s">
        <v>2235</v>
      </c>
      <c r="P59" s="621"/>
      <c r="Q59" s="59" t="s">
        <v>82</v>
      </c>
      <c r="R59" s="673"/>
      <c r="S59" s="613"/>
      <c r="T59" s="628"/>
    </row>
    <row r="60" spans="1:20" ht="28.9" hidden="1">
      <c r="A60" s="65">
        <v>58</v>
      </c>
      <c r="B60" s="613"/>
      <c r="C60" s="613"/>
      <c r="D60" s="1"/>
      <c r="E60" s="1"/>
      <c r="F60" s="1"/>
      <c r="G60" s="1"/>
      <c r="H60" s="1"/>
      <c r="I60" s="1"/>
      <c r="J60" s="1"/>
      <c r="K60" s="129" t="s">
        <v>1130</v>
      </c>
      <c r="L60" s="1"/>
      <c r="M60" s="58" t="s">
        <v>1352</v>
      </c>
      <c r="N60" s="58" t="s">
        <v>2082</v>
      </c>
      <c r="O60" s="610" t="s">
        <v>2236</v>
      </c>
      <c r="P60" s="621"/>
      <c r="Q60" s="59"/>
      <c r="R60" s="627" t="s">
        <v>2223</v>
      </c>
      <c r="S60" s="613"/>
      <c r="T60" s="628"/>
    </row>
    <row r="61" spans="1:20" ht="72" hidden="1">
      <c r="A61" s="65">
        <v>59</v>
      </c>
      <c r="B61" s="613"/>
      <c r="C61" s="613"/>
      <c r="D61" s="1"/>
      <c r="E61" s="1"/>
      <c r="F61" s="1"/>
      <c r="G61" s="1"/>
      <c r="H61" s="1"/>
      <c r="I61" s="1"/>
      <c r="J61" s="1"/>
      <c r="K61" s="129" t="s">
        <v>1130</v>
      </c>
      <c r="L61" s="1"/>
      <c r="M61" s="58" t="s">
        <v>1352</v>
      </c>
      <c r="N61" s="58" t="s">
        <v>2082</v>
      </c>
      <c r="O61" s="610" t="s">
        <v>2237</v>
      </c>
      <c r="P61" s="621"/>
      <c r="Q61" s="59"/>
      <c r="R61" s="627" t="s">
        <v>2238</v>
      </c>
      <c r="S61" s="613"/>
      <c r="T61" s="628"/>
    </row>
    <row r="62" spans="1:20" ht="14.45" hidden="1">
      <c r="A62" s="65">
        <v>60</v>
      </c>
      <c r="B62" s="613"/>
      <c r="C62" s="613"/>
      <c r="D62" s="1"/>
      <c r="E62" s="1"/>
      <c r="F62" s="1"/>
      <c r="G62" s="1"/>
      <c r="H62" s="1"/>
      <c r="I62" s="1"/>
      <c r="J62" s="1"/>
      <c r="K62" s="71" t="s">
        <v>1130</v>
      </c>
      <c r="L62" s="1"/>
      <c r="M62" s="58" t="s">
        <v>1352</v>
      </c>
      <c r="N62" s="58" t="s">
        <v>2082</v>
      </c>
      <c r="O62" s="610" t="s">
        <v>2239</v>
      </c>
      <c r="P62" s="621"/>
      <c r="Q62" s="59" t="s">
        <v>82</v>
      </c>
      <c r="R62" s="673"/>
      <c r="S62" s="613"/>
      <c r="T62" s="628"/>
    </row>
    <row r="63" spans="1:20" ht="14.45" hidden="1">
      <c r="A63" s="65">
        <v>61</v>
      </c>
      <c r="B63" s="613"/>
      <c r="C63" s="613"/>
      <c r="D63" s="1"/>
      <c r="E63" s="1"/>
      <c r="F63" s="1"/>
      <c r="G63" s="1"/>
      <c r="H63" s="1"/>
      <c r="I63" s="1"/>
      <c r="J63" s="1"/>
      <c r="K63" s="71" t="s">
        <v>1130</v>
      </c>
      <c r="L63" s="1"/>
      <c r="M63" s="58" t="s">
        <v>1352</v>
      </c>
      <c r="N63" s="58" t="s">
        <v>2082</v>
      </c>
      <c r="O63" s="610" t="s">
        <v>2240</v>
      </c>
      <c r="P63" s="621"/>
      <c r="Q63" s="59" t="s">
        <v>82</v>
      </c>
      <c r="R63" s="673"/>
      <c r="S63" s="613"/>
      <c r="T63" s="628"/>
    </row>
    <row r="64" spans="1:20" ht="14.45" hidden="1">
      <c r="A64" s="65">
        <v>62</v>
      </c>
      <c r="B64" s="613"/>
      <c r="C64" s="613"/>
      <c r="D64" s="1"/>
      <c r="E64" s="1"/>
      <c r="F64" s="1"/>
      <c r="G64" s="1"/>
      <c r="H64" s="1"/>
      <c r="I64" s="1"/>
      <c r="J64" s="1"/>
      <c r="K64" s="71" t="s">
        <v>1130</v>
      </c>
      <c r="L64" s="1"/>
      <c r="M64" s="58" t="s">
        <v>1352</v>
      </c>
      <c r="N64" s="58" t="s">
        <v>2082</v>
      </c>
      <c r="O64" s="610" t="s">
        <v>2241</v>
      </c>
      <c r="P64" s="621"/>
      <c r="Q64" s="59" t="s">
        <v>82</v>
      </c>
      <c r="R64" s="673"/>
      <c r="S64" s="613"/>
      <c r="T64" s="628"/>
    </row>
    <row r="65" spans="1:20" ht="14.45" hidden="1">
      <c r="A65" s="65">
        <v>63</v>
      </c>
      <c r="B65" s="613"/>
      <c r="C65" s="613"/>
      <c r="D65" s="1"/>
      <c r="E65" s="1"/>
      <c r="F65" s="1"/>
      <c r="G65" s="1"/>
      <c r="H65" s="1"/>
      <c r="I65" s="1"/>
      <c r="J65" s="1"/>
      <c r="K65" s="71" t="s">
        <v>1130</v>
      </c>
      <c r="L65" s="1"/>
      <c r="M65" s="58" t="s">
        <v>1352</v>
      </c>
      <c r="N65" s="58" t="s">
        <v>2082</v>
      </c>
      <c r="O65" s="610" t="s">
        <v>2242</v>
      </c>
      <c r="P65" s="621">
        <v>51107835</v>
      </c>
      <c r="Q65" s="59" t="s">
        <v>2243</v>
      </c>
      <c r="R65" s="673"/>
      <c r="S65" s="613"/>
      <c r="T65" s="628"/>
    </row>
    <row r="66" spans="1:20" ht="28.9" hidden="1">
      <c r="A66" s="65">
        <v>64</v>
      </c>
      <c r="B66" s="613"/>
      <c r="C66" s="613"/>
      <c r="D66" s="1"/>
      <c r="E66" s="1"/>
      <c r="F66" s="1"/>
      <c r="G66" s="1"/>
      <c r="H66" s="1"/>
      <c r="I66" s="1"/>
      <c r="J66" s="1"/>
      <c r="K66" s="129" t="s">
        <v>1130</v>
      </c>
      <c r="L66" s="1"/>
      <c r="M66" s="58" t="s">
        <v>1352</v>
      </c>
      <c r="N66" s="58" t="s">
        <v>2082</v>
      </c>
      <c r="O66" s="610" t="s">
        <v>1337</v>
      </c>
      <c r="P66" s="621"/>
      <c r="Q66" s="59"/>
      <c r="R66" s="627" t="s">
        <v>2223</v>
      </c>
      <c r="S66" s="613"/>
      <c r="T66" s="628"/>
    </row>
    <row r="67" spans="1:20" ht="14.45" hidden="1">
      <c r="A67" s="65">
        <v>65</v>
      </c>
      <c r="B67" s="613"/>
      <c r="C67" s="613"/>
      <c r="D67" s="1"/>
      <c r="E67" s="1"/>
      <c r="F67" s="1"/>
      <c r="G67" s="1"/>
      <c r="H67" s="1"/>
      <c r="I67" s="1"/>
      <c r="J67" s="1"/>
      <c r="K67" s="71" t="s">
        <v>1130</v>
      </c>
      <c r="L67" s="1"/>
      <c r="M67" s="58" t="s">
        <v>1352</v>
      </c>
      <c r="N67" s="58" t="s">
        <v>2082</v>
      </c>
      <c r="O67" s="610" t="s">
        <v>2244</v>
      </c>
      <c r="P67" s="621"/>
      <c r="Q67" s="59" t="s">
        <v>82</v>
      </c>
      <c r="R67" s="673"/>
      <c r="S67" s="613"/>
      <c r="T67" s="628"/>
    </row>
    <row r="68" spans="1:20" ht="14.45" hidden="1">
      <c r="A68" s="65">
        <v>66</v>
      </c>
      <c r="B68" s="613"/>
      <c r="C68" s="613"/>
      <c r="D68" s="1"/>
      <c r="E68" s="1"/>
      <c r="F68" s="1"/>
      <c r="G68" s="1"/>
      <c r="H68" s="1"/>
      <c r="I68" s="1"/>
      <c r="J68" s="1"/>
      <c r="K68" s="71" t="s">
        <v>1130</v>
      </c>
      <c r="L68" s="1"/>
      <c r="M68" s="58" t="s">
        <v>1352</v>
      </c>
      <c r="N68" s="58" t="s">
        <v>2082</v>
      </c>
      <c r="O68" s="610" t="s">
        <v>2245</v>
      </c>
      <c r="P68" s="621"/>
      <c r="Q68" s="59" t="s">
        <v>82</v>
      </c>
      <c r="R68" s="673"/>
      <c r="S68" s="613"/>
      <c r="T68" s="628"/>
    </row>
    <row r="69" spans="1:20" ht="14.45" hidden="1">
      <c r="A69" s="65">
        <v>67</v>
      </c>
      <c r="B69" s="613"/>
      <c r="C69" s="613"/>
      <c r="D69" s="1"/>
      <c r="E69" s="1"/>
      <c r="F69" s="1"/>
      <c r="G69" s="1"/>
      <c r="H69" s="1"/>
      <c r="I69" s="1"/>
      <c r="J69" s="1"/>
      <c r="K69" s="71" t="s">
        <v>1130</v>
      </c>
      <c r="L69" s="1"/>
      <c r="M69" s="58" t="s">
        <v>1352</v>
      </c>
      <c r="N69" s="58" t="s">
        <v>2082</v>
      </c>
      <c r="O69" s="610" t="s">
        <v>2246</v>
      </c>
      <c r="P69" s="621"/>
      <c r="Q69" s="59" t="s">
        <v>82</v>
      </c>
      <c r="R69" s="673"/>
      <c r="S69" s="613"/>
      <c r="T69" s="628"/>
    </row>
    <row r="70" spans="1:20" ht="14.45" hidden="1">
      <c r="A70" s="65">
        <v>68</v>
      </c>
      <c r="B70" s="613"/>
      <c r="C70" s="613"/>
      <c r="D70" s="1"/>
      <c r="E70" s="1"/>
      <c r="F70" s="1"/>
      <c r="G70" s="1"/>
      <c r="H70" s="1"/>
      <c r="I70" s="1"/>
      <c r="J70" s="1"/>
      <c r="K70" s="71" t="s">
        <v>1130</v>
      </c>
      <c r="L70" s="1"/>
      <c r="M70" s="58" t="s">
        <v>1352</v>
      </c>
      <c r="N70" s="58" t="s">
        <v>2082</v>
      </c>
      <c r="O70" s="610" t="s">
        <v>2247</v>
      </c>
      <c r="P70" s="621"/>
      <c r="Q70" s="59" t="s">
        <v>2248</v>
      </c>
      <c r="R70" s="673"/>
      <c r="S70" s="613"/>
      <c r="T70" s="628"/>
    </row>
    <row r="71" spans="1:20" ht="14.45" hidden="1">
      <c r="A71" s="65">
        <v>69</v>
      </c>
      <c r="B71" s="613"/>
      <c r="C71" s="613"/>
      <c r="D71" s="1"/>
      <c r="E71" s="1"/>
      <c r="F71" s="1"/>
      <c r="G71" s="1"/>
      <c r="H71" s="1"/>
      <c r="I71" s="1"/>
      <c r="J71" s="1"/>
      <c r="K71" s="71" t="s">
        <v>1130</v>
      </c>
      <c r="L71" s="1"/>
      <c r="M71" s="58" t="s">
        <v>1352</v>
      </c>
      <c r="N71" s="58" t="s">
        <v>2082</v>
      </c>
      <c r="O71" s="610" t="s">
        <v>2249</v>
      </c>
      <c r="P71" s="621"/>
      <c r="Q71" s="59" t="s">
        <v>2248</v>
      </c>
      <c r="R71" s="673"/>
      <c r="S71" s="613"/>
      <c r="T71" s="628"/>
    </row>
    <row r="72" spans="1:20" ht="14.45" hidden="1">
      <c r="A72" s="65">
        <v>70</v>
      </c>
      <c r="B72" s="613"/>
      <c r="C72" s="613"/>
      <c r="D72" s="1"/>
      <c r="E72" s="1"/>
      <c r="F72" s="1"/>
      <c r="G72" s="1"/>
      <c r="H72" s="1"/>
      <c r="I72" s="1"/>
      <c r="J72" s="1"/>
      <c r="K72" s="71" t="s">
        <v>1130</v>
      </c>
      <c r="L72" s="1"/>
      <c r="M72" s="58" t="s">
        <v>1352</v>
      </c>
      <c r="N72" s="58" t="s">
        <v>2082</v>
      </c>
      <c r="O72" s="610" t="s">
        <v>2250</v>
      </c>
      <c r="P72" s="621"/>
      <c r="Q72" s="59" t="s">
        <v>2248</v>
      </c>
      <c r="R72" s="673"/>
      <c r="S72" s="613"/>
      <c r="T72" s="628"/>
    </row>
    <row r="73" spans="1:20" ht="14.45" hidden="1">
      <c r="A73" s="65">
        <v>71</v>
      </c>
      <c r="B73" s="613"/>
      <c r="C73" s="613"/>
      <c r="D73" s="1"/>
      <c r="E73" s="1"/>
      <c r="F73" s="1"/>
      <c r="G73" s="1"/>
      <c r="H73" s="1"/>
      <c r="I73" s="1"/>
      <c r="J73" s="1"/>
      <c r="K73" s="71" t="s">
        <v>1130</v>
      </c>
      <c r="L73" s="1"/>
      <c r="M73" s="58" t="s">
        <v>1352</v>
      </c>
      <c r="N73" s="58" t="s">
        <v>2082</v>
      </c>
      <c r="O73" s="610" t="s">
        <v>2251</v>
      </c>
      <c r="P73" s="621"/>
      <c r="Q73" s="59" t="s">
        <v>2252</v>
      </c>
      <c r="R73" s="673"/>
      <c r="S73" s="613"/>
      <c r="T73" s="628"/>
    </row>
    <row r="74" spans="1:20" ht="115.15" hidden="1">
      <c r="A74" s="65">
        <v>72</v>
      </c>
      <c r="B74" s="613"/>
      <c r="C74" s="613"/>
      <c r="D74" s="1"/>
      <c r="E74" s="1"/>
      <c r="F74" s="1"/>
      <c r="G74" s="1"/>
      <c r="H74" s="1"/>
      <c r="I74" s="1"/>
      <c r="J74" s="1"/>
      <c r="K74" s="129" t="s">
        <v>1130</v>
      </c>
      <c r="L74" s="1"/>
      <c r="M74" s="58" t="s">
        <v>1352</v>
      </c>
      <c r="N74" s="58" t="s">
        <v>2082</v>
      </c>
      <c r="O74" s="610" t="s">
        <v>2253</v>
      </c>
      <c r="P74" s="621"/>
      <c r="Q74" s="59"/>
      <c r="R74" s="627" t="s">
        <v>2254</v>
      </c>
      <c r="S74" s="613"/>
      <c r="T74" s="628"/>
    </row>
    <row r="75" spans="1:20" ht="57.6">
      <c r="A75" s="65">
        <v>73</v>
      </c>
      <c r="B75" s="613"/>
      <c r="C75" s="613"/>
      <c r="D75" s="1"/>
      <c r="E75" s="1"/>
      <c r="F75" s="1"/>
      <c r="G75" s="1"/>
      <c r="H75" s="1"/>
      <c r="I75" s="1"/>
      <c r="J75" s="1"/>
      <c r="K75" s="614" t="s">
        <v>1520</v>
      </c>
      <c r="L75" s="1"/>
      <c r="M75" s="58" t="s">
        <v>1352</v>
      </c>
      <c r="N75" s="58" t="s">
        <v>2082</v>
      </c>
      <c r="O75" s="610" t="s">
        <v>2255</v>
      </c>
      <c r="P75" s="621"/>
      <c r="Q75" s="59"/>
      <c r="R75" s="627" t="s">
        <v>2256</v>
      </c>
      <c r="S75" s="613"/>
      <c r="T75" s="628"/>
    </row>
    <row r="76" spans="1:20" ht="28.9" hidden="1">
      <c r="A76" s="65">
        <v>74</v>
      </c>
      <c r="B76" s="613"/>
      <c r="C76" s="613"/>
      <c r="D76" s="1"/>
      <c r="E76" s="1"/>
      <c r="F76" s="1"/>
      <c r="G76" s="1"/>
      <c r="H76" s="1"/>
      <c r="I76" s="1"/>
      <c r="J76" s="1"/>
      <c r="K76" s="129" t="s">
        <v>1130</v>
      </c>
      <c r="L76" s="1"/>
      <c r="M76" s="58" t="s">
        <v>1352</v>
      </c>
      <c r="N76" s="58" t="s">
        <v>2082</v>
      </c>
      <c r="O76" s="610" t="s">
        <v>2257</v>
      </c>
      <c r="P76" s="621"/>
      <c r="Q76" s="59"/>
      <c r="R76" s="627" t="s">
        <v>2258</v>
      </c>
      <c r="S76" s="613"/>
      <c r="T76" s="628"/>
    </row>
    <row r="77" spans="1:20" ht="72" hidden="1">
      <c r="A77" s="65">
        <v>75</v>
      </c>
      <c r="B77" s="613"/>
      <c r="C77" s="613"/>
      <c r="D77" s="1"/>
      <c r="E77" s="1"/>
      <c r="F77" s="1"/>
      <c r="G77" s="1"/>
      <c r="H77" s="1"/>
      <c r="I77" s="1"/>
      <c r="J77" s="1"/>
      <c r="K77" s="129" t="s">
        <v>1130</v>
      </c>
      <c r="L77" s="1"/>
      <c r="M77" s="58" t="s">
        <v>1352</v>
      </c>
      <c r="N77" s="58" t="s">
        <v>2082</v>
      </c>
      <c r="O77" s="610" t="s">
        <v>2259</v>
      </c>
      <c r="P77" s="621">
        <v>397147</v>
      </c>
      <c r="Q77" s="59"/>
      <c r="R77" s="627" t="s">
        <v>2260</v>
      </c>
      <c r="S77" s="613"/>
      <c r="T77" s="628"/>
    </row>
    <row r="78" spans="1:20" ht="57.6" hidden="1">
      <c r="A78" s="65">
        <v>76</v>
      </c>
      <c r="B78" s="613"/>
      <c r="C78" s="613"/>
      <c r="D78" s="1"/>
      <c r="E78" s="1"/>
      <c r="F78" s="1"/>
      <c r="G78" s="1"/>
      <c r="H78" s="1"/>
      <c r="I78" s="1"/>
      <c r="J78" s="1"/>
      <c r="K78" s="129" t="s">
        <v>1130</v>
      </c>
      <c r="L78" s="1"/>
      <c r="M78" s="58" t="s">
        <v>1352</v>
      </c>
      <c r="N78" s="58" t="s">
        <v>2082</v>
      </c>
      <c r="O78" s="610" t="s">
        <v>1478</v>
      </c>
      <c r="P78" s="621"/>
      <c r="Q78" s="59"/>
      <c r="R78" s="643" t="s">
        <v>2261</v>
      </c>
      <c r="S78" s="613"/>
      <c r="T78" s="628"/>
    </row>
    <row r="79" spans="1:20" ht="43.15" hidden="1">
      <c r="A79" s="65">
        <v>77</v>
      </c>
      <c r="B79" s="613"/>
      <c r="C79" s="613"/>
      <c r="D79" s="1"/>
      <c r="E79" s="1"/>
      <c r="F79" s="1"/>
      <c r="G79" s="1"/>
      <c r="H79" s="1"/>
      <c r="I79" s="1"/>
      <c r="J79" s="1"/>
      <c r="K79" s="129" t="s">
        <v>1130</v>
      </c>
      <c r="L79" s="1"/>
      <c r="M79" s="58" t="s">
        <v>1352</v>
      </c>
      <c r="N79" s="58" t="s">
        <v>2082</v>
      </c>
      <c r="O79" s="610" t="s">
        <v>2262</v>
      </c>
      <c r="P79" s="621"/>
      <c r="Q79" s="59"/>
      <c r="R79" s="643" t="s">
        <v>2263</v>
      </c>
      <c r="S79" s="613"/>
      <c r="T79" s="628"/>
    </row>
    <row r="80" spans="1:20" ht="43.15" hidden="1">
      <c r="A80" s="65">
        <v>78</v>
      </c>
      <c r="B80" s="613"/>
      <c r="C80" s="613"/>
      <c r="D80" s="1"/>
      <c r="E80" s="1"/>
      <c r="F80" s="1"/>
      <c r="G80" s="1"/>
      <c r="H80" s="1"/>
      <c r="I80" s="1"/>
      <c r="J80" s="1"/>
      <c r="K80" s="129" t="s">
        <v>1130</v>
      </c>
      <c r="L80" s="1"/>
      <c r="M80" s="58" t="s">
        <v>1352</v>
      </c>
      <c r="N80" s="58" t="s">
        <v>2082</v>
      </c>
      <c r="O80" s="610" t="s">
        <v>2264</v>
      </c>
      <c r="P80" s="621"/>
      <c r="Q80" s="59"/>
      <c r="R80" s="643" t="s">
        <v>2263</v>
      </c>
      <c r="S80" s="613"/>
      <c r="T80" s="628"/>
    </row>
    <row r="81" spans="1:20" ht="43.15" hidden="1">
      <c r="A81" s="65">
        <v>79</v>
      </c>
      <c r="B81" s="613"/>
      <c r="C81" s="613"/>
      <c r="D81" s="1"/>
      <c r="E81" s="1"/>
      <c r="F81" s="1"/>
      <c r="G81" s="1"/>
      <c r="H81" s="1"/>
      <c r="I81" s="1"/>
      <c r="J81" s="1"/>
      <c r="K81" s="129" t="s">
        <v>1130</v>
      </c>
      <c r="L81" s="1"/>
      <c r="M81" s="58" t="s">
        <v>1352</v>
      </c>
      <c r="N81" s="58" t="s">
        <v>2082</v>
      </c>
      <c r="O81" s="610" t="s">
        <v>2265</v>
      </c>
      <c r="P81" s="621"/>
      <c r="Q81" s="59"/>
      <c r="R81" s="643" t="s">
        <v>2263</v>
      </c>
      <c r="S81" s="613"/>
      <c r="T81" s="628"/>
    </row>
    <row r="82" spans="1:20" ht="43.15" hidden="1">
      <c r="A82" s="65">
        <v>80</v>
      </c>
      <c r="B82" s="613"/>
      <c r="C82" s="613"/>
      <c r="D82" s="1"/>
      <c r="E82" s="1"/>
      <c r="F82" s="1"/>
      <c r="G82" s="1"/>
      <c r="H82" s="1"/>
      <c r="I82" s="1"/>
      <c r="J82" s="1"/>
      <c r="K82" s="129" t="s">
        <v>1130</v>
      </c>
      <c r="L82" s="1"/>
      <c r="M82" s="58" t="s">
        <v>1352</v>
      </c>
      <c r="N82" s="58" t="s">
        <v>2082</v>
      </c>
      <c r="O82" s="610" t="s">
        <v>2266</v>
      </c>
      <c r="P82" s="621"/>
      <c r="Q82" s="59"/>
      <c r="R82" s="643" t="s">
        <v>2263</v>
      </c>
      <c r="S82" s="613"/>
      <c r="T82" s="628"/>
    </row>
    <row r="83" spans="1:20" ht="14.45" hidden="1">
      <c r="A83" s="65">
        <v>81</v>
      </c>
      <c r="B83" s="613"/>
      <c r="C83" s="613"/>
      <c r="D83" s="1"/>
      <c r="E83" s="1"/>
      <c r="F83" s="1"/>
      <c r="G83" s="1"/>
      <c r="H83" s="1"/>
      <c r="I83" s="1"/>
      <c r="J83" s="1"/>
      <c r="K83" s="71" t="s">
        <v>1130</v>
      </c>
      <c r="L83" s="1"/>
      <c r="M83" s="58" t="s">
        <v>1352</v>
      </c>
      <c r="N83" s="58" t="s">
        <v>2082</v>
      </c>
      <c r="O83" s="610" t="s">
        <v>2267</v>
      </c>
      <c r="P83" s="621"/>
      <c r="Q83" s="59" t="s">
        <v>2268</v>
      </c>
      <c r="R83" s="673"/>
      <c r="S83" s="613"/>
      <c r="T83" s="628"/>
    </row>
    <row r="84" spans="1:20" ht="14.45" hidden="1">
      <c r="A84" s="65">
        <v>82</v>
      </c>
      <c r="B84" s="613"/>
      <c r="C84" s="613"/>
      <c r="D84" s="1"/>
      <c r="E84" s="1"/>
      <c r="F84" s="1"/>
      <c r="G84" s="1"/>
      <c r="H84" s="1"/>
      <c r="I84" s="1"/>
      <c r="J84" s="1"/>
      <c r="K84" s="71" t="s">
        <v>1130</v>
      </c>
      <c r="L84" s="1"/>
      <c r="M84" s="58" t="s">
        <v>1352</v>
      </c>
      <c r="N84" s="58" t="s">
        <v>2082</v>
      </c>
      <c r="O84" s="610" t="s">
        <v>2269</v>
      </c>
      <c r="P84" s="621"/>
      <c r="Q84" s="59" t="s">
        <v>2268</v>
      </c>
      <c r="R84" s="673"/>
      <c r="S84" s="613"/>
      <c r="T84" s="628"/>
    </row>
    <row r="85" spans="1:20" ht="129.6" hidden="1">
      <c r="A85" s="65">
        <v>83</v>
      </c>
      <c r="B85" s="613"/>
      <c r="C85" s="613"/>
      <c r="D85" s="1"/>
      <c r="E85" s="1"/>
      <c r="F85" s="1"/>
      <c r="G85" s="1"/>
      <c r="H85" s="1"/>
      <c r="I85" s="1"/>
      <c r="J85" s="1"/>
      <c r="K85" s="129" t="s">
        <v>1130</v>
      </c>
      <c r="L85" s="1"/>
      <c r="M85" s="58" t="s">
        <v>1352</v>
      </c>
      <c r="N85" s="58" t="s">
        <v>2082</v>
      </c>
      <c r="O85" s="610" t="s">
        <v>2270</v>
      </c>
      <c r="P85" s="621"/>
      <c r="Q85" s="59"/>
      <c r="R85" s="643" t="s">
        <v>2271</v>
      </c>
      <c r="S85" s="613"/>
      <c r="T85" s="628"/>
    </row>
    <row r="86" spans="1:20" ht="100.9" hidden="1">
      <c r="A86" s="100">
        <v>84</v>
      </c>
      <c r="B86" s="613"/>
      <c r="C86" s="613"/>
      <c r="D86" s="1"/>
      <c r="E86" s="1"/>
      <c r="F86" s="1"/>
      <c r="G86" s="1"/>
      <c r="H86" s="1"/>
      <c r="I86" s="1"/>
      <c r="J86" s="1"/>
      <c r="K86" s="129" t="s">
        <v>1130</v>
      </c>
      <c r="L86" s="1"/>
      <c r="M86" s="58" t="s">
        <v>1352</v>
      </c>
      <c r="N86" s="58" t="s">
        <v>2082</v>
      </c>
      <c r="O86" s="610" t="s">
        <v>2272</v>
      </c>
      <c r="P86" s="621"/>
      <c r="Q86" s="59"/>
      <c r="R86" s="643" t="s">
        <v>2273</v>
      </c>
      <c r="S86" s="613"/>
      <c r="T86" s="628"/>
    </row>
    <row r="87" spans="1:20" ht="28.9" hidden="1">
      <c r="A87" s="280">
        <v>85</v>
      </c>
      <c r="B87" s="613"/>
      <c r="C87" s="613"/>
      <c r="D87" s="1"/>
      <c r="E87" s="1"/>
      <c r="F87" s="1"/>
      <c r="G87" s="1"/>
      <c r="H87" s="1"/>
      <c r="I87" s="1"/>
      <c r="J87" s="1"/>
      <c r="K87" s="129" t="s">
        <v>1130</v>
      </c>
      <c r="L87" s="1"/>
      <c r="M87" s="58" t="s">
        <v>1352</v>
      </c>
      <c r="N87" s="58" t="s">
        <v>2082</v>
      </c>
      <c r="O87" s="610" t="s">
        <v>2274</v>
      </c>
      <c r="P87" s="621"/>
      <c r="Q87" s="59"/>
      <c r="R87" s="643" t="s">
        <v>2275</v>
      </c>
      <c r="S87" s="613"/>
      <c r="T87" s="628"/>
    </row>
    <row r="88" spans="1:20" ht="14.45" hidden="1">
      <c r="A88" s="280">
        <v>86</v>
      </c>
      <c r="B88" s="613"/>
      <c r="C88" s="613"/>
      <c r="D88" s="1"/>
      <c r="E88" s="1"/>
      <c r="F88" s="1"/>
      <c r="G88" s="1"/>
      <c r="H88" s="1"/>
      <c r="I88" s="1"/>
      <c r="J88" s="1"/>
      <c r="K88" s="71" t="s">
        <v>1130</v>
      </c>
      <c r="L88" s="1"/>
      <c r="M88" s="58" t="s">
        <v>1352</v>
      </c>
      <c r="N88" s="58" t="s">
        <v>2082</v>
      </c>
      <c r="O88" s="610" t="s">
        <v>1482</v>
      </c>
      <c r="P88" s="621"/>
      <c r="Q88" s="59" t="s">
        <v>82</v>
      </c>
      <c r="R88" s="673"/>
      <c r="S88" s="613"/>
      <c r="T88" s="628"/>
    </row>
    <row r="89" spans="1:20" ht="14.45">
      <c r="A89" s="280">
        <v>87</v>
      </c>
      <c r="B89" s="71" t="s">
        <v>2276</v>
      </c>
      <c r="C89" s="71" t="s">
        <v>2277</v>
      </c>
      <c r="D89" s="71" t="s">
        <v>1293</v>
      </c>
      <c r="E89" s="71"/>
      <c r="F89" s="71"/>
      <c r="G89" s="71"/>
      <c r="H89" s="71" t="s">
        <v>2278</v>
      </c>
      <c r="I89" s="71"/>
      <c r="J89" s="1"/>
      <c r="K89" s="71" t="s">
        <v>1130</v>
      </c>
      <c r="L89" s="1"/>
      <c r="M89" s="58"/>
      <c r="N89" s="58"/>
      <c r="O89" s="58"/>
      <c r="P89" s="58"/>
      <c r="Q89" s="58" t="s">
        <v>2279</v>
      </c>
      <c r="R89" s="195">
        <v>59278</v>
      </c>
      <c r="S89" s="1"/>
      <c r="T89" s="628"/>
    </row>
    <row r="90" spans="1:20" ht="14.45">
      <c r="A90" s="280">
        <v>88</v>
      </c>
      <c r="B90" s="71" t="s">
        <v>2280</v>
      </c>
      <c r="C90" s="71" t="s">
        <v>2281</v>
      </c>
      <c r="D90" s="71" t="s">
        <v>1260</v>
      </c>
      <c r="E90" s="71"/>
      <c r="F90" s="71"/>
      <c r="G90" s="71"/>
      <c r="H90" s="71" t="s">
        <v>2278</v>
      </c>
      <c r="I90" s="71"/>
      <c r="J90" s="1"/>
      <c r="K90" s="71" t="s">
        <v>1130</v>
      </c>
      <c r="L90" s="1"/>
      <c r="M90" s="58"/>
      <c r="N90" s="58"/>
      <c r="O90" s="58"/>
      <c r="P90" s="58"/>
      <c r="Q90" s="58" t="s">
        <v>2279</v>
      </c>
      <c r="R90" s="195">
        <v>59278</v>
      </c>
      <c r="S90" s="195"/>
      <c r="T90" s="628"/>
    </row>
    <row r="91" spans="1:20" ht="14.45">
      <c r="A91" s="280">
        <v>89</v>
      </c>
      <c r="B91" s="71" t="s">
        <v>1253</v>
      </c>
      <c r="C91" s="71" t="s">
        <v>1254</v>
      </c>
      <c r="D91" s="71" t="s">
        <v>1215</v>
      </c>
      <c r="E91" s="71"/>
      <c r="F91" s="71"/>
      <c r="G91" s="71"/>
      <c r="H91" s="71"/>
      <c r="I91" s="71"/>
      <c r="J91" s="1"/>
      <c r="K91" s="129" t="s">
        <v>1130</v>
      </c>
      <c r="L91" s="1"/>
      <c r="M91" s="58"/>
      <c r="N91" s="58"/>
      <c r="O91" s="58"/>
      <c r="P91" s="58"/>
      <c r="Q91" s="58" t="s">
        <v>2279</v>
      </c>
      <c r="R91" s="195"/>
      <c r="S91" s="1">
        <v>60504</v>
      </c>
      <c r="T91" s="628"/>
    </row>
    <row r="92" spans="1:20" ht="14.45">
      <c r="A92" s="280">
        <v>90</v>
      </c>
      <c r="B92" s="71" t="s">
        <v>2282</v>
      </c>
      <c r="C92" s="71" t="s">
        <v>2283</v>
      </c>
      <c r="D92" s="71"/>
      <c r="E92" s="71"/>
      <c r="F92" s="71"/>
      <c r="G92" s="71"/>
      <c r="H92" s="71" t="s">
        <v>2284</v>
      </c>
      <c r="I92" s="71"/>
      <c r="J92" s="1"/>
      <c r="K92" s="71" t="s">
        <v>1130</v>
      </c>
      <c r="L92" s="1"/>
      <c r="M92" s="58"/>
      <c r="N92" s="58"/>
      <c r="O92" s="58"/>
      <c r="P92" s="58"/>
      <c r="Q92" s="58" t="s">
        <v>2279</v>
      </c>
      <c r="R92" s="195"/>
      <c r="S92" s="1"/>
      <c r="T92" s="628"/>
    </row>
    <row r="93" spans="1:20" ht="14.45">
      <c r="A93" s="280">
        <v>91</v>
      </c>
      <c r="B93" s="71" t="s">
        <v>2285</v>
      </c>
      <c r="C93" s="71" t="s">
        <v>2286</v>
      </c>
      <c r="D93" s="71"/>
      <c r="E93" s="71"/>
      <c r="F93" s="71"/>
      <c r="G93" s="71"/>
      <c r="H93" s="71" t="s">
        <v>2284</v>
      </c>
      <c r="I93" s="71"/>
      <c r="J93" s="1"/>
      <c r="K93" s="71" t="s">
        <v>1130</v>
      </c>
      <c r="L93" s="1"/>
      <c r="M93" s="58"/>
      <c r="N93" s="58"/>
      <c r="O93" s="58"/>
      <c r="P93" s="58"/>
      <c r="Q93" s="58" t="s">
        <v>2279</v>
      </c>
      <c r="R93" s="195"/>
      <c r="S93" s="1"/>
      <c r="T93" s="628"/>
    </row>
    <row r="94" spans="1:20" ht="14.45">
      <c r="A94" s="280">
        <v>92</v>
      </c>
      <c r="B94" s="71" t="s">
        <v>948</v>
      </c>
      <c r="C94" s="71" t="s">
        <v>2287</v>
      </c>
      <c r="D94" s="71"/>
      <c r="E94" s="71"/>
      <c r="F94" s="71"/>
      <c r="G94" s="71"/>
      <c r="H94" s="71" t="s">
        <v>2288</v>
      </c>
      <c r="I94" s="71"/>
      <c r="J94" s="1"/>
      <c r="K94" s="71" t="s">
        <v>1130</v>
      </c>
      <c r="L94" s="1"/>
      <c r="M94" s="58"/>
      <c r="N94" s="58"/>
      <c r="O94" s="58"/>
      <c r="P94" s="58"/>
      <c r="Q94" s="58" t="s">
        <v>2279</v>
      </c>
      <c r="R94" s="195"/>
      <c r="S94" s="1"/>
      <c r="T94" s="628"/>
    </row>
    <row r="95" spans="1:20" ht="27.6">
      <c r="A95" s="280">
        <v>93</v>
      </c>
      <c r="B95" s="71" t="s">
        <v>2289</v>
      </c>
      <c r="C95" s="71" t="s">
        <v>2290</v>
      </c>
      <c r="D95" s="71"/>
      <c r="E95" s="71"/>
      <c r="F95" s="71"/>
      <c r="G95" s="71"/>
      <c r="H95" s="71" t="s">
        <v>2291</v>
      </c>
      <c r="I95" s="71"/>
      <c r="J95" s="1"/>
      <c r="K95" s="71" t="s">
        <v>1130</v>
      </c>
      <c r="L95" s="1"/>
      <c r="M95" s="58"/>
      <c r="N95" s="58"/>
      <c r="O95" s="58"/>
      <c r="P95" s="58"/>
      <c r="Q95" s="58" t="s">
        <v>2279</v>
      </c>
      <c r="R95" s="195"/>
      <c r="S95" s="1"/>
      <c r="T95" s="628"/>
    </row>
    <row r="96" spans="1:20" ht="14.45">
      <c r="A96" s="280">
        <v>94</v>
      </c>
      <c r="B96" s="71" t="s">
        <v>2074</v>
      </c>
      <c r="C96" s="71" t="s">
        <v>2292</v>
      </c>
      <c r="D96" s="71"/>
      <c r="E96" s="71"/>
      <c r="F96" s="71"/>
      <c r="G96" s="71"/>
      <c r="H96" s="71" t="s">
        <v>2284</v>
      </c>
      <c r="I96" s="71"/>
      <c r="J96" s="1"/>
      <c r="K96" s="71" t="s">
        <v>1130</v>
      </c>
      <c r="L96" s="1"/>
      <c r="M96" s="58"/>
      <c r="N96" s="58"/>
      <c r="O96" s="58"/>
      <c r="P96" s="58"/>
      <c r="Q96" s="58" t="s">
        <v>2279</v>
      </c>
      <c r="R96" s="195"/>
      <c r="S96" s="1"/>
      <c r="T96" s="628"/>
    </row>
    <row r="97" spans="1:20" ht="27.6">
      <c r="A97" s="280">
        <v>95</v>
      </c>
      <c r="B97" s="71" t="s">
        <v>2293</v>
      </c>
      <c r="C97" s="71" t="s">
        <v>2294</v>
      </c>
      <c r="D97" s="71"/>
      <c r="E97" s="71"/>
      <c r="F97" s="71"/>
      <c r="G97" s="71"/>
      <c r="H97" s="71" t="s">
        <v>1001</v>
      </c>
      <c r="I97" s="71"/>
      <c r="J97" s="1"/>
      <c r="K97" s="614" t="s">
        <v>1520</v>
      </c>
      <c r="L97" s="1"/>
      <c r="M97" s="58"/>
      <c r="N97" s="58"/>
      <c r="O97" s="58"/>
      <c r="P97" s="58"/>
      <c r="Q97" s="58" t="s">
        <v>2279</v>
      </c>
      <c r="R97" s="195"/>
      <c r="S97" s="1"/>
      <c r="T97" s="628"/>
    </row>
    <row r="98" spans="1:20" ht="53.25" customHeight="1">
      <c r="A98" s="280">
        <v>96</v>
      </c>
      <c r="B98" s="71" t="s">
        <v>2295</v>
      </c>
      <c r="C98" s="71" t="s">
        <v>2296</v>
      </c>
      <c r="D98" s="71" t="s">
        <v>2297</v>
      </c>
      <c r="E98" s="71"/>
      <c r="F98" s="71"/>
      <c r="G98" s="71"/>
      <c r="H98" s="71" t="s">
        <v>1001</v>
      </c>
      <c r="I98" s="71"/>
      <c r="J98" s="1"/>
      <c r="K98" s="614" t="s">
        <v>1520</v>
      </c>
      <c r="L98" s="1"/>
      <c r="M98" s="58"/>
      <c r="N98" s="58"/>
      <c r="O98" s="58"/>
      <c r="P98" s="58"/>
      <c r="Q98" s="58" t="s">
        <v>2279</v>
      </c>
      <c r="R98" s="195"/>
      <c r="S98" s="1"/>
      <c r="T98" s="628"/>
    </row>
    <row r="99" spans="1:20" ht="14.45">
      <c r="A99" s="280">
        <v>98</v>
      </c>
      <c r="B99" s="71" t="s">
        <v>973</v>
      </c>
      <c r="C99" s="71" t="s">
        <v>2298</v>
      </c>
      <c r="D99" s="71" t="s">
        <v>1293</v>
      </c>
      <c r="E99" s="71"/>
      <c r="F99" s="71"/>
      <c r="G99" s="71"/>
      <c r="H99" s="71" t="s">
        <v>2284</v>
      </c>
      <c r="I99" s="71"/>
      <c r="J99" s="1"/>
      <c r="K99" s="71" t="s">
        <v>1130</v>
      </c>
      <c r="L99" s="1"/>
      <c r="M99" s="58"/>
      <c r="N99" s="58"/>
      <c r="O99" s="58"/>
      <c r="P99" s="58"/>
      <c r="Q99" s="58" t="s">
        <v>2279</v>
      </c>
      <c r="R99" s="195"/>
      <c r="S99" s="1"/>
      <c r="T99" s="628"/>
    </row>
    <row r="100" spans="1:20" ht="14.45">
      <c r="A100" s="280">
        <v>99</v>
      </c>
      <c r="B100" s="71" t="s">
        <v>965</v>
      </c>
      <c r="C100" s="71" t="s">
        <v>1137</v>
      </c>
      <c r="D100" s="71"/>
      <c r="E100" s="71"/>
      <c r="F100" s="71"/>
      <c r="G100" s="71"/>
      <c r="H100" s="71" t="s">
        <v>2284</v>
      </c>
      <c r="I100" s="71"/>
      <c r="J100" s="1"/>
      <c r="K100" s="71" t="s">
        <v>1130</v>
      </c>
      <c r="L100" s="1"/>
      <c r="M100" s="58"/>
      <c r="N100" s="58"/>
      <c r="O100" s="58"/>
      <c r="P100" s="58"/>
      <c r="Q100" s="58" t="s">
        <v>2279</v>
      </c>
      <c r="R100" s="195"/>
      <c r="S100" s="1"/>
      <c r="T100" s="628"/>
    </row>
    <row r="101" spans="1:20" ht="14.45">
      <c r="A101" s="280">
        <v>100</v>
      </c>
      <c r="B101" s="71" t="s">
        <v>2299</v>
      </c>
      <c r="C101" s="71" t="s">
        <v>2300</v>
      </c>
      <c r="D101" s="71"/>
      <c r="E101" s="71"/>
      <c r="F101" s="71"/>
      <c r="G101" s="71"/>
      <c r="H101" s="71" t="s">
        <v>2284</v>
      </c>
      <c r="I101" s="71"/>
      <c r="J101" s="1"/>
      <c r="K101" s="71" t="s">
        <v>1130</v>
      </c>
      <c r="L101" s="1"/>
      <c r="M101" s="58"/>
      <c r="N101" s="58"/>
      <c r="O101" s="58"/>
      <c r="P101" s="58"/>
      <c r="Q101" s="58" t="s">
        <v>2279</v>
      </c>
      <c r="R101" s="195"/>
      <c r="S101" s="1"/>
      <c r="T101" s="628"/>
    </row>
    <row r="102" spans="1:20" ht="14.45">
      <c r="A102" s="280">
        <v>101</v>
      </c>
      <c r="B102" s="71" t="s">
        <v>1553</v>
      </c>
      <c r="C102" s="71" t="s">
        <v>1554</v>
      </c>
      <c r="D102" s="71"/>
      <c r="E102" s="71"/>
      <c r="F102" s="71"/>
      <c r="G102" s="71"/>
      <c r="H102" s="71" t="s">
        <v>2284</v>
      </c>
      <c r="I102" s="71"/>
      <c r="J102" s="1"/>
      <c r="K102" s="71" t="s">
        <v>1130</v>
      </c>
      <c r="L102" s="1"/>
      <c r="M102" s="58"/>
      <c r="N102" s="58"/>
      <c r="O102" s="58"/>
      <c r="P102" s="58"/>
      <c r="Q102" s="58" t="s">
        <v>2279</v>
      </c>
      <c r="R102" s="195"/>
      <c r="S102" s="1"/>
      <c r="T102" s="628"/>
    </row>
    <row r="103" spans="1:20" ht="14.45">
      <c r="A103" s="280">
        <v>102</v>
      </c>
      <c r="B103" s="71" t="s">
        <v>2301</v>
      </c>
      <c r="C103" s="71" t="s">
        <v>2302</v>
      </c>
      <c r="D103" s="71"/>
      <c r="E103" s="71"/>
      <c r="F103" s="71"/>
      <c r="G103" s="71"/>
      <c r="H103" s="71" t="s">
        <v>2303</v>
      </c>
      <c r="I103" s="71"/>
      <c r="J103" s="1"/>
      <c r="K103" s="1"/>
      <c r="L103" s="1"/>
      <c r="M103" s="58"/>
      <c r="N103" s="58"/>
      <c r="O103" s="58"/>
      <c r="P103" s="58"/>
      <c r="Q103" s="58" t="s">
        <v>2279</v>
      </c>
      <c r="R103" s="195"/>
      <c r="S103" s="1"/>
      <c r="T103" s="628"/>
    </row>
    <row r="104" spans="1:20" ht="14.45">
      <c r="A104" s="280">
        <v>103</v>
      </c>
      <c r="B104" s="71" t="s">
        <v>2304</v>
      </c>
      <c r="C104" s="71" t="s">
        <v>2305</v>
      </c>
      <c r="D104" s="71"/>
      <c r="E104" s="71"/>
      <c r="F104" s="71"/>
      <c r="G104" s="71"/>
      <c r="H104" s="71" t="s">
        <v>2306</v>
      </c>
      <c r="I104" s="71"/>
      <c r="J104" s="1"/>
      <c r="K104" s="71" t="s">
        <v>1130</v>
      </c>
      <c r="L104" s="1"/>
      <c r="M104" s="58"/>
      <c r="N104" s="58"/>
      <c r="O104" s="58"/>
      <c r="P104" s="58"/>
      <c r="Q104" s="58" t="s">
        <v>2279</v>
      </c>
      <c r="R104" s="195"/>
      <c r="S104" s="1"/>
      <c r="T104" s="628"/>
    </row>
    <row r="105" spans="1:20" ht="27.6">
      <c r="A105" s="280">
        <v>104</v>
      </c>
      <c r="B105" s="71" t="s">
        <v>2307</v>
      </c>
      <c r="C105" s="71" t="s">
        <v>2308</v>
      </c>
      <c r="D105" s="71"/>
      <c r="E105" s="71"/>
      <c r="F105" s="71"/>
      <c r="G105" s="71"/>
      <c r="H105" s="71" t="s">
        <v>1001</v>
      </c>
      <c r="I105" s="71"/>
      <c r="J105" s="1"/>
      <c r="K105" s="614" t="s">
        <v>1520</v>
      </c>
      <c r="L105" s="1"/>
      <c r="M105" s="58"/>
      <c r="N105" s="58"/>
      <c r="O105" s="58"/>
      <c r="P105" s="58"/>
      <c r="Q105" s="58" t="s">
        <v>2279</v>
      </c>
      <c r="R105" s="195"/>
      <c r="S105" s="1"/>
      <c r="T105" s="628"/>
    </row>
    <row r="106" spans="1:20" ht="14.45">
      <c r="A106" s="280">
        <v>105</v>
      </c>
      <c r="B106" s="71" t="s">
        <v>2309</v>
      </c>
      <c r="C106" s="71" t="s">
        <v>2310</v>
      </c>
      <c r="D106" s="71"/>
      <c r="E106" s="71"/>
      <c r="F106" s="71"/>
      <c r="G106" s="71"/>
      <c r="H106" s="71" t="s">
        <v>2284</v>
      </c>
      <c r="I106" s="71"/>
      <c r="J106" s="1"/>
      <c r="K106" s="71" t="s">
        <v>1130</v>
      </c>
      <c r="L106" s="1"/>
      <c r="M106" s="58"/>
      <c r="N106" s="58"/>
      <c r="O106" s="58"/>
      <c r="P106" s="58"/>
      <c r="Q106" s="58" t="s">
        <v>2279</v>
      </c>
      <c r="R106" s="195"/>
      <c r="S106" s="1"/>
      <c r="T106" s="628"/>
    </row>
    <row r="107" spans="1:20" ht="14.45">
      <c r="A107" s="280">
        <v>106</v>
      </c>
      <c r="B107" s="71" t="s">
        <v>2311</v>
      </c>
      <c r="C107" s="71" t="s">
        <v>2312</v>
      </c>
      <c r="D107" s="71"/>
      <c r="E107" s="71"/>
      <c r="F107" s="71"/>
      <c r="G107" s="71"/>
      <c r="H107" s="71" t="s">
        <v>2313</v>
      </c>
      <c r="I107" s="71"/>
      <c r="J107" s="1"/>
      <c r="K107" s="71" t="s">
        <v>1130</v>
      </c>
      <c r="L107" s="1"/>
      <c r="M107" s="58"/>
      <c r="N107" s="58"/>
      <c r="O107" s="58"/>
      <c r="P107" s="58"/>
      <c r="Q107" s="58" t="s">
        <v>2279</v>
      </c>
      <c r="R107" s="195"/>
      <c r="S107" s="1"/>
      <c r="T107" s="628"/>
    </row>
    <row r="108" spans="1:20" ht="14.45">
      <c r="A108" s="280">
        <v>107</v>
      </c>
      <c r="B108" s="71" t="s">
        <v>2314</v>
      </c>
      <c r="C108" s="71" t="s">
        <v>2315</v>
      </c>
      <c r="D108" s="71"/>
      <c r="E108" s="71"/>
      <c r="F108" s="71"/>
      <c r="G108" s="71"/>
      <c r="H108" s="71"/>
      <c r="I108" s="71"/>
      <c r="J108" s="1"/>
      <c r="K108" s="1"/>
      <c r="L108" s="1"/>
      <c r="M108" s="58"/>
      <c r="N108" s="58"/>
      <c r="O108" s="58"/>
      <c r="P108" s="58"/>
      <c r="Q108" s="58" t="s">
        <v>2279</v>
      </c>
      <c r="R108" s="195"/>
      <c r="S108" s="1"/>
      <c r="T108" s="628"/>
    </row>
    <row r="109" spans="1:20" ht="14.45">
      <c r="A109" s="280">
        <v>108</v>
      </c>
      <c r="B109" s="71" t="s">
        <v>2316</v>
      </c>
      <c r="C109" s="71" t="s">
        <v>2317</v>
      </c>
      <c r="D109" s="71"/>
      <c r="E109" s="71"/>
      <c r="F109" s="71"/>
      <c r="G109" s="71"/>
      <c r="H109" s="71" t="s">
        <v>2284</v>
      </c>
      <c r="I109" s="71"/>
      <c r="J109" s="1"/>
      <c r="K109" s="71" t="s">
        <v>1130</v>
      </c>
      <c r="L109" s="1"/>
      <c r="M109" s="58"/>
      <c r="N109" s="58"/>
      <c r="O109" s="58"/>
      <c r="P109" s="58"/>
      <c r="Q109" s="58" t="s">
        <v>2279</v>
      </c>
      <c r="R109" s="195"/>
      <c r="S109" s="1"/>
      <c r="T109" s="628"/>
    </row>
    <row r="110" spans="1:20" ht="14.45">
      <c r="A110" s="280">
        <v>109</v>
      </c>
      <c r="B110" s="71" t="s">
        <v>2318</v>
      </c>
      <c r="C110" s="71" t="s">
        <v>2319</v>
      </c>
      <c r="D110" s="71"/>
      <c r="E110" s="71"/>
      <c r="F110" s="71"/>
      <c r="G110" s="71"/>
      <c r="H110" s="71" t="s">
        <v>2284</v>
      </c>
      <c r="I110" s="71"/>
      <c r="J110" s="1"/>
      <c r="K110" s="71" t="s">
        <v>1130</v>
      </c>
      <c r="L110" s="1"/>
      <c r="M110" s="58"/>
      <c r="N110" s="58"/>
      <c r="O110" s="58"/>
      <c r="P110" s="58"/>
      <c r="Q110" s="58" t="s">
        <v>2279</v>
      </c>
      <c r="R110" s="195"/>
      <c r="S110" s="1"/>
      <c r="T110" s="628"/>
    </row>
    <row r="111" spans="1:20" ht="14.45">
      <c r="A111" s="280">
        <v>110</v>
      </c>
      <c r="B111" s="71" t="s">
        <v>2320</v>
      </c>
      <c r="C111" s="71" t="s">
        <v>2321</v>
      </c>
      <c r="D111" s="71"/>
      <c r="E111" s="71"/>
      <c r="F111" s="71"/>
      <c r="G111" s="71"/>
      <c r="H111" s="71" t="s">
        <v>2303</v>
      </c>
      <c r="I111" s="71"/>
      <c r="J111" s="1"/>
      <c r="K111" s="1"/>
      <c r="L111" s="1"/>
      <c r="M111" s="58"/>
      <c r="N111" s="58"/>
      <c r="O111" s="58"/>
      <c r="P111" s="58"/>
      <c r="Q111" s="58" t="s">
        <v>2279</v>
      </c>
      <c r="R111" s="195"/>
      <c r="S111" s="1"/>
      <c r="T111" s="628"/>
    </row>
    <row r="112" spans="1:20" ht="14.45">
      <c r="A112" s="280">
        <v>111</v>
      </c>
      <c r="B112" s="71" t="s">
        <v>2322</v>
      </c>
      <c r="C112" s="71" t="s">
        <v>2323</v>
      </c>
      <c r="D112" s="71"/>
      <c r="E112" s="71"/>
      <c r="F112" s="71"/>
      <c r="G112" s="71"/>
      <c r="H112" s="71" t="s">
        <v>2284</v>
      </c>
      <c r="I112" s="71"/>
      <c r="J112" s="1"/>
      <c r="K112" s="71" t="s">
        <v>1130</v>
      </c>
      <c r="L112" s="1"/>
      <c r="M112" s="58"/>
      <c r="N112" s="58"/>
      <c r="O112" s="58"/>
      <c r="P112" s="58"/>
      <c r="Q112" s="58" t="s">
        <v>2279</v>
      </c>
      <c r="R112" s="195"/>
      <c r="S112" s="1"/>
      <c r="T112" s="628"/>
    </row>
    <row r="113" spans="1:21" ht="14.45">
      <c r="A113" s="280">
        <v>112</v>
      </c>
      <c r="B113" s="71" t="s">
        <v>2324</v>
      </c>
      <c r="C113" s="71" t="s">
        <v>2325</v>
      </c>
      <c r="D113" s="71"/>
      <c r="E113" s="71"/>
      <c r="F113" s="71"/>
      <c r="G113" s="71"/>
      <c r="H113" s="71" t="s">
        <v>2284</v>
      </c>
      <c r="I113" s="71"/>
      <c r="J113" s="1"/>
      <c r="K113" s="71" t="s">
        <v>1130</v>
      </c>
      <c r="L113" s="1"/>
      <c r="M113" s="58"/>
      <c r="N113" s="58"/>
      <c r="O113" s="58"/>
      <c r="P113" s="58"/>
      <c r="Q113" s="58" t="s">
        <v>2279</v>
      </c>
      <c r="R113" s="195"/>
      <c r="S113" s="1"/>
      <c r="T113" s="628"/>
    </row>
    <row r="114" spans="1:21" ht="14.45">
      <c r="A114" s="280">
        <v>113</v>
      </c>
      <c r="B114" s="71" t="s">
        <v>2326</v>
      </c>
      <c r="C114" s="71" t="s">
        <v>2327</v>
      </c>
      <c r="D114" s="71"/>
      <c r="E114" s="71"/>
      <c r="F114" s="71"/>
      <c r="G114" s="71"/>
      <c r="H114" s="71" t="s">
        <v>2284</v>
      </c>
      <c r="I114" s="71"/>
      <c r="J114" s="1"/>
      <c r="K114" s="71" t="s">
        <v>1130</v>
      </c>
      <c r="L114" s="1"/>
      <c r="M114" s="58"/>
      <c r="N114" s="58"/>
      <c r="O114" s="58"/>
      <c r="P114" s="58"/>
      <c r="Q114" s="58" t="s">
        <v>2279</v>
      </c>
      <c r="R114" s="195"/>
      <c r="S114" s="1"/>
      <c r="T114" s="628"/>
    </row>
    <row r="115" spans="1:21" ht="27.6">
      <c r="A115" s="280">
        <v>114</v>
      </c>
      <c r="B115" s="71" t="s">
        <v>2328</v>
      </c>
      <c r="C115" s="71" t="s">
        <v>2329</v>
      </c>
      <c r="D115" s="71"/>
      <c r="E115" s="71"/>
      <c r="F115" s="71"/>
      <c r="G115" s="71"/>
      <c r="H115" s="71" t="s">
        <v>1001</v>
      </c>
      <c r="I115" s="71"/>
      <c r="J115" s="1"/>
      <c r="K115" s="614" t="s">
        <v>1520</v>
      </c>
      <c r="L115" s="1"/>
      <c r="M115" s="58"/>
      <c r="N115" s="58"/>
      <c r="O115" s="58"/>
      <c r="P115" s="58"/>
      <c r="Q115" s="58" t="s">
        <v>2279</v>
      </c>
      <c r="R115" s="195"/>
      <c r="S115" s="1"/>
      <c r="T115" s="628"/>
    </row>
    <row r="116" spans="1:21" ht="14.45">
      <c r="A116" s="280">
        <v>115</v>
      </c>
      <c r="B116" s="71" t="s">
        <v>2330</v>
      </c>
      <c r="C116" s="71" t="s">
        <v>2331</v>
      </c>
      <c r="D116" s="71"/>
      <c r="E116" s="71"/>
      <c r="F116" s="71"/>
      <c r="G116" s="71"/>
      <c r="H116" s="71" t="s">
        <v>2332</v>
      </c>
      <c r="I116" s="71"/>
      <c r="J116" s="1"/>
      <c r="K116" s="71" t="s">
        <v>1130</v>
      </c>
      <c r="L116" s="1"/>
      <c r="M116" s="58"/>
      <c r="N116" s="58"/>
      <c r="O116" s="58"/>
      <c r="P116" s="58"/>
      <c r="Q116" s="58" t="s">
        <v>2279</v>
      </c>
      <c r="R116" s="195"/>
      <c r="S116" s="1"/>
      <c r="T116" s="628"/>
    </row>
    <row r="117" spans="1:21" ht="14.45">
      <c r="A117" s="280">
        <v>116</v>
      </c>
      <c r="B117" s="71" t="s">
        <v>2333</v>
      </c>
      <c r="C117" s="71" t="s">
        <v>2334</v>
      </c>
      <c r="D117" s="71"/>
      <c r="E117" s="71"/>
      <c r="F117" s="71"/>
      <c r="G117" s="71"/>
      <c r="H117" s="71" t="s">
        <v>2332</v>
      </c>
      <c r="I117" s="71"/>
      <c r="J117" s="1"/>
      <c r="K117" s="71" t="s">
        <v>1130</v>
      </c>
      <c r="L117" s="1"/>
      <c r="M117" s="58"/>
      <c r="N117" s="58"/>
      <c r="O117" s="58"/>
      <c r="P117" s="58"/>
      <c r="Q117" s="58" t="s">
        <v>2279</v>
      </c>
      <c r="R117" s="195"/>
      <c r="S117" s="1"/>
      <c r="T117" s="628"/>
    </row>
    <row r="118" spans="1:21" ht="14.45">
      <c r="A118" s="280">
        <v>117</v>
      </c>
      <c r="B118" s="71" t="s">
        <v>2335</v>
      </c>
      <c r="C118" s="71" t="s">
        <v>2336</v>
      </c>
      <c r="D118" s="71"/>
      <c r="E118" s="71"/>
      <c r="F118" s="71"/>
      <c r="G118" s="71"/>
      <c r="H118" s="71" t="s">
        <v>2284</v>
      </c>
      <c r="I118" s="71"/>
      <c r="J118" s="1"/>
      <c r="K118" s="71" t="s">
        <v>1130</v>
      </c>
      <c r="L118" s="1"/>
      <c r="M118" s="58"/>
      <c r="N118" s="58"/>
      <c r="O118" s="58"/>
      <c r="P118" s="58"/>
      <c r="Q118" s="58" t="s">
        <v>2279</v>
      </c>
      <c r="R118" s="195"/>
      <c r="S118" s="1"/>
      <c r="T118" s="628"/>
      <c r="U118" s="628" t="s">
        <v>2337</v>
      </c>
    </row>
    <row r="119" spans="1:21" ht="27.6">
      <c r="A119" s="1046">
        <v>118</v>
      </c>
      <c r="B119" s="71" t="s">
        <v>2338</v>
      </c>
      <c r="C119" s="71" t="s">
        <v>2339</v>
      </c>
      <c r="D119" s="71"/>
      <c r="E119" s="71"/>
      <c r="F119" s="71"/>
      <c r="G119" s="71"/>
      <c r="H119" s="71" t="s">
        <v>1001</v>
      </c>
      <c r="I119" s="71"/>
      <c r="J119" s="399"/>
      <c r="K119" s="614" t="s">
        <v>1520</v>
      </c>
      <c r="L119" s="399"/>
      <c r="M119" s="58"/>
      <c r="N119" s="58"/>
      <c r="O119" s="58"/>
      <c r="P119" s="58"/>
      <c r="Q119" s="58" t="s">
        <v>2279</v>
      </c>
      <c r="R119" s="765"/>
      <c r="S119" s="399"/>
      <c r="T119" s="1222"/>
      <c r="U119" s="628" t="s">
        <v>2337</v>
      </c>
    </row>
    <row r="120" spans="1:21" ht="62.85" customHeight="1">
      <c r="A120" s="113">
        <v>119</v>
      </c>
      <c r="B120" s="379" t="s">
        <v>2340</v>
      </c>
      <c r="C120" s="379" t="s">
        <v>2341</v>
      </c>
      <c r="D120" s="379" t="s">
        <v>1215</v>
      </c>
      <c r="E120" s="379"/>
      <c r="F120" s="379" t="s">
        <v>2342</v>
      </c>
      <c r="G120" s="379"/>
      <c r="H120" s="379" t="s">
        <v>2342</v>
      </c>
      <c r="I120" s="379" t="s">
        <v>2343</v>
      </c>
      <c r="J120" s="401"/>
      <c r="K120" s="1204" t="s">
        <v>1520</v>
      </c>
      <c r="L120" s="401"/>
      <c r="M120" s="1215"/>
      <c r="N120" s="1215"/>
      <c r="O120" s="1215"/>
      <c r="P120" s="1215"/>
      <c r="Q120" s="1221" t="s">
        <v>2344</v>
      </c>
      <c r="R120" s="142"/>
      <c r="S120" s="384"/>
      <c r="T120" s="396">
        <v>63237</v>
      </c>
    </row>
    <row r="121" spans="1:21" s="1214" customFormat="1" ht="46.5" customHeight="1">
      <c r="A121" s="349">
        <v>120</v>
      </c>
      <c r="B121" s="1216" t="s">
        <v>2345</v>
      </c>
      <c r="C121" s="1337" t="s">
        <v>2286</v>
      </c>
      <c r="D121" s="1233" t="s">
        <v>2346</v>
      </c>
      <c r="E121" s="1217"/>
      <c r="F121" s="1217"/>
      <c r="G121" s="1217"/>
      <c r="H121" s="1218" t="s">
        <v>2347</v>
      </c>
      <c r="I121" s="1217"/>
      <c r="J121" s="1217"/>
      <c r="K121" s="1231" t="s">
        <v>1130</v>
      </c>
      <c r="L121" s="1217"/>
      <c r="M121" s="1217"/>
      <c r="N121" s="1217"/>
      <c r="O121" s="1217"/>
      <c r="P121" s="1217"/>
      <c r="Q121" s="1230" t="s">
        <v>2348</v>
      </c>
      <c r="R121" s="1219"/>
      <c r="S121" s="1217">
        <v>45901</v>
      </c>
      <c r="T121" s="1220"/>
    </row>
    <row r="122" spans="1:21" s="1214" customFormat="1" ht="30">
      <c r="A122" s="349">
        <v>121</v>
      </c>
      <c r="B122" s="1216" t="s">
        <v>2349</v>
      </c>
      <c r="C122" s="1338" t="s">
        <v>2283</v>
      </c>
      <c r="D122" s="1233" t="s">
        <v>2346</v>
      </c>
      <c r="E122" s="1217"/>
      <c r="F122" s="1217"/>
      <c r="G122" s="1217"/>
      <c r="H122" s="1218" t="s">
        <v>2350</v>
      </c>
      <c r="I122" s="1217"/>
      <c r="J122" s="1217"/>
      <c r="K122" s="1232" t="s">
        <v>1130</v>
      </c>
      <c r="L122" s="1217"/>
      <c r="M122" s="1217"/>
      <c r="N122" s="1217"/>
      <c r="O122" s="1217"/>
      <c r="P122" s="1217"/>
      <c r="Q122" s="1230" t="s">
        <v>2348</v>
      </c>
      <c r="R122" s="1219"/>
      <c r="S122" s="1217">
        <v>45901</v>
      </c>
      <c r="T122" s="1220"/>
    </row>
  </sheetData>
  <autoFilter ref="A2:T119" xr:uid="{00000000-0001-0000-5100-000000000000}"/>
  <mergeCells count="1">
    <mergeCell ref="C1:E1"/>
  </mergeCells>
  <phoneticPr fontId="39" type="noConversion"/>
  <dataValidations count="1">
    <dataValidation type="list" allowBlank="1" showInputMessage="1" showErrorMessage="1" sqref="K104:K107 K109:K110 K112:K119 K3:K102" xr:uid="{543A5404-5C21-4631-B394-11A7E49255C6}">
      <formula1>"To Do, Questions Outstanding, Complete"</formula1>
    </dataValidation>
  </dataValidations>
  <hyperlinks>
    <hyperlink ref="A1" location="Summary!A1" display="Object Name" xr:uid="{00000000-0004-0000-5100-000000000000}"/>
    <hyperlink ref="O29" r:id="rId1" display="\\rap-dev-app1-az\rapcode\devlopment_tools\datadict\base_dev_11\saltaddr.html" xr:uid="{03C5B95C-16D4-45CD-AF61-33E8DFD60CFE}"/>
    <hyperlink ref="O37" r:id="rId2" display="\\rap-dev-app1-az\rapcode\devlopment_tools\datadict\base_dev_11\bpmcase.html" xr:uid="{15018828-A89A-4840-88C3-FCAE132B3F85}"/>
    <hyperlink ref="O38" r:id="rId3" display="\\rap-dev-app1-az\rapcode\devlopment_tools\datadict\base_dev_11\cconsent.html" xr:uid="{7EF1E11C-BF6C-4E51-A2CF-959886A672BD}"/>
    <hyperlink ref="O42" r:id="rId4" display="\\rap-dev-app1-az\rapcode\devlopment_tools\datadict\base_dev_11\scourt.html" xr:uid="{9C6C6D7E-609A-4DDA-9AE3-126C5F3C7EBA}"/>
    <hyperlink ref="O58" r:id="rId5" display="\\rap-dev-app1-az\rapcode\devlopment_tools\datadict\base_dev_11\notes.html" xr:uid="{77773681-6F70-43AF-A6FB-647A4638AE2B}"/>
    <hyperlink ref="O67" r:id="rId6" display="\\rap-dev-app1-az\rapcode\devlopment_tools\datadict\base_dev_11\crecproc.html" xr:uid="{2A7FB895-7CA3-4B10-8AC7-5CABAD9261A8}"/>
  </hyperlinks>
  <pageMargins left="0.7" right="0.7" top="0.75" bottom="0.75" header="0.3" footer="0.3"/>
  <pageSetup paperSize="9" orientation="portrait" r:id="rId7"/>
  <headerFooter>
    <oddFooter>&amp;L_x000D_&amp;1#&amp;"Calibri"&amp;10&amp;K000000 Classification: BUSINESS</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tabColor rgb="FF0070C0"/>
  </sheetPr>
  <dimension ref="A1:U90"/>
  <sheetViews>
    <sheetView topLeftCell="A82" zoomScale="86" zoomScaleNormal="86" workbookViewId="0">
      <selection activeCell="D82" sqref="D82"/>
    </sheetView>
  </sheetViews>
  <sheetFormatPr defaultRowHeight="15" customHeight="1"/>
  <cols>
    <col min="2" max="2" width="34.5703125" customWidth="1"/>
    <col min="3" max="3" width="34.42578125" customWidth="1"/>
    <col min="4" max="4" width="13.5703125" customWidth="1"/>
    <col min="5" max="5" width="9.5703125" customWidth="1"/>
    <col min="6" max="6" width="12.5703125" bestFit="1" customWidth="1"/>
    <col min="7" max="7" width="11.42578125" bestFit="1" customWidth="1"/>
    <col min="8" max="8" width="32.5703125" style="94" customWidth="1"/>
    <col min="9" max="9" width="13.42578125" bestFit="1" customWidth="1"/>
    <col min="10" max="10" width="5.5703125" customWidth="1"/>
    <col min="11" max="11" width="12.5703125" customWidth="1"/>
    <col min="12" max="12" width="9.5703125" style="28" customWidth="1"/>
    <col min="13" max="13" width="13.42578125" style="28" customWidth="1"/>
    <col min="14" max="14" width="19.42578125" style="28" customWidth="1"/>
    <col min="15" max="15" width="10.5703125" hidden="1" customWidth="1"/>
    <col min="16" max="17" width="31.5703125" customWidth="1"/>
    <col min="18" max="18" width="11.5703125" customWidth="1"/>
    <col min="19" max="19" width="20.5703125" style="62" customWidth="1"/>
  </cols>
  <sheetData>
    <row r="1" spans="1:20" ht="18">
      <c r="A1" s="103" t="s">
        <v>1188</v>
      </c>
      <c r="B1" s="104" t="s">
        <v>1189</v>
      </c>
      <c r="C1" s="1356" t="s">
        <v>2351</v>
      </c>
      <c r="D1" s="1357"/>
      <c r="E1" s="1357"/>
      <c r="F1" s="7"/>
      <c r="G1" s="7"/>
      <c r="H1" s="105"/>
      <c r="I1" s="7"/>
      <c r="J1" s="7"/>
      <c r="K1" s="7"/>
      <c r="L1" s="6"/>
      <c r="M1" s="6"/>
      <c r="N1" s="6"/>
      <c r="O1" s="7"/>
      <c r="P1" s="7"/>
      <c r="Q1" s="7"/>
      <c r="R1" s="7"/>
      <c r="T1" s="7"/>
    </row>
    <row r="2" spans="1:20" ht="57.6">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c r="Q2" s="102" t="s">
        <v>2352</v>
      </c>
      <c r="R2" s="102" t="s">
        <v>1207</v>
      </c>
      <c r="S2" s="760" t="s">
        <v>14</v>
      </c>
      <c r="T2" s="7"/>
    </row>
    <row r="3" spans="1:20" ht="129.6">
      <c r="A3" s="27">
        <v>1</v>
      </c>
      <c r="B3" s="27" t="s">
        <v>1319</v>
      </c>
      <c r="C3" s="27" t="s">
        <v>1320</v>
      </c>
      <c r="D3" s="27" t="s">
        <v>1280</v>
      </c>
      <c r="E3" s="27">
        <v>80</v>
      </c>
      <c r="F3" s="27" t="s">
        <v>1321</v>
      </c>
      <c r="G3" s="78" t="b">
        <v>1</v>
      </c>
      <c r="H3" s="154" t="s">
        <v>2353</v>
      </c>
      <c r="I3" s="78" t="s">
        <v>2354</v>
      </c>
      <c r="J3" s="78"/>
      <c r="K3" s="27" t="s">
        <v>1130</v>
      </c>
      <c r="L3" s="251" t="s">
        <v>1352</v>
      </c>
      <c r="M3" s="119" t="s">
        <v>2355</v>
      </c>
      <c r="N3" s="80"/>
      <c r="O3" s="80"/>
      <c r="P3" s="119" t="s">
        <v>2356</v>
      </c>
      <c r="Q3" s="745"/>
      <c r="R3" s="119"/>
      <c r="S3" s="153"/>
      <c r="T3" s="7"/>
    </row>
    <row r="4" spans="1:20" ht="28.9">
      <c r="A4" s="27">
        <v>2</v>
      </c>
      <c r="B4" s="27" t="s">
        <v>2357</v>
      </c>
      <c r="C4" s="27" t="s">
        <v>2358</v>
      </c>
      <c r="D4" s="27" t="s">
        <v>1280</v>
      </c>
      <c r="E4" s="27">
        <v>80</v>
      </c>
      <c r="F4" s="27" t="s">
        <v>1321</v>
      </c>
      <c r="G4" s="78" t="b">
        <v>1</v>
      </c>
      <c r="H4" s="154" t="s">
        <v>2359</v>
      </c>
      <c r="I4" s="78">
        <v>9012345678</v>
      </c>
      <c r="J4" s="78"/>
      <c r="K4" s="27" t="s">
        <v>1130</v>
      </c>
      <c r="L4" s="251" t="s">
        <v>1352</v>
      </c>
      <c r="M4" s="80" t="s">
        <v>2098</v>
      </c>
      <c r="N4" s="119" t="s">
        <v>2360</v>
      </c>
      <c r="O4" s="80"/>
      <c r="P4" s="119" t="s">
        <v>2361</v>
      </c>
      <c r="Q4" s="745"/>
      <c r="R4" s="119"/>
      <c r="S4" s="153"/>
      <c r="T4" s="7"/>
    </row>
    <row r="5" spans="1:20" ht="129.6">
      <c r="A5" s="27">
        <v>3</v>
      </c>
      <c r="B5" s="27" t="s">
        <v>2362</v>
      </c>
      <c r="C5" s="27" t="s">
        <v>2363</v>
      </c>
      <c r="D5" s="27" t="s">
        <v>1280</v>
      </c>
      <c r="E5" s="27">
        <v>80</v>
      </c>
      <c r="F5" s="27" t="s">
        <v>1321</v>
      </c>
      <c r="G5" s="78" t="b">
        <v>1</v>
      </c>
      <c r="H5" s="154" t="s">
        <v>2364</v>
      </c>
      <c r="I5" s="78" t="s">
        <v>2365</v>
      </c>
      <c r="J5" s="78"/>
      <c r="K5" s="27" t="s">
        <v>1130</v>
      </c>
      <c r="L5" s="251" t="s">
        <v>1352</v>
      </c>
      <c r="M5" s="80"/>
      <c r="N5" s="80"/>
      <c r="O5" s="80"/>
      <c r="P5" s="119" t="s">
        <v>2366</v>
      </c>
      <c r="Q5" s="745"/>
      <c r="R5" s="119"/>
      <c r="S5" s="153"/>
      <c r="T5" s="7"/>
    </row>
    <row r="6" spans="1:20" ht="57.6">
      <c r="A6" s="27">
        <v>4</v>
      </c>
      <c r="B6" s="27" t="s">
        <v>2367</v>
      </c>
      <c r="C6" s="27" t="s">
        <v>2368</v>
      </c>
      <c r="D6" s="27" t="s">
        <v>1280</v>
      </c>
      <c r="E6" s="27">
        <v>80</v>
      </c>
      <c r="F6" s="27" t="s">
        <v>1321</v>
      </c>
      <c r="G6" s="78" t="b">
        <v>1</v>
      </c>
      <c r="H6" s="154" t="s">
        <v>2369</v>
      </c>
      <c r="I6" s="78">
        <v>12345678</v>
      </c>
      <c r="J6" s="78"/>
      <c r="K6" s="27" t="s">
        <v>1130</v>
      </c>
      <c r="L6" s="251" t="s">
        <v>1352</v>
      </c>
      <c r="M6" s="80"/>
      <c r="N6" s="80"/>
      <c r="O6" s="80"/>
      <c r="P6" s="119" t="s">
        <v>2370</v>
      </c>
      <c r="Q6" s="745"/>
      <c r="R6" s="119"/>
      <c r="S6" s="153"/>
      <c r="T6" s="7"/>
    </row>
    <row r="7" spans="1:20" ht="100.9">
      <c r="A7" s="27">
        <v>5</v>
      </c>
      <c r="B7" s="27" t="s">
        <v>2371</v>
      </c>
      <c r="C7" s="27" t="s">
        <v>2372</v>
      </c>
      <c r="D7" s="27" t="s">
        <v>1280</v>
      </c>
      <c r="E7" s="27">
        <v>80</v>
      </c>
      <c r="F7" s="27" t="s">
        <v>1321</v>
      </c>
      <c r="G7" s="78" t="b">
        <v>1</v>
      </c>
      <c r="H7" s="154" t="s">
        <v>2373</v>
      </c>
      <c r="I7" s="78" t="s">
        <v>2374</v>
      </c>
      <c r="J7" s="78"/>
      <c r="K7" s="27" t="s">
        <v>1130</v>
      </c>
      <c r="L7" s="251"/>
      <c r="M7" s="80"/>
      <c r="N7" s="80"/>
      <c r="O7" s="80"/>
      <c r="P7" s="119" t="s">
        <v>2375</v>
      </c>
      <c r="Q7" s="745"/>
      <c r="R7" s="119"/>
      <c r="S7" s="153"/>
      <c r="T7" s="7"/>
    </row>
    <row r="8" spans="1:20" ht="27.6">
      <c r="A8" s="27">
        <v>6</v>
      </c>
      <c r="B8" s="13" t="s">
        <v>1271</v>
      </c>
      <c r="C8" s="13" t="s">
        <v>1729</v>
      </c>
      <c r="D8" s="27" t="s">
        <v>1267</v>
      </c>
      <c r="E8" s="27" t="s">
        <v>1366</v>
      </c>
      <c r="F8" s="27" t="s">
        <v>1321</v>
      </c>
      <c r="G8" s="78" t="b">
        <v>1</v>
      </c>
      <c r="H8" s="155" t="s">
        <v>2376</v>
      </c>
      <c r="I8" s="262">
        <v>44166</v>
      </c>
      <c r="J8" s="262"/>
      <c r="K8" s="27" t="s">
        <v>1130</v>
      </c>
      <c r="L8" s="251" t="s">
        <v>1352</v>
      </c>
      <c r="M8" s="80" t="s">
        <v>2098</v>
      </c>
      <c r="N8" s="80" t="s">
        <v>2099</v>
      </c>
      <c r="O8" s="80"/>
      <c r="P8" s="119"/>
      <c r="Q8" s="745"/>
      <c r="R8" s="119"/>
      <c r="S8" s="153"/>
      <c r="T8" s="7"/>
    </row>
    <row r="9" spans="1:20" ht="27.6">
      <c r="A9" s="27">
        <v>7</v>
      </c>
      <c r="B9" s="27" t="s">
        <v>1265</v>
      </c>
      <c r="C9" s="27" t="s">
        <v>2101</v>
      </c>
      <c r="D9" s="27" t="s">
        <v>1267</v>
      </c>
      <c r="E9" s="27" t="s">
        <v>1366</v>
      </c>
      <c r="F9" s="27" t="s">
        <v>1321</v>
      </c>
      <c r="G9" s="78" t="b">
        <v>1</v>
      </c>
      <c r="H9" s="154" t="s">
        <v>2377</v>
      </c>
      <c r="I9" s="263">
        <v>42461</v>
      </c>
      <c r="J9" s="263"/>
      <c r="K9" s="27" t="s">
        <v>1130</v>
      </c>
      <c r="L9" s="251" t="s">
        <v>1352</v>
      </c>
      <c r="M9" s="80" t="s">
        <v>2098</v>
      </c>
      <c r="N9" s="80" t="s">
        <v>2103</v>
      </c>
      <c r="O9" s="80"/>
      <c r="P9" s="119"/>
      <c r="Q9" s="745"/>
      <c r="R9" s="119"/>
      <c r="S9" s="153"/>
      <c r="T9" s="7"/>
    </row>
    <row r="10" spans="1:20" ht="289.89999999999998">
      <c r="A10" s="27">
        <v>8</v>
      </c>
      <c r="B10" s="20" t="s">
        <v>2378</v>
      </c>
      <c r="C10" s="20" t="s">
        <v>2379</v>
      </c>
      <c r="D10" s="20" t="s">
        <v>1267</v>
      </c>
      <c r="E10" s="20" t="s">
        <v>1366</v>
      </c>
      <c r="F10" s="20" t="s">
        <v>1321</v>
      </c>
      <c r="G10" s="77" t="b">
        <v>1</v>
      </c>
      <c r="H10" s="130" t="s">
        <v>2380</v>
      </c>
      <c r="I10" s="264">
        <v>42461</v>
      </c>
      <c r="J10" s="264"/>
      <c r="K10" s="27" t="s">
        <v>1130</v>
      </c>
      <c r="L10" s="328" t="s">
        <v>1352</v>
      </c>
      <c r="M10" s="328" t="s">
        <v>2082</v>
      </c>
      <c r="N10" s="328" t="s">
        <v>2096</v>
      </c>
      <c r="O10" s="328"/>
      <c r="P10" s="329"/>
      <c r="Q10" s="745"/>
      <c r="R10" s="119"/>
      <c r="S10" s="153"/>
      <c r="T10" s="7"/>
    </row>
    <row r="11" spans="1:20" ht="69">
      <c r="A11" s="27">
        <v>9</v>
      </c>
      <c r="B11" s="87" t="s">
        <v>2112</v>
      </c>
      <c r="C11" s="87" t="s">
        <v>2113</v>
      </c>
      <c r="D11" s="87" t="s">
        <v>1638</v>
      </c>
      <c r="E11" s="87" t="s">
        <v>1333</v>
      </c>
      <c r="F11" s="87" t="s">
        <v>1321</v>
      </c>
      <c r="G11" s="88" t="b">
        <v>1</v>
      </c>
      <c r="H11" s="154" t="s">
        <v>2381</v>
      </c>
      <c r="I11" s="157">
        <v>100</v>
      </c>
      <c r="J11" s="271"/>
      <c r="K11" s="27" t="s">
        <v>1130</v>
      </c>
      <c r="L11" s="330" t="s">
        <v>1352</v>
      </c>
      <c r="M11" s="254" t="s">
        <v>2098</v>
      </c>
      <c r="N11" s="254"/>
      <c r="O11" s="254"/>
      <c r="P11" s="212" t="s">
        <v>2382</v>
      </c>
      <c r="Q11" s="745"/>
      <c r="R11" s="119"/>
      <c r="S11" s="153"/>
      <c r="T11" s="7"/>
    </row>
    <row r="12" spans="1:20" ht="82.9">
      <c r="A12" s="27">
        <v>10</v>
      </c>
      <c r="B12" s="265" t="s">
        <v>2116</v>
      </c>
      <c r="C12" s="265" t="s">
        <v>2117</v>
      </c>
      <c r="D12" s="265" t="s">
        <v>1638</v>
      </c>
      <c r="E12" s="265" t="s">
        <v>2118</v>
      </c>
      <c r="F12" s="27" t="s">
        <v>1321</v>
      </c>
      <c r="G12" s="78" t="b">
        <v>0</v>
      </c>
      <c r="H12" s="266" t="s">
        <v>2383</v>
      </c>
      <c r="I12" s="159" t="s">
        <v>2384</v>
      </c>
      <c r="J12" s="272"/>
      <c r="K12" s="27" t="s">
        <v>1130</v>
      </c>
      <c r="L12" s="330"/>
      <c r="M12" s="254"/>
      <c r="N12" s="254"/>
      <c r="O12" s="254"/>
      <c r="P12" s="212"/>
      <c r="Q12" s="745"/>
      <c r="R12" s="119"/>
      <c r="S12" s="153"/>
      <c r="T12" s="7"/>
    </row>
    <row r="13" spans="1:20" ht="151.9">
      <c r="A13" s="27">
        <v>11</v>
      </c>
      <c r="B13" s="87" t="s">
        <v>2121</v>
      </c>
      <c r="C13" s="87" t="s">
        <v>2122</v>
      </c>
      <c r="D13" s="87" t="s">
        <v>1638</v>
      </c>
      <c r="E13" s="87">
        <v>8.1999999999999993</v>
      </c>
      <c r="F13" s="87" t="s">
        <v>1321</v>
      </c>
      <c r="G13" s="88" t="b">
        <v>1</v>
      </c>
      <c r="H13" s="154" t="s">
        <v>2385</v>
      </c>
      <c r="I13" s="157" t="s">
        <v>2386</v>
      </c>
      <c r="J13" s="271"/>
      <c r="K13" s="27" t="s">
        <v>1130</v>
      </c>
      <c r="L13" s="330" t="s">
        <v>1352</v>
      </c>
      <c r="M13" s="254"/>
      <c r="N13" s="254"/>
      <c r="O13" s="254"/>
      <c r="P13" s="212" t="s">
        <v>2387</v>
      </c>
      <c r="Q13" s="745"/>
      <c r="R13" s="119"/>
      <c r="S13" s="153"/>
      <c r="T13" s="7"/>
    </row>
    <row r="14" spans="1:20" ht="138">
      <c r="A14" s="27">
        <v>12</v>
      </c>
      <c r="B14" s="87" t="s">
        <v>2328</v>
      </c>
      <c r="C14" s="87" t="s">
        <v>2329</v>
      </c>
      <c r="D14" s="87" t="s">
        <v>1638</v>
      </c>
      <c r="E14" s="87">
        <v>16.2</v>
      </c>
      <c r="F14" s="87" t="s">
        <v>1321</v>
      </c>
      <c r="G14" s="88" t="b">
        <v>1</v>
      </c>
      <c r="H14" s="154" t="s">
        <v>2388</v>
      </c>
      <c r="I14" s="157">
        <v>19.8</v>
      </c>
      <c r="J14" s="157"/>
      <c r="K14" s="27" t="s">
        <v>1130</v>
      </c>
      <c r="L14" s="249" t="s">
        <v>1352</v>
      </c>
      <c r="M14" s="331"/>
      <c r="N14" s="331"/>
      <c r="O14" s="331"/>
      <c r="P14" s="212" t="s">
        <v>2389</v>
      </c>
      <c r="Q14" s="745"/>
      <c r="R14" s="119"/>
      <c r="S14" s="153"/>
      <c r="T14" s="7"/>
    </row>
    <row r="15" spans="1:20" ht="95.25" customHeight="1">
      <c r="A15" s="27">
        <v>13</v>
      </c>
      <c r="B15" s="87" t="s">
        <v>2330</v>
      </c>
      <c r="C15" s="87" t="s">
        <v>2331</v>
      </c>
      <c r="D15" s="87" t="s">
        <v>1638</v>
      </c>
      <c r="E15" s="87" t="s">
        <v>1536</v>
      </c>
      <c r="F15" s="87" t="s">
        <v>1321</v>
      </c>
      <c r="G15" s="88" t="b">
        <v>1</v>
      </c>
      <c r="H15" s="154" t="s">
        <v>2390</v>
      </c>
      <c r="I15" s="157" t="s">
        <v>2391</v>
      </c>
      <c r="J15" s="157"/>
      <c r="K15" s="27" t="s">
        <v>1130</v>
      </c>
      <c r="L15" s="251" t="s">
        <v>2392</v>
      </c>
      <c r="M15" s="80"/>
      <c r="N15" s="80"/>
      <c r="O15" s="80"/>
      <c r="P15" s="119" t="s">
        <v>2393</v>
      </c>
      <c r="Q15" s="745"/>
      <c r="R15" s="119"/>
      <c r="S15" s="153"/>
      <c r="T15" s="7"/>
    </row>
    <row r="16" spans="1:20" ht="28.9">
      <c r="A16" s="27">
        <v>14</v>
      </c>
      <c r="B16" s="87" t="s">
        <v>2394</v>
      </c>
      <c r="C16" s="87" t="s">
        <v>2395</v>
      </c>
      <c r="D16" s="87" t="s">
        <v>1638</v>
      </c>
      <c r="E16" s="87" t="s">
        <v>2396</v>
      </c>
      <c r="F16" s="87" t="s">
        <v>1321</v>
      </c>
      <c r="G16" s="88" t="b">
        <v>1</v>
      </c>
      <c r="H16" s="68" t="s">
        <v>2397</v>
      </c>
      <c r="I16" s="157">
        <v>22.5</v>
      </c>
      <c r="J16" s="157"/>
      <c r="K16" s="27" t="s">
        <v>1130</v>
      </c>
      <c r="L16" s="251" t="s">
        <v>1352</v>
      </c>
      <c r="M16" s="80" t="s">
        <v>2098</v>
      </c>
      <c r="N16" s="119" t="s">
        <v>2398</v>
      </c>
      <c r="O16" s="80"/>
      <c r="P16" s="119"/>
      <c r="Q16" s="745"/>
      <c r="R16" s="119"/>
      <c r="S16" s="153"/>
      <c r="T16" s="7"/>
    </row>
    <row r="17" spans="1:20" ht="110.45">
      <c r="A17" s="27">
        <v>15</v>
      </c>
      <c r="B17" s="265" t="s">
        <v>2399</v>
      </c>
      <c r="C17" s="265" t="s">
        <v>2400</v>
      </c>
      <c r="D17" s="265" t="s">
        <v>1638</v>
      </c>
      <c r="E17" s="265" t="s">
        <v>1639</v>
      </c>
      <c r="F17" s="27" t="s">
        <v>1321</v>
      </c>
      <c r="G17" s="78" t="b">
        <v>0</v>
      </c>
      <c r="H17" s="68" t="s">
        <v>2401</v>
      </c>
      <c r="I17" s="159" t="s">
        <v>2402</v>
      </c>
      <c r="J17" s="347"/>
      <c r="K17" s="27" t="s">
        <v>1130</v>
      </c>
      <c r="L17" s="251" t="s">
        <v>1375</v>
      </c>
      <c r="M17" s="80"/>
      <c r="N17" s="80"/>
      <c r="O17" s="80"/>
      <c r="P17" s="119" t="s">
        <v>2403</v>
      </c>
      <c r="Q17" s="745"/>
      <c r="R17" s="119"/>
      <c r="S17" s="153"/>
      <c r="T17" s="7"/>
    </row>
    <row r="18" spans="1:20" ht="100.9">
      <c r="A18" s="27">
        <v>16</v>
      </c>
      <c r="B18" s="27" t="s">
        <v>2404</v>
      </c>
      <c r="C18" s="27" t="s">
        <v>2405</v>
      </c>
      <c r="D18" s="27" t="s">
        <v>1280</v>
      </c>
      <c r="E18" s="27">
        <v>80</v>
      </c>
      <c r="F18" s="27" t="s">
        <v>1321</v>
      </c>
      <c r="G18" s="78" t="b">
        <v>0</v>
      </c>
      <c r="H18" s="154" t="s">
        <v>2406</v>
      </c>
      <c r="I18" s="27"/>
      <c r="J18" s="78"/>
      <c r="K18" s="27" t="s">
        <v>1130</v>
      </c>
      <c r="L18" s="308"/>
      <c r="M18" s="119"/>
      <c r="N18" s="119"/>
      <c r="O18" s="119"/>
      <c r="P18" s="119" t="s">
        <v>2407</v>
      </c>
      <c r="Q18" s="745"/>
      <c r="R18" s="119"/>
      <c r="S18" s="153"/>
      <c r="T18" s="7"/>
    </row>
    <row r="19" spans="1:20" ht="129.6">
      <c r="A19" s="27">
        <v>17</v>
      </c>
      <c r="B19" s="27" t="s">
        <v>2408</v>
      </c>
      <c r="C19" s="27" t="s">
        <v>2409</v>
      </c>
      <c r="D19" s="27" t="s">
        <v>1280</v>
      </c>
      <c r="E19" s="27">
        <v>80</v>
      </c>
      <c r="F19" s="27" t="s">
        <v>1321</v>
      </c>
      <c r="G19" s="78" t="b">
        <v>0</v>
      </c>
      <c r="H19" s="154" t="s">
        <v>2410</v>
      </c>
      <c r="I19" s="78"/>
      <c r="J19" s="78"/>
      <c r="K19" s="27" t="s">
        <v>1130</v>
      </c>
      <c r="L19" s="251"/>
      <c r="M19" s="80"/>
      <c r="N19" s="80"/>
      <c r="O19" s="80"/>
      <c r="P19" s="119" t="s">
        <v>2411</v>
      </c>
      <c r="Q19" s="745"/>
      <c r="R19" s="119"/>
      <c r="S19" s="153"/>
      <c r="T19" s="7"/>
    </row>
    <row r="20" spans="1:20" ht="129.6">
      <c r="A20" s="27">
        <v>18</v>
      </c>
      <c r="B20" s="27" t="s">
        <v>2412</v>
      </c>
      <c r="C20" s="27" t="s">
        <v>2413</v>
      </c>
      <c r="D20" s="27" t="s">
        <v>1280</v>
      </c>
      <c r="E20" s="27">
        <v>80</v>
      </c>
      <c r="F20" s="27" t="s">
        <v>1321</v>
      </c>
      <c r="G20" s="78" t="b">
        <v>0</v>
      </c>
      <c r="H20" s="154" t="s">
        <v>2414</v>
      </c>
      <c r="I20" s="78"/>
      <c r="J20" s="78"/>
      <c r="K20" s="27" t="s">
        <v>1130</v>
      </c>
      <c r="L20" s="251"/>
      <c r="M20" s="80"/>
      <c r="N20" s="80"/>
      <c r="O20" s="80"/>
      <c r="P20" s="119" t="s">
        <v>2415</v>
      </c>
      <c r="Q20" s="745"/>
      <c r="R20" s="119"/>
      <c r="S20" s="153"/>
      <c r="T20" s="7"/>
    </row>
    <row r="21" spans="1:20" ht="151.9">
      <c r="A21" s="27">
        <v>19</v>
      </c>
      <c r="B21" s="13" t="s">
        <v>2416</v>
      </c>
      <c r="C21" s="13" t="s">
        <v>2417</v>
      </c>
      <c r="D21" s="13" t="s">
        <v>1628</v>
      </c>
      <c r="E21" s="13" t="s">
        <v>1536</v>
      </c>
      <c r="F21" s="13" t="s">
        <v>1321</v>
      </c>
      <c r="G21" s="96" t="b">
        <v>0</v>
      </c>
      <c r="H21" s="97" t="s">
        <v>2418</v>
      </c>
      <c r="I21" s="160">
        <v>20</v>
      </c>
      <c r="J21" s="78"/>
      <c r="K21" s="143" t="s">
        <v>1130</v>
      </c>
      <c r="L21" s="251" t="s">
        <v>1352</v>
      </c>
      <c r="M21" s="80" t="s">
        <v>2419</v>
      </c>
      <c r="N21" s="80" t="s">
        <v>2420</v>
      </c>
      <c r="O21" s="80"/>
      <c r="P21" s="119"/>
      <c r="Q21" s="745"/>
      <c r="R21" s="119" t="s">
        <v>2421</v>
      </c>
      <c r="S21" s="153"/>
      <c r="T21" s="7"/>
    </row>
    <row r="22" spans="1:20" ht="302.10000000000002" customHeight="1">
      <c r="A22" s="27">
        <v>20</v>
      </c>
      <c r="B22" s="27" t="s">
        <v>2422</v>
      </c>
      <c r="C22" s="27" t="s">
        <v>2423</v>
      </c>
      <c r="D22" s="27" t="s">
        <v>1628</v>
      </c>
      <c r="E22" s="27" t="s">
        <v>1333</v>
      </c>
      <c r="F22" s="27" t="s">
        <v>1333</v>
      </c>
      <c r="G22" s="78" t="s">
        <v>1562</v>
      </c>
      <c r="H22" s="68" t="s">
        <v>2424</v>
      </c>
      <c r="I22" s="13">
        <v>50</v>
      </c>
      <c r="J22" s="78"/>
      <c r="K22" s="27" t="s">
        <v>1130</v>
      </c>
      <c r="L22" s="754" t="s">
        <v>1352</v>
      </c>
      <c r="M22" s="374"/>
      <c r="N22" s="374"/>
      <c r="O22" s="80"/>
      <c r="P22" s="119" t="s">
        <v>2425</v>
      </c>
      <c r="Q22" s="745"/>
      <c r="R22" s="119">
        <v>36155</v>
      </c>
      <c r="S22" s="747" t="s">
        <v>2426</v>
      </c>
      <c r="T22" s="7"/>
    </row>
    <row r="23" spans="1:20" ht="14.45">
      <c r="A23" s="27">
        <v>21</v>
      </c>
      <c r="B23" s="27" t="s">
        <v>2427</v>
      </c>
      <c r="C23" s="27" t="s">
        <v>2428</v>
      </c>
      <c r="D23" s="27" t="s">
        <v>1280</v>
      </c>
      <c r="E23" s="27">
        <v>80</v>
      </c>
      <c r="F23" s="27" t="s">
        <v>1321</v>
      </c>
      <c r="G23" s="78" t="b">
        <v>0</v>
      </c>
      <c r="H23" s="154"/>
      <c r="I23" s="78"/>
      <c r="J23" s="78"/>
      <c r="K23" s="27" t="s">
        <v>1130</v>
      </c>
      <c r="L23" s="251" t="s">
        <v>1375</v>
      </c>
      <c r="M23" s="80"/>
      <c r="N23" s="80"/>
      <c r="O23" s="80"/>
      <c r="P23" s="119" t="s">
        <v>1833</v>
      </c>
      <c r="Q23" s="745"/>
      <c r="R23" s="119"/>
      <c r="S23" s="153"/>
      <c r="T23" s="7"/>
    </row>
    <row r="24" spans="1:20" ht="33.75" customHeight="1">
      <c r="A24" s="27">
        <v>22</v>
      </c>
      <c r="B24" s="27" t="s">
        <v>2429</v>
      </c>
      <c r="C24" s="27" t="s">
        <v>2430</v>
      </c>
      <c r="D24" s="27" t="s">
        <v>1280</v>
      </c>
      <c r="E24" s="27">
        <v>80</v>
      </c>
      <c r="F24" s="27" t="s">
        <v>1321</v>
      </c>
      <c r="G24" s="78" t="b">
        <v>0</v>
      </c>
      <c r="H24" s="64" t="str">
        <f>B24</f>
        <v>Agreed Sample Strength Staging Ref</v>
      </c>
      <c r="I24" s="27"/>
      <c r="J24" s="78"/>
      <c r="K24" s="27" t="s">
        <v>1130</v>
      </c>
      <c r="L24" s="308" t="s">
        <v>1375</v>
      </c>
      <c r="M24" s="119"/>
      <c r="N24" s="119"/>
      <c r="O24" s="119"/>
      <c r="P24" s="119" t="s">
        <v>1833</v>
      </c>
      <c r="Q24" s="745"/>
      <c r="R24" s="119"/>
      <c r="S24" s="153"/>
      <c r="T24" s="7"/>
    </row>
    <row r="25" spans="1:20" ht="33.75" customHeight="1">
      <c r="A25" s="27">
        <v>23</v>
      </c>
      <c r="B25" s="27" t="s">
        <v>2431</v>
      </c>
      <c r="C25" s="27" t="s">
        <v>2432</v>
      </c>
      <c r="D25" s="27" t="s">
        <v>1280</v>
      </c>
      <c r="E25" s="27">
        <v>80</v>
      </c>
      <c r="F25" s="27" t="s">
        <v>1321</v>
      </c>
      <c r="G25" s="78" t="b">
        <v>0</v>
      </c>
      <c r="H25" s="64" t="str">
        <f>B25</f>
        <v>Agreed Volume Staging Ref</v>
      </c>
      <c r="I25" s="27"/>
      <c r="J25" s="78"/>
      <c r="K25" s="27" t="s">
        <v>1130</v>
      </c>
      <c r="L25" s="308" t="s">
        <v>1375</v>
      </c>
      <c r="M25" s="119"/>
      <c r="N25" s="119"/>
      <c r="O25" s="119"/>
      <c r="P25" s="119" t="s">
        <v>1833</v>
      </c>
      <c r="Q25" s="745"/>
      <c r="R25" s="119"/>
      <c r="S25" s="153"/>
      <c r="T25" s="7"/>
    </row>
    <row r="26" spans="1:20" ht="302.45">
      <c r="A26" s="27">
        <v>24</v>
      </c>
      <c r="B26" s="27" t="s">
        <v>2433</v>
      </c>
      <c r="C26" s="27" t="s">
        <v>2434</v>
      </c>
      <c r="D26" s="27" t="s">
        <v>1280</v>
      </c>
      <c r="E26" s="27">
        <v>80</v>
      </c>
      <c r="F26" s="27" t="s">
        <v>1321</v>
      </c>
      <c r="G26" s="78" t="b">
        <v>0</v>
      </c>
      <c r="H26" s="154" t="s">
        <v>2435</v>
      </c>
      <c r="I26" s="78"/>
      <c r="J26" s="78"/>
      <c r="K26" s="27" t="s">
        <v>1130</v>
      </c>
      <c r="L26" s="251"/>
      <c r="M26" s="80"/>
      <c r="N26" s="80"/>
      <c r="O26" s="80"/>
      <c r="P26" s="119" t="s">
        <v>2436</v>
      </c>
      <c r="Q26" s="745"/>
      <c r="R26" s="119"/>
      <c r="S26" s="153"/>
      <c r="T26" s="7"/>
    </row>
    <row r="27" spans="1:20" ht="33.75" customHeight="1">
      <c r="A27" s="27">
        <v>25</v>
      </c>
      <c r="B27" s="27" t="s">
        <v>2437</v>
      </c>
      <c r="C27" s="27" t="s">
        <v>2438</v>
      </c>
      <c r="D27" s="27" t="s">
        <v>1280</v>
      </c>
      <c r="E27" s="27">
        <v>80</v>
      </c>
      <c r="F27" s="27" t="s">
        <v>1321</v>
      </c>
      <c r="G27" s="78" t="b">
        <v>0</v>
      </c>
      <c r="H27" s="64" t="str">
        <f>B27</f>
        <v>Sample Staging Ref</v>
      </c>
      <c r="I27" s="27"/>
      <c r="J27" s="78"/>
      <c r="K27" s="27" t="s">
        <v>1130</v>
      </c>
      <c r="L27" s="308" t="s">
        <v>1375</v>
      </c>
      <c r="M27" s="119"/>
      <c r="N27" s="119"/>
      <c r="O27" s="119"/>
      <c r="P27" s="119" t="s">
        <v>1833</v>
      </c>
      <c r="Q27" s="745"/>
      <c r="R27" s="119"/>
      <c r="S27" s="153"/>
      <c r="T27" s="7"/>
    </row>
    <row r="28" spans="1:20" ht="67.5" customHeight="1">
      <c r="A28" s="27">
        <v>26</v>
      </c>
      <c r="B28" s="27" t="s">
        <v>2439</v>
      </c>
      <c r="C28" s="27" t="s">
        <v>2440</v>
      </c>
      <c r="D28" s="27" t="s">
        <v>1280</v>
      </c>
      <c r="E28" s="27">
        <v>80</v>
      </c>
      <c r="F28" s="27" t="s">
        <v>1321</v>
      </c>
      <c r="G28" s="78" t="b">
        <v>0</v>
      </c>
      <c r="H28" s="64" t="str">
        <f>B28</f>
        <v>Site Supply Staging Ref</v>
      </c>
      <c r="I28" s="27"/>
      <c r="J28" s="78"/>
      <c r="K28" s="20" t="s">
        <v>1130</v>
      </c>
      <c r="L28" s="308" t="s">
        <v>1375</v>
      </c>
      <c r="M28" s="119"/>
      <c r="N28" s="119"/>
      <c r="O28" s="119"/>
      <c r="P28" s="119" t="s">
        <v>2441</v>
      </c>
      <c r="Q28" s="745"/>
      <c r="R28" s="119" t="s">
        <v>2442</v>
      </c>
      <c r="S28" s="153" t="s">
        <v>2443</v>
      </c>
      <c r="T28" s="7"/>
    </row>
    <row r="29" spans="1:20" ht="27.6">
      <c r="A29" s="27">
        <v>27</v>
      </c>
      <c r="B29" s="27" t="s">
        <v>2444</v>
      </c>
      <c r="C29" s="27" t="s">
        <v>2445</v>
      </c>
      <c r="D29" s="27" t="s">
        <v>1280</v>
      </c>
      <c r="E29" s="27">
        <v>80</v>
      </c>
      <c r="F29" s="27" t="s">
        <v>1321</v>
      </c>
      <c r="G29" s="78" t="b">
        <v>0</v>
      </c>
      <c r="H29" s="154"/>
      <c r="I29" s="78"/>
      <c r="J29" s="78"/>
      <c r="K29" s="24" t="s">
        <v>1520</v>
      </c>
      <c r="L29" s="754" t="s">
        <v>1375</v>
      </c>
      <c r="M29" s="374"/>
      <c r="N29" s="374"/>
      <c r="O29" s="80"/>
      <c r="P29" s="119" t="s">
        <v>1833</v>
      </c>
      <c r="Q29" s="745"/>
      <c r="R29" s="119"/>
      <c r="S29" s="749">
        <v>55802</v>
      </c>
      <c r="T29" s="7" t="s">
        <v>2446</v>
      </c>
    </row>
    <row r="30" spans="1:20" ht="27.6">
      <c r="A30" s="27">
        <v>28</v>
      </c>
      <c r="B30" s="27" t="s">
        <v>2447</v>
      </c>
      <c r="C30" s="27" t="s">
        <v>2448</v>
      </c>
      <c r="D30" s="27" t="s">
        <v>1280</v>
      </c>
      <c r="E30" s="27">
        <v>80</v>
      </c>
      <c r="F30" s="27" t="s">
        <v>1321</v>
      </c>
      <c r="G30" s="78" t="b">
        <v>0</v>
      </c>
      <c r="H30" s="154"/>
      <c r="I30" s="78"/>
      <c r="J30" s="78"/>
      <c r="K30" s="24" t="s">
        <v>1520</v>
      </c>
      <c r="L30" s="754" t="s">
        <v>1375</v>
      </c>
      <c r="M30" s="374"/>
      <c r="N30" s="374"/>
      <c r="O30" s="80"/>
      <c r="P30" s="119" t="s">
        <v>1833</v>
      </c>
      <c r="Q30" s="745"/>
      <c r="R30" s="414"/>
      <c r="S30" s="3">
        <v>55802</v>
      </c>
      <c r="T30" s="7" t="s">
        <v>2446</v>
      </c>
    </row>
    <row r="31" spans="1:20" ht="201.6">
      <c r="A31" s="27">
        <v>29</v>
      </c>
      <c r="B31" s="27" t="s">
        <v>2449</v>
      </c>
      <c r="C31" s="27" t="s">
        <v>2450</v>
      </c>
      <c r="D31" s="27" t="s">
        <v>1280</v>
      </c>
      <c r="E31" s="27">
        <v>80</v>
      </c>
      <c r="F31" s="27" t="s">
        <v>1321</v>
      </c>
      <c r="G31" s="78" t="b">
        <v>0</v>
      </c>
      <c r="H31" s="154" t="s">
        <v>2451</v>
      </c>
      <c r="I31" s="78"/>
      <c r="J31" s="78"/>
      <c r="K31" s="27" t="s">
        <v>1130</v>
      </c>
      <c r="L31" s="251"/>
      <c r="M31" s="80"/>
      <c r="N31" s="80"/>
      <c r="O31" s="80"/>
      <c r="P31" s="119" t="s">
        <v>2452</v>
      </c>
      <c r="Q31" s="745"/>
      <c r="R31" s="119"/>
      <c r="S31" s="751"/>
      <c r="T31" s="7"/>
    </row>
    <row r="32" spans="1:20" ht="41.45">
      <c r="A32" s="27">
        <v>30</v>
      </c>
      <c r="B32" s="27" t="s">
        <v>2453</v>
      </c>
      <c r="C32" s="27" t="s">
        <v>2454</v>
      </c>
      <c r="D32" s="27" t="s">
        <v>1280</v>
      </c>
      <c r="E32" s="27">
        <v>80</v>
      </c>
      <c r="F32" s="27" t="s">
        <v>1321</v>
      </c>
      <c r="G32" s="78" t="b">
        <v>0</v>
      </c>
      <c r="H32" s="154" t="s">
        <v>2455</v>
      </c>
      <c r="I32" s="78"/>
      <c r="J32" s="78"/>
      <c r="K32" s="27" t="s">
        <v>1130</v>
      </c>
      <c r="L32" s="251" t="s">
        <v>1375</v>
      </c>
      <c r="M32" s="80"/>
      <c r="N32" s="80"/>
      <c r="O32" s="80"/>
      <c r="P32" s="119" t="s">
        <v>1833</v>
      </c>
      <c r="Q32" s="745"/>
      <c r="R32" s="119"/>
      <c r="S32" s="153"/>
      <c r="T32" s="7"/>
    </row>
    <row r="33" spans="1:20" ht="27.6">
      <c r="A33" s="113">
        <v>31</v>
      </c>
      <c r="B33" s="52" t="s">
        <v>2456</v>
      </c>
      <c r="C33" s="391" t="s">
        <v>2457</v>
      </c>
      <c r="D33" s="27" t="s">
        <v>1628</v>
      </c>
      <c r="E33" s="161" t="s">
        <v>1629</v>
      </c>
      <c r="F33" s="52" t="s">
        <v>1321</v>
      </c>
      <c r="G33" s="132" t="b">
        <v>0</v>
      </c>
      <c r="H33" s="162" t="s">
        <v>2458</v>
      </c>
      <c r="I33" s="161"/>
      <c r="J33" s="78"/>
      <c r="K33" s="27" t="s">
        <v>1130</v>
      </c>
      <c r="L33" s="251" t="s">
        <v>1375</v>
      </c>
      <c r="M33" s="80"/>
      <c r="N33" s="80"/>
      <c r="O33" s="80"/>
      <c r="P33" s="119" t="s">
        <v>1833</v>
      </c>
      <c r="Q33" s="745"/>
      <c r="R33" s="119"/>
      <c r="S33" s="153"/>
      <c r="T33" s="7"/>
    </row>
    <row r="34" spans="1:20" ht="14.45">
      <c r="A34" s="71">
        <v>32</v>
      </c>
      <c r="B34" s="227" t="s">
        <v>2459</v>
      </c>
      <c r="C34" s="392" t="s">
        <v>2460</v>
      </c>
      <c r="D34" s="27" t="s">
        <v>1628</v>
      </c>
      <c r="E34" s="238" t="s">
        <v>1629</v>
      </c>
      <c r="F34" s="57" t="s">
        <v>1321</v>
      </c>
      <c r="G34" s="216" t="b">
        <v>0</v>
      </c>
      <c r="H34" s="239"/>
      <c r="I34" s="238"/>
      <c r="J34" s="78"/>
      <c r="K34" s="27" t="s">
        <v>1130</v>
      </c>
      <c r="L34" s="250" t="s">
        <v>1375</v>
      </c>
      <c r="M34" s="80"/>
      <c r="N34" s="80"/>
      <c r="O34" s="80"/>
      <c r="P34" s="119" t="s">
        <v>1833</v>
      </c>
      <c r="Q34" s="745"/>
      <c r="R34" s="119"/>
      <c r="S34" s="153"/>
      <c r="T34" s="7"/>
    </row>
    <row r="35" spans="1:20" ht="82.9">
      <c r="A35" s="27">
        <v>33</v>
      </c>
      <c r="B35" s="265" t="s">
        <v>2461</v>
      </c>
      <c r="C35" s="265" t="s">
        <v>2462</v>
      </c>
      <c r="D35" s="158" t="s">
        <v>1628</v>
      </c>
      <c r="E35" s="158" t="s">
        <v>1333</v>
      </c>
      <c r="F35" s="158" t="s">
        <v>1333</v>
      </c>
      <c r="G35" s="166" t="s">
        <v>1562</v>
      </c>
      <c r="H35" s="266" t="s">
        <v>2463</v>
      </c>
      <c r="I35" s="166"/>
      <c r="J35" s="78"/>
      <c r="K35" s="27" t="s">
        <v>1130</v>
      </c>
      <c r="L35" s="251"/>
      <c r="M35" s="80"/>
      <c r="N35" s="80"/>
      <c r="O35" s="80"/>
      <c r="P35" s="119" t="s">
        <v>2464</v>
      </c>
      <c r="Q35" s="745"/>
      <c r="R35" s="119"/>
      <c r="S35" s="153"/>
      <c r="T35" s="7"/>
    </row>
    <row r="36" spans="1:20" ht="72">
      <c r="A36" s="27">
        <v>34</v>
      </c>
      <c r="B36" s="168" t="s">
        <v>2149</v>
      </c>
      <c r="C36" s="168" t="s">
        <v>2150</v>
      </c>
      <c r="D36" s="168" t="s">
        <v>1280</v>
      </c>
      <c r="E36" s="168" t="s">
        <v>2151</v>
      </c>
      <c r="F36" s="168" t="s">
        <v>1333</v>
      </c>
      <c r="G36" s="168" t="b">
        <v>1</v>
      </c>
      <c r="H36" s="169"/>
      <c r="I36" s="159"/>
      <c r="J36" s="78"/>
      <c r="K36" s="27" t="s">
        <v>1130</v>
      </c>
      <c r="L36" s="251"/>
      <c r="M36" s="80"/>
      <c r="N36" s="80"/>
      <c r="O36" s="80"/>
      <c r="P36" s="119" t="s">
        <v>2465</v>
      </c>
      <c r="Q36" s="745"/>
      <c r="R36" s="119"/>
      <c r="S36" s="153"/>
      <c r="T36" s="7"/>
    </row>
    <row r="37" spans="1:20" ht="55.15">
      <c r="A37" s="27">
        <v>35</v>
      </c>
      <c r="B37" s="158" t="s">
        <v>2466</v>
      </c>
      <c r="C37" s="393" t="s">
        <v>2467</v>
      </c>
      <c r="D37" s="168" t="s">
        <v>1638</v>
      </c>
      <c r="E37" s="159" t="s">
        <v>2468</v>
      </c>
      <c r="F37" s="159" t="s">
        <v>1321</v>
      </c>
      <c r="G37" s="159" t="b">
        <v>0</v>
      </c>
      <c r="H37" s="167" t="s">
        <v>2469</v>
      </c>
      <c r="I37" s="159"/>
      <c r="J37" s="78"/>
      <c r="K37" s="27" t="s">
        <v>1130</v>
      </c>
      <c r="L37" s="251" t="s">
        <v>1375</v>
      </c>
      <c r="M37" s="80"/>
      <c r="N37" s="80"/>
      <c r="O37" s="80"/>
      <c r="P37" s="119" t="s">
        <v>2470</v>
      </c>
      <c r="Q37" s="745"/>
      <c r="R37" s="119"/>
      <c r="S37" s="153"/>
      <c r="T37" s="7"/>
    </row>
    <row r="38" spans="1:20" ht="82.9">
      <c r="A38" s="27">
        <v>36</v>
      </c>
      <c r="B38" s="27" t="s">
        <v>2471</v>
      </c>
      <c r="C38" s="27" t="s">
        <v>2472</v>
      </c>
      <c r="D38" s="27" t="s">
        <v>1267</v>
      </c>
      <c r="E38" s="27" t="s">
        <v>2473</v>
      </c>
      <c r="F38" s="27" t="s">
        <v>1321</v>
      </c>
      <c r="G38" s="78" t="b">
        <v>0</v>
      </c>
      <c r="H38" s="64" t="s">
        <v>2474</v>
      </c>
      <c r="I38" s="27"/>
      <c r="J38" s="78"/>
      <c r="K38" s="27" t="s">
        <v>1130</v>
      </c>
      <c r="L38" s="308" t="s">
        <v>1375</v>
      </c>
      <c r="M38" s="119"/>
      <c r="N38" s="119"/>
      <c r="O38" s="119"/>
      <c r="P38" s="119" t="s">
        <v>2470</v>
      </c>
      <c r="Q38" s="745"/>
      <c r="R38" s="119"/>
      <c r="S38" s="153"/>
      <c r="T38" s="7"/>
    </row>
    <row r="39" spans="1:20" ht="201.6">
      <c r="A39" s="27">
        <v>37</v>
      </c>
      <c r="B39" s="158" t="s">
        <v>2475</v>
      </c>
      <c r="C39" s="158" t="s">
        <v>2476</v>
      </c>
      <c r="D39" s="158" t="s">
        <v>1638</v>
      </c>
      <c r="E39" s="158" t="s">
        <v>2468</v>
      </c>
      <c r="F39" s="27" t="s">
        <v>1321</v>
      </c>
      <c r="G39" s="78" t="b">
        <v>0</v>
      </c>
      <c r="H39" s="167" t="s">
        <v>2477</v>
      </c>
      <c r="I39" s="159"/>
      <c r="J39" s="78"/>
      <c r="K39" s="27" t="s">
        <v>1130</v>
      </c>
      <c r="L39" s="328"/>
      <c r="M39" s="225"/>
      <c r="N39" s="225"/>
      <c r="O39" s="225"/>
      <c r="P39" s="332" t="s">
        <v>2478</v>
      </c>
      <c r="Q39" s="745"/>
      <c r="R39" s="119"/>
      <c r="S39" s="750"/>
      <c r="T39" s="7"/>
    </row>
    <row r="40" spans="1:20" ht="27.6">
      <c r="A40" s="27">
        <v>38</v>
      </c>
      <c r="B40" s="158" t="s">
        <v>2479</v>
      </c>
      <c r="C40" s="158" t="s">
        <v>2480</v>
      </c>
      <c r="D40" s="158" t="s">
        <v>1638</v>
      </c>
      <c r="E40" s="158" t="s">
        <v>2481</v>
      </c>
      <c r="F40" s="27" t="s">
        <v>1321</v>
      </c>
      <c r="G40" s="78" t="b">
        <v>0</v>
      </c>
      <c r="H40" s="167" t="s">
        <v>2482</v>
      </c>
      <c r="I40" s="159"/>
      <c r="J40" s="78"/>
      <c r="K40" s="24" t="s">
        <v>1426</v>
      </c>
      <c r="L40" s="755" t="s">
        <v>1352</v>
      </c>
      <c r="M40" s="755" t="s">
        <v>2098</v>
      </c>
      <c r="N40" s="755" t="s">
        <v>2483</v>
      </c>
      <c r="O40" s="330"/>
      <c r="P40" s="323"/>
      <c r="Q40" s="745"/>
      <c r="R40" s="414"/>
      <c r="S40" s="748">
        <v>55803</v>
      </c>
      <c r="T40" s="7"/>
    </row>
    <row r="41" spans="1:20" ht="27.6">
      <c r="A41" s="27">
        <v>39</v>
      </c>
      <c r="B41" s="13" t="s">
        <v>2134</v>
      </c>
      <c r="C41" s="13" t="s">
        <v>2135</v>
      </c>
      <c r="D41" s="27" t="s">
        <v>1280</v>
      </c>
      <c r="E41" s="27">
        <v>20</v>
      </c>
      <c r="F41" s="27" t="s">
        <v>1333</v>
      </c>
      <c r="G41" s="78" t="b">
        <v>0</v>
      </c>
      <c r="H41" s="97" t="s">
        <v>2484</v>
      </c>
      <c r="I41" s="13" t="s">
        <v>1780</v>
      </c>
      <c r="J41" s="13"/>
      <c r="K41" s="24" t="s">
        <v>1426</v>
      </c>
      <c r="L41" s="374" t="s">
        <v>1375</v>
      </c>
      <c r="M41" s="374"/>
      <c r="N41" s="374"/>
      <c r="O41" s="374"/>
      <c r="P41" s="351" t="s">
        <v>2485</v>
      </c>
      <c r="Q41" s="745"/>
      <c r="R41" s="414"/>
      <c r="S41" s="748">
        <v>55804</v>
      </c>
      <c r="T41" s="7"/>
    </row>
    <row r="42" spans="1:20" ht="14.45" hidden="1">
      <c r="A42" s="27">
        <v>40</v>
      </c>
      <c r="B42" s="153"/>
      <c r="C42" s="153"/>
      <c r="D42" s="153"/>
      <c r="E42" s="153"/>
      <c r="F42" s="153"/>
      <c r="G42" s="153"/>
      <c r="H42" s="142"/>
      <c r="I42" s="153"/>
      <c r="J42" s="153"/>
      <c r="K42" s="27" t="s">
        <v>1130</v>
      </c>
      <c r="L42" s="452" t="s">
        <v>1352</v>
      </c>
      <c r="M42" s="330" t="s">
        <v>2098</v>
      </c>
      <c r="N42" s="739" t="s">
        <v>2176</v>
      </c>
      <c r="O42" s="7"/>
      <c r="P42" s="119" t="s">
        <v>2486</v>
      </c>
      <c r="Q42" s="745"/>
      <c r="R42" s="119"/>
      <c r="S42" s="752"/>
      <c r="T42" s="7"/>
    </row>
    <row r="43" spans="1:20" ht="100.9" hidden="1">
      <c r="A43" s="27">
        <v>41</v>
      </c>
      <c r="B43" s="153"/>
      <c r="C43" s="153"/>
      <c r="D43" s="153"/>
      <c r="E43" s="153"/>
      <c r="F43" s="153"/>
      <c r="G43" s="153"/>
      <c r="H43" s="142"/>
      <c r="I43" s="153"/>
      <c r="J43" s="153"/>
      <c r="K43" s="349" t="s">
        <v>1130</v>
      </c>
      <c r="L43" s="756" t="s">
        <v>1352</v>
      </c>
      <c r="M43" s="755" t="s">
        <v>2098</v>
      </c>
      <c r="N43" s="755" t="s">
        <v>2178</v>
      </c>
      <c r="O43" s="7"/>
      <c r="P43" s="119"/>
      <c r="Q43" s="745" t="s">
        <v>2487</v>
      </c>
      <c r="R43" s="414"/>
      <c r="S43" s="3" t="s">
        <v>1281</v>
      </c>
      <c r="T43" s="7"/>
    </row>
    <row r="44" spans="1:20" ht="43.15" hidden="1">
      <c r="A44" s="27">
        <v>42</v>
      </c>
      <c r="B44" s="153"/>
      <c r="C44" s="153"/>
      <c r="D44" s="153"/>
      <c r="E44" s="153"/>
      <c r="F44" s="153"/>
      <c r="G44" s="153"/>
      <c r="H44" s="142"/>
      <c r="I44" s="153"/>
      <c r="J44" s="153"/>
      <c r="K44" s="349" t="s">
        <v>1130</v>
      </c>
      <c r="L44" s="756" t="s">
        <v>1352</v>
      </c>
      <c r="M44" s="755" t="s">
        <v>2098</v>
      </c>
      <c r="N44" s="755" t="s">
        <v>2488</v>
      </c>
      <c r="O44" s="7"/>
      <c r="P44" s="119"/>
      <c r="Q44" s="745" t="s">
        <v>2489</v>
      </c>
      <c r="R44" s="119"/>
      <c r="S44" s="753"/>
      <c r="T44" s="7"/>
    </row>
    <row r="45" spans="1:20" ht="28.9" hidden="1">
      <c r="A45" s="27">
        <v>43</v>
      </c>
      <c r="B45" s="153"/>
      <c r="C45" s="153"/>
      <c r="D45" s="153"/>
      <c r="E45" s="153"/>
      <c r="F45" s="153"/>
      <c r="G45" s="153"/>
      <c r="H45" s="142"/>
      <c r="I45" s="153"/>
      <c r="J45" s="153"/>
      <c r="K45" s="27" t="s">
        <v>1130</v>
      </c>
      <c r="L45" s="452" t="s">
        <v>1352</v>
      </c>
      <c r="M45" s="330" t="s">
        <v>2098</v>
      </c>
      <c r="N45" s="739" t="s">
        <v>2185</v>
      </c>
      <c r="O45" s="7"/>
      <c r="P45" s="119" t="s">
        <v>2490</v>
      </c>
      <c r="Q45" s="745"/>
      <c r="R45" s="119"/>
      <c r="S45" s="153"/>
      <c r="T45" s="7"/>
    </row>
    <row r="46" spans="1:20" ht="28.9" hidden="1">
      <c r="A46" s="27">
        <v>44</v>
      </c>
      <c r="B46" s="153"/>
      <c r="C46" s="153"/>
      <c r="D46" s="153"/>
      <c r="E46" s="153"/>
      <c r="F46" s="153"/>
      <c r="G46" s="153"/>
      <c r="H46" s="142"/>
      <c r="I46" s="153"/>
      <c r="J46" s="153"/>
      <c r="K46" s="27" t="s">
        <v>1130</v>
      </c>
      <c r="L46" s="452" t="s">
        <v>1352</v>
      </c>
      <c r="M46" s="330" t="s">
        <v>2098</v>
      </c>
      <c r="N46" s="740" t="s">
        <v>2491</v>
      </c>
      <c r="O46" s="7"/>
      <c r="P46" s="119" t="s">
        <v>2492</v>
      </c>
      <c r="Q46" s="745"/>
      <c r="R46" s="119"/>
      <c r="S46" s="153"/>
      <c r="T46" s="7"/>
    </row>
    <row r="47" spans="1:20" ht="14.45" hidden="1">
      <c r="A47" s="27">
        <v>45</v>
      </c>
      <c r="B47" s="153"/>
      <c r="C47" s="153"/>
      <c r="D47" s="153"/>
      <c r="E47" s="153"/>
      <c r="F47" s="153"/>
      <c r="G47" s="153"/>
      <c r="H47" s="142"/>
      <c r="I47" s="153"/>
      <c r="J47" s="153"/>
      <c r="K47" s="27" t="s">
        <v>1130</v>
      </c>
      <c r="L47" s="452" t="s">
        <v>1352</v>
      </c>
      <c r="M47" s="330" t="s">
        <v>2098</v>
      </c>
      <c r="N47" s="739" t="s">
        <v>2493</v>
      </c>
      <c r="O47" s="7"/>
      <c r="P47" s="119" t="s">
        <v>82</v>
      </c>
      <c r="Q47" s="745"/>
      <c r="R47" s="119"/>
      <c r="S47" s="153"/>
      <c r="T47" s="7"/>
    </row>
    <row r="48" spans="1:20" ht="28.9" hidden="1">
      <c r="A48" s="27">
        <v>46</v>
      </c>
      <c r="B48" s="153"/>
      <c r="C48" s="153"/>
      <c r="D48" s="153"/>
      <c r="E48" s="153"/>
      <c r="F48" s="153"/>
      <c r="G48" s="153"/>
      <c r="H48" s="142"/>
      <c r="I48" s="153"/>
      <c r="J48" s="153"/>
      <c r="K48" s="27" t="s">
        <v>1130</v>
      </c>
      <c r="L48" s="452" t="s">
        <v>1352</v>
      </c>
      <c r="M48" s="330" t="s">
        <v>2098</v>
      </c>
      <c r="N48" s="741" t="s">
        <v>2494</v>
      </c>
      <c r="O48" s="7"/>
      <c r="P48" s="119" t="s">
        <v>2492</v>
      </c>
      <c r="Q48" s="745"/>
      <c r="R48" s="119"/>
      <c r="S48" s="153"/>
      <c r="T48" s="7"/>
    </row>
    <row r="49" spans="1:20" ht="28.9" hidden="1">
      <c r="A49" s="27">
        <v>47</v>
      </c>
      <c r="B49" s="153"/>
      <c r="C49" s="153"/>
      <c r="D49" s="153"/>
      <c r="E49" s="153"/>
      <c r="F49" s="153"/>
      <c r="G49" s="153"/>
      <c r="H49" s="142"/>
      <c r="I49" s="153"/>
      <c r="J49" s="153"/>
      <c r="K49" s="27" t="s">
        <v>1130</v>
      </c>
      <c r="L49" s="452" t="s">
        <v>1352</v>
      </c>
      <c r="M49" s="330" t="s">
        <v>2098</v>
      </c>
      <c r="N49" s="742" t="s">
        <v>2495</v>
      </c>
      <c r="O49" s="7"/>
      <c r="P49" s="119" t="s">
        <v>2492</v>
      </c>
      <c r="Q49" s="745"/>
      <c r="R49" s="119"/>
      <c r="S49" s="153"/>
      <c r="T49" s="7"/>
    </row>
    <row r="50" spans="1:20" ht="28.9" hidden="1">
      <c r="A50" s="27">
        <v>48</v>
      </c>
      <c r="B50" s="153"/>
      <c r="C50" s="153"/>
      <c r="D50" s="153"/>
      <c r="E50" s="153"/>
      <c r="F50" s="153"/>
      <c r="G50" s="153"/>
      <c r="H50" s="142"/>
      <c r="I50" s="153"/>
      <c r="J50" s="153"/>
      <c r="K50" s="27" t="s">
        <v>1130</v>
      </c>
      <c r="L50" s="452" t="s">
        <v>1352</v>
      </c>
      <c r="M50" s="330" t="s">
        <v>2098</v>
      </c>
      <c r="N50" s="739" t="s">
        <v>2496</v>
      </c>
      <c r="O50" s="7"/>
      <c r="P50" s="119" t="s">
        <v>2492</v>
      </c>
      <c r="Q50" s="745"/>
      <c r="R50" s="119"/>
      <c r="S50" s="153"/>
      <c r="T50" s="7"/>
    </row>
    <row r="51" spans="1:20" ht="14.45" hidden="1">
      <c r="A51" s="27">
        <v>49</v>
      </c>
      <c r="B51" s="153"/>
      <c r="C51" s="153"/>
      <c r="D51" s="153"/>
      <c r="E51" s="153"/>
      <c r="F51" s="153"/>
      <c r="G51" s="153"/>
      <c r="H51" s="142"/>
      <c r="I51" s="153"/>
      <c r="J51" s="153"/>
      <c r="K51" s="27" t="s">
        <v>1130</v>
      </c>
      <c r="L51" s="452" t="s">
        <v>1352</v>
      </c>
      <c r="M51" s="330" t="s">
        <v>2098</v>
      </c>
      <c r="N51" s="739" t="s">
        <v>2497</v>
      </c>
      <c r="O51" s="7"/>
      <c r="P51" s="119" t="s">
        <v>82</v>
      </c>
      <c r="Q51" s="745"/>
      <c r="R51" s="119"/>
      <c r="S51" s="153"/>
      <c r="T51" s="7"/>
    </row>
    <row r="52" spans="1:20" ht="28.9" hidden="1">
      <c r="A52" s="27">
        <v>50</v>
      </c>
      <c r="B52" s="153"/>
      <c r="C52" s="153"/>
      <c r="D52" s="153"/>
      <c r="E52" s="153"/>
      <c r="F52" s="153"/>
      <c r="G52" s="153"/>
      <c r="H52" s="142"/>
      <c r="I52" s="153"/>
      <c r="J52" s="153"/>
      <c r="K52" s="27" t="s">
        <v>1130</v>
      </c>
      <c r="L52" s="452" t="s">
        <v>1352</v>
      </c>
      <c r="M52" s="330" t="s">
        <v>2098</v>
      </c>
      <c r="N52" s="743" t="s">
        <v>1454</v>
      </c>
      <c r="O52" s="7"/>
      <c r="P52" s="119" t="s">
        <v>2498</v>
      </c>
      <c r="Q52" s="745"/>
      <c r="R52" s="119"/>
      <c r="S52" s="153"/>
      <c r="T52" s="7"/>
    </row>
    <row r="53" spans="1:20" ht="14.45" hidden="1">
      <c r="A53" s="27">
        <v>51</v>
      </c>
      <c r="B53" s="153"/>
      <c r="C53" s="153"/>
      <c r="D53" s="153"/>
      <c r="E53" s="153"/>
      <c r="F53" s="153"/>
      <c r="G53" s="153"/>
      <c r="H53" s="142"/>
      <c r="I53" s="153"/>
      <c r="J53" s="153"/>
      <c r="K53" s="27" t="s">
        <v>1130</v>
      </c>
      <c r="L53" s="452" t="s">
        <v>1352</v>
      </c>
      <c r="M53" s="330" t="s">
        <v>2098</v>
      </c>
      <c r="N53" s="744" t="s">
        <v>2499</v>
      </c>
      <c r="O53" s="7"/>
      <c r="P53" s="119" t="s">
        <v>2215</v>
      </c>
      <c r="Q53" s="745"/>
      <c r="R53" s="119"/>
      <c r="S53" s="153"/>
      <c r="T53" s="7"/>
    </row>
    <row r="54" spans="1:20" ht="14.45" hidden="1">
      <c r="A54" s="27">
        <v>52</v>
      </c>
      <c r="B54" s="153"/>
      <c r="C54" s="153"/>
      <c r="D54" s="153"/>
      <c r="E54" s="153"/>
      <c r="F54" s="153"/>
      <c r="G54" s="153"/>
      <c r="H54" s="142"/>
      <c r="I54" s="153"/>
      <c r="J54" s="153"/>
      <c r="K54" s="27" t="s">
        <v>1130</v>
      </c>
      <c r="L54" s="452" t="s">
        <v>1352</v>
      </c>
      <c r="M54" s="330" t="s">
        <v>2098</v>
      </c>
      <c r="N54" s="744" t="s">
        <v>2500</v>
      </c>
      <c r="O54" s="7"/>
      <c r="P54" s="119" t="s">
        <v>2215</v>
      </c>
      <c r="Q54" s="745"/>
      <c r="R54" s="119"/>
      <c r="S54" s="153"/>
      <c r="T54" s="7"/>
    </row>
    <row r="55" spans="1:20" ht="28.9" hidden="1">
      <c r="A55" s="27">
        <v>53</v>
      </c>
      <c r="B55" s="153"/>
      <c r="C55" s="153"/>
      <c r="D55" s="153"/>
      <c r="E55" s="153"/>
      <c r="F55" s="153"/>
      <c r="G55" s="153"/>
      <c r="H55" s="142"/>
      <c r="I55" s="153"/>
      <c r="J55" s="153"/>
      <c r="K55" s="27" t="s">
        <v>1130</v>
      </c>
      <c r="L55" s="452" t="s">
        <v>1352</v>
      </c>
      <c r="M55" s="330" t="s">
        <v>2098</v>
      </c>
      <c r="N55" s="739" t="s">
        <v>2501</v>
      </c>
      <c r="O55" s="7"/>
      <c r="P55" s="119" t="s">
        <v>2492</v>
      </c>
      <c r="Q55" s="745"/>
      <c r="R55" s="119"/>
      <c r="S55" s="153"/>
      <c r="T55" s="7"/>
    </row>
    <row r="56" spans="1:20" ht="14.45" hidden="1">
      <c r="A56" s="27">
        <v>54</v>
      </c>
      <c r="B56" s="153"/>
      <c r="C56" s="153"/>
      <c r="D56" s="153"/>
      <c r="E56" s="153"/>
      <c r="F56" s="153"/>
      <c r="G56" s="153"/>
      <c r="H56" s="142"/>
      <c r="I56" s="153"/>
      <c r="J56" s="153"/>
      <c r="K56" s="27" t="s">
        <v>1130</v>
      </c>
      <c r="L56" s="452" t="s">
        <v>1352</v>
      </c>
      <c r="M56" s="330" t="s">
        <v>2098</v>
      </c>
      <c r="N56" s="739" t="s">
        <v>2502</v>
      </c>
      <c r="O56" s="7"/>
      <c r="P56" s="119" t="s">
        <v>82</v>
      </c>
      <c r="Q56" s="745"/>
      <c r="R56" s="119"/>
      <c r="S56" s="153"/>
      <c r="T56" s="7"/>
    </row>
    <row r="57" spans="1:20" ht="14.45" hidden="1">
      <c r="A57" s="27">
        <v>55</v>
      </c>
      <c r="B57" s="153"/>
      <c r="C57" s="153"/>
      <c r="D57" s="153"/>
      <c r="E57" s="153"/>
      <c r="F57" s="153"/>
      <c r="G57" s="153"/>
      <c r="H57" s="142"/>
      <c r="I57" s="153"/>
      <c r="J57" s="153"/>
      <c r="K57" s="27" t="s">
        <v>1130</v>
      </c>
      <c r="L57" s="452" t="s">
        <v>1352</v>
      </c>
      <c r="M57" s="330" t="s">
        <v>2098</v>
      </c>
      <c r="N57" s="739" t="s">
        <v>2503</v>
      </c>
      <c r="O57" s="7"/>
      <c r="P57" s="119" t="s">
        <v>82</v>
      </c>
      <c r="Q57" s="745"/>
      <c r="R57" s="119"/>
      <c r="S57" s="153"/>
      <c r="T57" s="7"/>
    </row>
    <row r="58" spans="1:20" ht="14.45" hidden="1">
      <c r="A58" s="27">
        <v>56</v>
      </c>
      <c r="B58" s="153"/>
      <c r="C58" s="153"/>
      <c r="D58" s="153"/>
      <c r="E58" s="153"/>
      <c r="F58" s="153"/>
      <c r="G58" s="153"/>
      <c r="H58" s="142"/>
      <c r="I58" s="153"/>
      <c r="J58" s="153"/>
      <c r="K58" s="27" t="s">
        <v>1130</v>
      </c>
      <c r="L58" s="452" t="s">
        <v>1352</v>
      </c>
      <c r="M58" s="330" t="s">
        <v>2098</v>
      </c>
      <c r="N58" s="739" t="s">
        <v>2504</v>
      </c>
      <c r="O58" s="7"/>
      <c r="P58" s="119" t="s">
        <v>82</v>
      </c>
      <c r="Q58" s="745"/>
      <c r="R58" s="119"/>
      <c r="S58" s="153"/>
      <c r="T58" s="7"/>
    </row>
    <row r="59" spans="1:20" ht="14.45" hidden="1">
      <c r="A59" s="27">
        <v>57</v>
      </c>
      <c r="B59" s="153"/>
      <c r="C59" s="153"/>
      <c r="D59" s="153"/>
      <c r="E59" s="153"/>
      <c r="F59" s="153"/>
      <c r="G59" s="153"/>
      <c r="H59" s="142"/>
      <c r="I59" s="153"/>
      <c r="J59" s="153"/>
      <c r="K59" s="27" t="s">
        <v>1130</v>
      </c>
      <c r="L59" s="452" t="s">
        <v>1352</v>
      </c>
      <c r="M59" s="330" t="s">
        <v>2098</v>
      </c>
      <c r="N59" s="739" t="s">
        <v>2505</v>
      </c>
      <c r="O59" s="7"/>
      <c r="P59" s="119" t="s">
        <v>82</v>
      </c>
      <c r="Q59" s="745"/>
      <c r="R59" s="119"/>
      <c r="S59" s="153"/>
      <c r="T59" s="7"/>
    </row>
    <row r="60" spans="1:20" ht="72" hidden="1">
      <c r="A60" s="27">
        <v>58</v>
      </c>
      <c r="B60" s="153"/>
      <c r="C60" s="153"/>
      <c r="D60" s="153"/>
      <c r="E60" s="153"/>
      <c r="F60" s="153"/>
      <c r="G60" s="153"/>
      <c r="H60" s="142"/>
      <c r="I60" s="153"/>
      <c r="J60" s="153"/>
      <c r="K60" s="349" t="s">
        <v>1130</v>
      </c>
      <c r="L60" s="756" t="s">
        <v>1352</v>
      </c>
      <c r="M60" s="755" t="s">
        <v>2098</v>
      </c>
      <c r="N60" s="755" t="s">
        <v>2506</v>
      </c>
      <c r="O60" s="7"/>
      <c r="P60" s="119"/>
      <c r="Q60" s="745" t="s">
        <v>2507</v>
      </c>
      <c r="R60" s="119"/>
      <c r="S60" s="747"/>
      <c r="T60" s="7"/>
    </row>
    <row r="61" spans="1:20" ht="100.9" hidden="1">
      <c r="A61" s="27">
        <v>59</v>
      </c>
      <c r="B61" s="153"/>
      <c r="C61" s="153"/>
      <c r="D61" s="153"/>
      <c r="E61" s="153"/>
      <c r="F61" s="153"/>
      <c r="G61" s="153"/>
      <c r="H61" s="142"/>
      <c r="I61" s="153"/>
      <c r="J61" s="153"/>
      <c r="K61" s="349" t="s">
        <v>1130</v>
      </c>
      <c r="L61" s="756" t="s">
        <v>1352</v>
      </c>
      <c r="M61" s="755" t="s">
        <v>2098</v>
      </c>
      <c r="N61" s="755" t="s">
        <v>2232</v>
      </c>
      <c r="O61" s="7"/>
      <c r="P61" s="119"/>
      <c r="Q61" s="745" t="s">
        <v>2508</v>
      </c>
      <c r="R61" s="119"/>
      <c r="S61" s="747"/>
      <c r="T61" s="7"/>
    </row>
    <row r="62" spans="1:20" ht="14.45" hidden="1">
      <c r="A62" s="27">
        <v>60</v>
      </c>
      <c r="B62" s="153"/>
      <c r="C62" s="153"/>
      <c r="D62" s="153"/>
      <c r="E62" s="153"/>
      <c r="F62" s="153"/>
      <c r="G62" s="153"/>
      <c r="H62" s="142"/>
      <c r="I62" s="153"/>
      <c r="J62" s="153"/>
      <c r="K62" s="27" t="s">
        <v>1130</v>
      </c>
      <c r="L62" s="452" t="s">
        <v>1352</v>
      </c>
      <c r="M62" s="330" t="s">
        <v>2098</v>
      </c>
      <c r="N62" s="739" t="s">
        <v>2509</v>
      </c>
      <c r="O62" s="7"/>
      <c r="P62" s="119" t="s">
        <v>82</v>
      </c>
      <c r="Q62" s="745"/>
      <c r="R62" s="119"/>
      <c r="S62" s="153"/>
      <c r="T62" s="7"/>
    </row>
    <row r="63" spans="1:20" ht="14.45" hidden="1">
      <c r="A63" s="27">
        <v>61</v>
      </c>
      <c r="B63" s="153"/>
      <c r="C63" s="153"/>
      <c r="D63" s="153"/>
      <c r="E63" s="153"/>
      <c r="F63" s="153"/>
      <c r="G63" s="153"/>
      <c r="H63" s="142"/>
      <c r="I63" s="153"/>
      <c r="J63" s="153"/>
      <c r="K63" s="27" t="s">
        <v>1130</v>
      </c>
      <c r="L63" s="452" t="s">
        <v>1352</v>
      </c>
      <c r="M63" s="330" t="s">
        <v>2098</v>
      </c>
      <c r="N63" s="742" t="s">
        <v>2239</v>
      </c>
      <c r="O63" s="7"/>
      <c r="P63" s="119" t="s">
        <v>82</v>
      </c>
      <c r="Q63" s="745"/>
      <c r="R63" s="119"/>
      <c r="S63" s="153"/>
      <c r="T63" s="7"/>
    </row>
    <row r="64" spans="1:20" ht="14.45" hidden="1">
      <c r="A64" s="27">
        <v>62</v>
      </c>
      <c r="B64" s="153"/>
      <c r="C64" s="153"/>
      <c r="D64" s="153"/>
      <c r="E64" s="153"/>
      <c r="F64" s="153"/>
      <c r="G64" s="153"/>
      <c r="H64" s="142"/>
      <c r="I64" s="153"/>
      <c r="J64" s="153"/>
      <c r="K64" s="27" t="s">
        <v>1130</v>
      </c>
      <c r="L64" s="452" t="s">
        <v>1352</v>
      </c>
      <c r="M64" s="330" t="s">
        <v>2098</v>
      </c>
      <c r="N64" s="742" t="s">
        <v>2240</v>
      </c>
      <c r="O64" s="7"/>
      <c r="P64" s="119" t="s">
        <v>82</v>
      </c>
      <c r="Q64" s="745"/>
      <c r="R64" s="119"/>
      <c r="S64" s="153"/>
      <c r="T64" s="7"/>
    </row>
    <row r="65" spans="1:21" ht="14.45" hidden="1">
      <c r="A65" s="27">
        <v>63</v>
      </c>
      <c r="B65" s="153"/>
      <c r="C65" s="153"/>
      <c r="D65" s="153"/>
      <c r="E65" s="153"/>
      <c r="F65" s="153"/>
      <c r="G65" s="153"/>
      <c r="H65" s="142"/>
      <c r="I65" s="153"/>
      <c r="J65" s="153"/>
      <c r="K65" s="27" t="s">
        <v>1130</v>
      </c>
      <c r="L65" s="452" t="s">
        <v>1352</v>
      </c>
      <c r="M65" s="330" t="s">
        <v>2098</v>
      </c>
      <c r="N65" s="742" t="s">
        <v>2241</v>
      </c>
      <c r="O65" s="7"/>
      <c r="P65" s="119" t="s">
        <v>82</v>
      </c>
      <c r="Q65" s="745"/>
      <c r="R65" s="119"/>
      <c r="S65" s="153"/>
      <c r="T65" s="7"/>
    </row>
    <row r="66" spans="1:21" ht="14.45" hidden="1">
      <c r="A66" s="27">
        <v>64</v>
      </c>
      <c r="B66" s="153"/>
      <c r="C66" s="153"/>
      <c r="D66" s="153"/>
      <c r="E66" s="153"/>
      <c r="F66" s="153"/>
      <c r="G66" s="153"/>
      <c r="H66" s="142"/>
      <c r="I66" s="153"/>
      <c r="J66" s="153"/>
      <c r="K66" s="27" t="s">
        <v>1130</v>
      </c>
      <c r="L66" s="452" t="s">
        <v>1352</v>
      </c>
      <c r="M66" s="330" t="s">
        <v>2098</v>
      </c>
      <c r="N66" s="742" t="s">
        <v>2510</v>
      </c>
      <c r="O66" s="7"/>
      <c r="P66" s="119" t="s">
        <v>82</v>
      </c>
      <c r="Q66" s="745"/>
      <c r="R66" s="119"/>
      <c r="S66" s="153"/>
      <c r="T66" s="7"/>
    </row>
    <row r="67" spans="1:21" ht="14.45" hidden="1">
      <c r="A67" s="27">
        <v>65</v>
      </c>
      <c r="B67" s="153"/>
      <c r="C67" s="153"/>
      <c r="D67" s="153"/>
      <c r="E67" s="153"/>
      <c r="F67" s="153"/>
      <c r="G67" s="153"/>
      <c r="H67" s="142"/>
      <c r="I67" s="153"/>
      <c r="J67" s="153"/>
      <c r="K67" s="27" t="s">
        <v>1130</v>
      </c>
      <c r="L67" s="452" t="s">
        <v>1352</v>
      </c>
      <c r="M67" s="330" t="s">
        <v>2098</v>
      </c>
      <c r="N67" s="739" t="s">
        <v>2511</v>
      </c>
      <c r="O67" s="7"/>
      <c r="P67" s="119" t="s">
        <v>82</v>
      </c>
      <c r="Q67" s="745"/>
      <c r="R67" s="119"/>
      <c r="S67" s="153"/>
      <c r="T67" s="7"/>
    </row>
    <row r="68" spans="1:21" ht="14.45" hidden="1">
      <c r="A68" s="27">
        <v>66</v>
      </c>
      <c r="B68" s="153"/>
      <c r="C68" s="153"/>
      <c r="D68" s="153"/>
      <c r="E68" s="153"/>
      <c r="F68" s="153"/>
      <c r="G68" s="153"/>
      <c r="H68" s="142"/>
      <c r="I68" s="153"/>
      <c r="J68" s="153"/>
      <c r="K68" s="27" t="s">
        <v>1130</v>
      </c>
      <c r="L68" s="452" t="s">
        <v>1352</v>
      </c>
      <c r="M68" s="330" t="s">
        <v>2098</v>
      </c>
      <c r="N68" s="739" t="s">
        <v>2257</v>
      </c>
      <c r="O68" s="7"/>
      <c r="P68" s="119" t="s">
        <v>82</v>
      </c>
      <c r="Q68" s="745"/>
      <c r="R68" s="119"/>
      <c r="S68" s="153"/>
      <c r="T68" s="7"/>
    </row>
    <row r="69" spans="1:21" ht="14.45" hidden="1">
      <c r="A69" s="27">
        <v>67</v>
      </c>
      <c r="B69" s="153"/>
      <c r="C69" s="153"/>
      <c r="D69" s="153"/>
      <c r="E69" s="153"/>
      <c r="F69" s="153"/>
      <c r="G69" s="153"/>
      <c r="H69" s="142"/>
      <c r="I69" s="153"/>
      <c r="J69" s="153"/>
      <c r="K69" s="27" t="s">
        <v>1130</v>
      </c>
      <c r="L69" s="452" t="s">
        <v>1352</v>
      </c>
      <c r="M69" s="330" t="s">
        <v>2098</v>
      </c>
      <c r="N69" s="739" t="s">
        <v>2512</v>
      </c>
      <c r="O69" s="7"/>
      <c r="P69" s="119" t="s">
        <v>82</v>
      </c>
      <c r="Q69" s="745"/>
      <c r="R69" s="119"/>
      <c r="S69" s="153"/>
      <c r="T69" s="7"/>
    </row>
    <row r="70" spans="1:21" ht="14.45" hidden="1">
      <c r="A70" s="27">
        <v>68</v>
      </c>
      <c r="B70" s="153"/>
      <c r="C70" s="153"/>
      <c r="D70" s="153"/>
      <c r="E70" s="153"/>
      <c r="F70" s="153"/>
      <c r="G70" s="153"/>
      <c r="H70" s="142"/>
      <c r="I70" s="153"/>
      <c r="J70" s="153"/>
      <c r="K70" s="27" t="s">
        <v>1130</v>
      </c>
      <c r="L70" s="452" t="s">
        <v>1352</v>
      </c>
      <c r="M70" s="330" t="s">
        <v>2098</v>
      </c>
      <c r="N70" s="739" t="s">
        <v>2513</v>
      </c>
      <c r="O70" s="7"/>
      <c r="P70" s="119" t="s">
        <v>2514</v>
      </c>
      <c r="Q70" s="745"/>
      <c r="R70" s="119"/>
      <c r="S70" s="153"/>
      <c r="T70" s="7"/>
    </row>
    <row r="71" spans="1:21" ht="14.45" hidden="1">
      <c r="A71" s="27">
        <v>69</v>
      </c>
      <c r="B71" s="153"/>
      <c r="C71" s="153"/>
      <c r="D71" s="153"/>
      <c r="E71" s="153"/>
      <c r="F71" s="153"/>
      <c r="G71" s="153"/>
      <c r="H71" s="142"/>
      <c r="I71" s="153"/>
      <c r="J71" s="153"/>
      <c r="K71" s="27" t="s">
        <v>1130</v>
      </c>
      <c r="L71" s="452" t="s">
        <v>1352</v>
      </c>
      <c r="M71" s="330" t="s">
        <v>2098</v>
      </c>
      <c r="N71" s="739" t="s">
        <v>2515</v>
      </c>
      <c r="O71" s="7"/>
      <c r="P71" s="119" t="s">
        <v>2514</v>
      </c>
      <c r="Q71" s="745"/>
      <c r="R71" s="119"/>
      <c r="S71" s="153"/>
      <c r="T71" s="7"/>
    </row>
    <row r="72" spans="1:21" ht="14.45" hidden="1">
      <c r="A72" s="113">
        <v>70</v>
      </c>
      <c r="B72" s="750"/>
      <c r="C72" s="750"/>
      <c r="D72" s="750"/>
      <c r="E72" s="750"/>
      <c r="F72" s="750"/>
      <c r="G72" s="750"/>
      <c r="H72" s="762"/>
      <c r="I72" s="750"/>
      <c r="J72" s="750"/>
      <c r="K72" s="113" t="s">
        <v>1130</v>
      </c>
      <c r="L72" s="912" t="s">
        <v>1352</v>
      </c>
      <c r="M72" s="913" t="s">
        <v>2098</v>
      </c>
      <c r="N72" s="739" t="s">
        <v>2516</v>
      </c>
      <c r="O72" s="7"/>
      <c r="P72" s="332" t="s">
        <v>2514</v>
      </c>
      <c r="Q72" s="745"/>
      <c r="R72" s="332"/>
      <c r="S72" s="750"/>
      <c r="T72" s="7"/>
    </row>
    <row r="73" spans="1:21" s="384" customFormat="1" ht="70.349999999999994" customHeight="1">
      <c r="A73" s="113">
        <v>71</v>
      </c>
      <c r="B73" s="914" t="s">
        <v>2517</v>
      </c>
      <c r="C73" s="915" t="s">
        <v>2518</v>
      </c>
      <c r="D73" s="916" t="s">
        <v>2519</v>
      </c>
      <c r="E73" s="401"/>
      <c r="F73" s="401"/>
      <c r="G73" s="401"/>
      <c r="H73" s="804" t="s">
        <v>2520</v>
      </c>
      <c r="I73" s="401"/>
      <c r="J73" s="401"/>
      <c r="K73" s="24" t="s">
        <v>1426</v>
      </c>
      <c r="L73" s="507"/>
      <c r="M73" s="507"/>
      <c r="N73" s="507"/>
      <c r="O73" s="401"/>
      <c r="P73" s="401"/>
      <c r="Q73" s="745"/>
      <c r="R73" s="401" t="s">
        <v>2521</v>
      </c>
      <c r="S73" s="749"/>
      <c r="T73" s="401"/>
      <c r="U73" s="401"/>
    </row>
    <row r="74" spans="1:21" s="401" customFormat="1" ht="81.599999999999994" customHeight="1">
      <c r="A74" s="898">
        <v>72</v>
      </c>
      <c r="B74" s="898" t="s">
        <v>2522</v>
      </c>
      <c r="C74" s="898" t="s">
        <v>2523</v>
      </c>
      <c r="D74" s="898" t="s">
        <v>2519</v>
      </c>
      <c r="E74" s="898"/>
      <c r="F74" s="898"/>
      <c r="G74" s="898"/>
      <c r="H74" s="903" t="s">
        <v>2524</v>
      </c>
      <c r="I74" s="898"/>
      <c r="J74" s="898"/>
      <c r="K74" s="24" t="s">
        <v>1426</v>
      </c>
      <c r="L74" s="898"/>
      <c r="M74" s="898"/>
      <c r="N74" s="507"/>
      <c r="Q74" s="745"/>
      <c r="R74" s="401" t="s">
        <v>2525</v>
      </c>
      <c r="S74" s="749"/>
    </row>
    <row r="75" spans="1:21" s="436" customFormat="1" ht="44.85" customHeight="1">
      <c r="A75" s="898">
        <v>73</v>
      </c>
      <c r="B75" s="898" t="s">
        <v>2526</v>
      </c>
      <c r="C75" s="898" t="s">
        <v>2527</v>
      </c>
      <c r="D75" s="898" t="s">
        <v>2528</v>
      </c>
      <c r="E75" s="898"/>
      <c r="F75" s="898"/>
      <c r="G75" s="898"/>
      <c r="H75" s="903" t="s">
        <v>2529</v>
      </c>
      <c r="I75" s="898"/>
      <c r="J75" s="898"/>
      <c r="K75" s="24" t="s">
        <v>1426</v>
      </c>
      <c r="L75" s="898"/>
      <c r="M75" s="898"/>
      <c r="Q75" s="745"/>
      <c r="R75" s="436" t="s">
        <v>2530</v>
      </c>
      <c r="S75" s="794"/>
    </row>
    <row r="76" spans="1:21" s="384" customFormat="1" ht="15" customHeight="1">
      <c r="A76" s="898">
        <v>74</v>
      </c>
      <c r="B76" s="898" t="s">
        <v>1253</v>
      </c>
      <c r="C76" s="898" t="s">
        <v>1274</v>
      </c>
      <c r="D76" s="898" t="s">
        <v>1215</v>
      </c>
      <c r="E76" s="898"/>
      <c r="F76" s="898"/>
      <c r="G76" s="898"/>
      <c r="H76" s="898"/>
      <c r="I76" s="898"/>
      <c r="J76" s="898"/>
      <c r="K76" s="129" t="s">
        <v>1130</v>
      </c>
      <c r="L76" s="898"/>
      <c r="M76" s="898"/>
      <c r="N76" s="400"/>
      <c r="Q76" s="745"/>
      <c r="R76" s="828">
        <v>60504</v>
      </c>
      <c r="S76" s="747"/>
    </row>
    <row r="77" spans="1:21" s="898" customFormat="1" ht="89.1" customHeight="1">
      <c r="A77" s="915">
        <v>75</v>
      </c>
      <c r="B77" s="915" t="s">
        <v>2531</v>
      </c>
      <c r="C77" s="915" t="s">
        <v>2532</v>
      </c>
      <c r="D77" s="915" t="s">
        <v>2533</v>
      </c>
      <c r="E77" s="915"/>
      <c r="F77" s="915"/>
      <c r="G77" s="915"/>
      <c r="H77" s="1054" t="s">
        <v>2534</v>
      </c>
      <c r="I77" s="915"/>
      <c r="J77" s="915"/>
      <c r="K77" s="488" t="s">
        <v>1426</v>
      </c>
      <c r="L77" s="915"/>
      <c r="M77" s="915"/>
      <c r="N77" s="915"/>
      <c r="O77" s="915"/>
      <c r="P77" s="915"/>
      <c r="Q77" s="1055"/>
      <c r="R77" s="915" t="s">
        <v>2535</v>
      </c>
      <c r="S77" s="903"/>
    </row>
    <row r="78" spans="1:21" s="258" customFormat="1" ht="27.6">
      <c r="A78" s="898">
        <v>76</v>
      </c>
      <c r="B78" s="903" t="s">
        <v>2536</v>
      </c>
      <c r="C78" s="903" t="s">
        <v>2537</v>
      </c>
      <c r="D78" s="396" t="s">
        <v>1638</v>
      </c>
      <c r="E78" s="396"/>
      <c r="F78" s="396"/>
      <c r="G78" s="396"/>
      <c r="H78" s="1056"/>
      <c r="I78" s="396"/>
      <c r="J78" s="396"/>
      <c r="K78" s="483" t="s">
        <v>1426</v>
      </c>
      <c r="L78" s="815"/>
      <c r="M78" s="815"/>
      <c r="N78" s="815"/>
      <c r="O78" s="396"/>
      <c r="P78" s="396"/>
      <c r="Q78" s="396"/>
      <c r="R78" s="1057" t="s">
        <v>2538</v>
      </c>
      <c r="S78" s="62"/>
    </row>
    <row r="79" spans="1:21" s="258" customFormat="1" ht="14.45">
      <c r="A79" s="898">
        <v>77</v>
      </c>
      <c r="B79" s="903" t="s">
        <v>2539</v>
      </c>
      <c r="C79" s="903" t="s">
        <v>2540</v>
      </c>
      <c r="D79" s="396" t="s">
        <v>1638</v>
      </c>
      <c r="E79" s="396"/>
      <c r="F79" s="396"/>
      <c r="G79" s="396"/>
      <c r="H79" s="1056"/>
      <c r="I79" s="396"/>
      <c r="J79" s="396"/>
      <c r="K79" s="483" t="s">
        <v>1426</v>
      </c>
      <c r="L79" s="815"/>
      <c r="M79" s="815"/>
      <c r="N79" s="815"/>
      <c r="O79" s="396"/>
      <c r="P79" s="396"/>
      <c r="Q79" s="396"/>
      <c r="R79" s="1057" t="s">
        <v>2541</v>
      </c>
      <c r="S79" s="62"/>
    </row>
    <row r="80" spans="1:21" s="28" customFormat="1" ht="57" customHeight="1">
      <c r="A80" s="1210">
        <v>77</v>
      </c>
      <c r="B80" s="1205" t="s">
        <v>2542</v>
      </c>
      <c r="C80" s="1336" t="s">
        <v>2543</v>
      </c>
      <c r="D80" s="1206" t="s">
        <v>2346</v>
      </c>
      <c r="E80" s="507"/>
      <c r="F80" s="507"/>
      <c r="G80" s="507"/>
      <c r="H80" s="1207" t="s">
        <v>2544</v>
      </c>
      <c r="I80" s="507"/>
      <c r="J80" s="507"/>
      <c r="K80" s="1229" t="s">
        <v>1130</v>
      </c>
      <c r="L80" s="507"/>
      <c r="M80" s="507"/>
      <c r="N80" s="507"/>
      <c r="O80" s="507"/>
      <c r="P80" s="803" t="s">
        <v>2545</v>
      </c>
      <c r="Q80" s="507"/>
      <c r="R80" s="1208" t="s">
        <v>2546</v>
      </c>
      <c r="S80" s="688"/>
    </row>
    <row r="81" spans="1:19" s="28" customFormat="1" ht="72" customHeight="1">
      <c r="A81" s="1210">
        <v>77</v>
      </c>
      <c r="B81" s="1209" t="s">
        <v>2547</v>
      </c>
      <c r="C81" s="1336" t="s">
        <v>2548</v>
      </c>
      <c r="D81" s="1209" t="s">
        <v>2346</v>
      </c>
      <c r="E81" s="815"/>
      <c r="F81" s="815"/>
      <c r="G81" s="815"/>
      <c r="H81" s="1209" t="s">
        <v>2549</v>
      </c>
      <c r="I81" s="815"/>
      <c r="J81" s="815"/>
      <c r="K81" s="841" t="s">
        <v>1130</v>
      </c>
      <c r="L81" s="815"/>
      <c r="M81" s="815"/>
      <c r="N81" s="815"/>
      <c r="O81" s="815"/>
      <c r="P81" s="803" t="s">
        <v>2545</v>
      </c>
      <c r="Q81" s="815"/>
      <c r="R81" s="1068" t="s">
        <v>2550</v>
      </c>
      <c r="S81" s="688"/>
    </row>
    <row r="82" spans="1:19" s="28" customFormat="1" ht="349.35" customHeight="1">
      <c r="A82" s="436">
        <v>77</v>
      </c>
      <c r="B82" s="1211" t="s">
        <v>2551</v>
      </c>
      <c r="C82" s="1339" t="s">
        <v>2552</v>
      </c>
      <c r="D82" s="794"/>
      <c r="E82" s="794"/>
      <c r="F82" s="794"/>
      <c r="G82" s="794"/>
      <c r="H82" s="1211" t="s">
        <v>2553</v>
      </c>
      <c r="I82" s="794"/>
      <c r="J82" s="794"/>
      <c r="K82" s="1228" t="s">
        <v>1130</v>
      </c>
      <c r="L82" s="794"/>
      <c r="M82" s="794"/>
      <c r="N82" s="1212" t="s">
        <v>2554</v>
      </c>
      <c r="O82" s="794"/>
      <c r="P82" s="803" t="s">
        <v>2545</v>
      </c>
      <c r="Q82" s="794"/>
      <c r="R82" s="1213" t="s">
        <v>2555</v>
      </c>
      <c r="S82" s="688"/>
    </row>
    <row r="83" spans="1:19" ht="15" customHeight="1">
      <c r="A83" s="258"/>
      <c r="B83" s="258"/>
      <c r="D83" s="258"/>
      <c r="E83" s="258"/>
      <c r="F83" s="258"/>
      <c r="G83" s="258"/>
      <c r="H83" s="662"/>
      <c r="I83" s="258"/>
      <c r="J83" s="258"/>
      <c r="K83" s="258"/>
      <c r="L83" s="688"/>
      <c r="M83" s="688"/>
      <c r="N83" s="688"/>
      <c r="O83" s="258"/>
      <c r="P83" s="258"/>
      <c r="Q83" s="258"/>
      <c r="R83" s="258"/>
    </row>
    <row r="84" spans="1:19" ht="15" customHeight="1">
      <c r="A84" s="258"/>
      <c r="B84" s="258"/>
      <c r="C84" s="258"/>
      <c r="D84" s="258"/>
      <c r="E84" s="258"/>
      <c r="F84" s="258"/>
      <c r="G84" s="258"/>
      <c r="H84" s="662"/>
      <c r="I84" s="258"/>
      <c r="J84" s="258"/>
      <c r="K84" s="258"/>
      <c r="L84" s="688"/>
      <c r="M84" s="688"/>
      <c r="N84" s="688"/>
      <c r="O84" s="258"/>
      <c r="P84" s="258"/>
      <c r="Q84" s="258"/>
      <c r="R84" s="258"/>
    </row>
    <row r="85" spans="1:19" ht="15" customHeight="1">
      <c r="A85" s="258"/>
      <c r="B85" s="258"/>
      <c r="C85" s="258"/>
      <c r="D85" s="258"/>
      <c r="E85" s="258"/>
      <c r="F85" s="258"/>
      <c r="G85" s="258"/>
      <c r="H85" s="662"/>
      <c r="I85" s="258"/>
      <c r="J85" s="258"/>
      <c r="K85" s="258"/>
      <c r="L85" s="688"/>
      <c r="M85" s="688"/>
      <c r="N85" s="688"/>
      <c r="O85" s="258"/>
      <c r="P85" s="258"/>
      <c r="Q85" s="258"/>
      <c r="R85" s="258"/>
    </row>
    <row r="86" spans="1:19" ht="15" customHeight="1">
      <c r="A86" s="258"/>
      <c r="B86" s="258"/>
      <c r="C86" s="258"/>
      <c r="D86" s="258"/>
      <c r="E86" s="258"/>
      <c r="F86" s="258"/>
      <c r="G86" s="258"/>
      <c r="H86" s="662"/>
      <c r="I86" s="258"/>
      <c r="J86" s="258"/>
      <c r="K86" s="258"/>
      <c r="L86" s="688"/>
      <c r="M86" s="688"/>
      <c r="N86" s="688"/>
      <c r="O86" s="258"/>
      <c r="P86" s="258"/>
      <c r="Q86" s="258"/>
      <c r="R86" s="258"/>
    </row>
    <row r="87" spans="1:19" ht="15" customHeight="1">
      <c r="H87" s="662"/>
    </row>
    <row r="88" spans="1:19" ht="15" customHeight="1">
      <c r="H88" s="662"/>
    </row>
    <row r="89" spans="1:19" ht="15" customHeight="1">
      <c r="H89" s="662"/>
    </row>
    <row r="90" spans="1:19" ht="15" customHeight="1">
      <c r="H90" s="662"/>
    </row>
  </sheetData>
  <autoFilter ref="A2:P75" xr:uid="{A01457A0-E679-41F2-BE52-90BD0C43E82F}"/>
  <mergeCells count="1">
    <mergeCell ref="C1:E1"/>
  </mergeCells>
  <dataValidations count="1">
    <dataValidation type="list" allowBlank="1" showInputMessage="1" showErrorMessage="1" sqref="K3:K82" xr:uid="{86A8C717-F4D6-4050-8B73-6C79C85370FE}">
      <formula1>"To Do, Questions Outstanding, Complete"</formula1>
    </dataValidation>
  </dataValidations>
  <hyperlinks>
    <hyperlink ref="N48" r:id="rId1" display="\\rap-dev-app1-az\rapcode\devlopment_tools\datadict\base_dev_11\scharget.html" xr:uid="{03F883CE-4D29-4CB7-9313-FBE735289090}"/>
    <hyperlink ref="N52" r:id="rId2" display="\\rap-dev-app1-az\rapcode\devlopment_tools\datadict\base_dev_11\bpmcasestat.html" xr:uid="{C0AD5EDF-3542-498D-ACB7-AD6311F83AA9}"/>
    <hyperlink ref="N61" r:id="rId3" display="\\rap-dev-app1-az\rapcode\devlopment_tools\datadict\base_dev_11\notes.html" xr:uid="{CE62991E-0D05-44CC-BFA8-EB94B437A69F}"/>
    <hyperlink ref="A1" location="Summary!A1" display="Object Name" xr:uid="{525B069D-126C-4549-9FCE-51F5F2BB2D0A}"/>
  </hyperlinks>
  <pageMargins left="0.7" right="0.7" top="0.75" bottom="0.75" header="0.3" footer="0.3"/>
  <pageSetup paperSize="9" orientation="portrait" r:id="rId4"/>
  <headerFooter>
    <oddFooter>&amp;L_x000D_&amp;1#&amp;"Calibri"&amp;10&amp;K000000 Classification: BUSINESS</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tabColor rgb="FF0070C0"/>
  </sheetPr>
  <dimension ref="A1:P12"/>
  <sheetViews>
    <sheetView zoomScale="90" zoomScaleNormal="90" workbookViewId="0"/>
  </sheetViews>
  <sheetFormatPr defaultRowHeight="14.45"/>
  <cols>
    <col min="2" max="2" width="20.5703125" customWidth="1"/>
    <col min="3" max="3" width="21.5703125" customWidth="1"/>
    <col min="4" max="4" width="14.5703125" bestFit="1" customWidth="1"/>
    <col min="5" max="5" width="13.5703125" bestFit="1" customWidth="1"/>
    <col min="6" max="6" width="17.5703125" customWidth="1"/>
    <col min="7" max="7" width="15.42578125" bestFit="1" customWidth="1"/>
    <col min="8" max="8" width="38.5703125" customWidth="1"/>
    <col min="9" max="9" width="13.42578125" bestFit="1" customWidth="1"/>
    <col min="10" max="10" width="26.42578125" hidden="1" customWidth="1"/>
    <col min="11" max="11" width="26.42578125" customWidth="1"/>
    <col min="12" max="12" width="11.5703125" bestFit="1" customWidth="1"/>
    <col min="13" max="13" width="17.5703125" customWidth="1"/>
    <col min="15" max="15" width="16.5703125" customWidth="1"/>
    <col min="16" max="16" width="34.42578125" customWidth="1"/>
  </cols>
  <sheetData>
    <row r="1" spans="1:16" ht="18">
      <c r="A1" s="4" t="s">
        <v>1188</v>
      </c>
      <c r="B1" s="104" t="s">
        <v>1189</v>
      </c>
      <c r="C1" s="1356" t="s">
        <v>2556</v>
      </c>
      <c r="D1" s="1357"/>
      <c r="E1" s="1357"/>
      <c r="F1" s="7"/>
      <c r="G1" s="7"/>
      <c r="H1" s="7"/>
      <c r="I1" s="7"/>
      <c r="J1" s="7"/>
      <c r="K1" s="7"/>
      <c r="L1" s="7"/>
      <c r="M1" s="7"/>
      <c r="N1" s="7"/>
      <c r="O1" s="7"/>
      <c r="P1" s="7"/>
    </row>
    <row r="2" spans="1:16" ht="28.9">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row>
    <row r="3" spans="1:16" ht="28.9">
      <c r="A3" s="27">
        <v>1</v>
      </c>
      <c r="B3" s="27" t="s">
        <v>1319</v>
      </c>
      <c r="C3" s="27" t="s">
        <v>1320</v>
      </c>
      <c r="D3" s="20" t="s">
        <v>1280</v>
      </c>
      <c r="E3" s="20">
        <v>80</v>
      </c>
      <c r="F3" s="20" t="s">
        <v>1321</v>
      </c>
      <c r="G3" s="77" t="b">
        <v>1</v>
      </c>
      <c r="H3" s="130" t="s">
        <v>1319</v>
      </c>
      <c r="I3" s="27"/>
      <c r="J3" s="27"/>
      <c r="K3" s="27" t="s">
        <v>1130</v>
      </c>
      <c r="L3" s="374" t="s">
        <v>2557</v>
      </c>
      <c r="M3" s="374"/>
      <c r="N3" s="374"/>
      <c r="O3" s="374"/>
      <c r="P3" s="66" t="s">
        <v>2558</v>
      </c>
    </row>
    <row r="4" spans="1:16">
      <c r="A4" s="27">
        <v>2</v>
      </c>
      <c r="B4" s="27" t="s">
        <v>2357</v>
      </c>
      <c r="C4" s="27" t="s">
        <v>2358</v>
      </c>
      <c r="D4" s="27" t="s">
        <v>1280</v>
      </c>
      <c r="E4" s="20">
        <v>80</v>
      </c>
      <c r="F4" s="20" t="s">
        <v>1321</v>
      </c>
      <c r="G4" s="77" t="b">
        <v>1</v>
      </c>
      <c r="H4" s="130" t="s">
        <v>2359</v>
      </c>
      <c r="I4" s="27"/>
      <c r="J4" s="27"/>
      <c r="K4" s="27" t="s">
        <v>1130</v>
      </c>
      <c r="L4" s="374" t="s">
        <v>1352</v>
      </c>
      <c r="M4" s="374" t="s">
        <v>2082</v>
      </c>
      <c r="N4" s="374" t="s">
        <v>2559</v>
      </c>
      <c r="O4" s="374"/>
      <c r="P4" s="66" t="s">
        <v>2560</v>
      </c>
    </row>
    <row r="5" spans="1:16" ht="158.85" customHeight="1">
      <c r="A5" s="27">
        <v>3</v>
      </c>
      <c r="B5" s="27" t="s">
        <v>2561</v>
      </c>
      <c r="C5" s="27" t="s">
        <v>2562</v>
      </c>
      <c r="D5" s="27" t="s">
        <v>1280</v>
      </c>
      <c r="E5" s="20">
        <v>80</v>
      </c>
      <c r="F5" s="20" t="s">
        <v>1321</v>
      </c>
      <c r="G5" s="77" t="b">
        <v>1</v>
      </c>
      <c r="H5" s="130" t="s">
        <v>2563</v>
      </c>
      <c r="I5" s="27"/>
      <c r="J5" s="27"/>
      <c r="K5" s="27" t="s">
        <v>1130</v>
      </c>
      <c r="L5" s="374" t="s">
        <v>2557</v>
      </c>
      <c r="M5" s="374"/>
      <c r="N5" s="374"/>
      <c r="O5" s="374"/>
      <c r="P5" s="66" t="s">
        <v>2564</v>
      </c>
    </row>
    <row r="6" spans="1:16" ht="69">
      <c r="A6" s="27">
        <v>4</v>
      </c>
      <c r="B6" s="13" t="s">
        <v>2565</v>
      </c>
      <c r="C6" s="13" t="s">
        <v>2566</v>
      </c>
      <c r="D6" s="27" t="s">
        <v>1638</v>
      </c>
      <c r="E6" s="20" t="s">
        <v>1536</v>
      </c>
      <c r="F6" s="20" t="s">
        <v>1321</v>
      </c>
      <c r="G6" s="96" t="b">
        <v>0</v>
      </c>
      <c r="H6" s="97" t="s">
        <v>2567</v>
      </c>
      <c r="I6" s="170">
        <v>150</v>
      </c>
      <c r="J6" s="170"/>
      <c r="K6" s="27" t="s">
        <v>1130</v>
      </c>
      <c r="L6" s="374" t="s">
        <v>2557</v>
      </c>
      <c r="M6" s="374"/>
      <c r="N6" s="374"/>
      <c r="O6" s="374"/>
      <c r="P6" s="66" t="s">
        <v>2568</v>
      </c>
    </row>
    <row r="7" spans="1:16" ht="69">
      <c r="A7" s="27">
        <v>5</v>
      </c>
      <c r="B7" s="13" t="s">
        <v>2569</v>
      </c>
      <c r="C7" s="13" t="s">
        <v>2122</v>
      </c>
      <c r="D7" s="27" t="s">
        <v>1638</v>
      </c>
      <c r="E7" s="20" t="s">
        <v>1536</v>
      </c>
      <c r="F7" s="20" t="s">
        <v>1321</v>
      </c>
      <c r="G7" s="96" t="b">
        <v>0</v>
      </c>
      <c r="H7" s="97" t="s">
        <v>2570</v>
      </c>
      <c r="I7" s="171">
        <v>20</v>
      </c>
      <c r="J7" s="171"/>
      <c r="K7" s="27" t="s">
        <v>1130</v>
      </c>
      <c r="L7" s="374" t="s">
        <v>2557</v>
      </c>
      <c r="M7" s="374"/>
      <c r="N7" s="374"/>
      <c r="O7" s="374"/>
      <c r="P7" s="66" t="s">
        <v>2571</v>
      </c>
    </row>
    <row r="8" spans="1:16" ht="72">
      <c r="A8" s="235">
        <v>6</v>
      </c>
      <c r="B8" s="235" t="s">
        <v>2116</v>
      </c>
      <c r="C8" s="394" t="s">
        <v>2117</v>
      </c>
      <c r="D8" s="235" t="s">
        <v>1638</v>
      </c>
      <c r="E8" s="235" t="s">
        <v>1536</v>
      </c>
      <c r="F8" s="235" t="s">
        <v>1321</v>
      </c>
      <c r="G8" s="235" t="b">
        <v>0</v>
      </c>
      <c r="H8" s="235"/>
      <c r="I8" s="235" t="s">
        <v>2572</v>
      </c>
      <c r="J8" s="235"/>
      <c r="K8" s="27" t="s">
        <v>1130</v>
      </c>
      <c r="L8" s="374" t="s">
        <v>2557</v>
      </c>
      <c r="M8" s="374"/>
      <c r="N8" s="374"/>
      <c r="O8" s="374"/>
      <c r="P8" s="66" t="s">
        <v>2573</v>
      </c>
    </row>
    <row r="9" spans="1:16" ht="43.15">
      <c r="A9" s="27">
        <v>7</v>
      </c>
      <c r="B9" s="27" t="s">
        <v>2149</v>
      </c>
      <c r="C9" s="27" t="s">
        <v>2150</v>
      </c>
      <c r="D9" s="20" t="s">
        <v>1280</v>
      </c>
      <c r="E9" s="20" t="s">
        <v>2151</v>
      </c>
      <c r="F9" s="20" t="s">
        <v>1321</v>
      </c>
      <c r="G9" s="78" t="b">
        <v>1</v>
      </c>
      <c r="H9" s="68" t="s">
        <v>2574</v>
      </c>
      <c r="I9" s="27"/>
      <c r="J9" s="27"/>
      <c r="K9" s="27" t="s">
        <v>1130</v>
      </c>
      <c r="L9" s="374" t="s">
        <v>1375</v>
      </c>
      <c r="M9" s="374"/>
      <c r="N9" s="374"/>
      <c r="O9" s="374"/>
      <c r="P9" s="66" t="s">
        <v>2575</v>
      </c>
    </row>
    <row r="10" spans="1:16">
      <c r="A10" s="235">
        <v>8</v>
      </c>
      <c r="B10" s="52" t="s">
        <v>1253</v>
      </c>
      <c r="C10" s="52" t="s">
        <v>1274</v>
      </c>
      <c r="D10" s="52" t="s">
        <v>1215</v>
      </c>
      <c r="E10" s="401"/>
      <c r="F10" s="401"/>
      <c r="G10" s="401"/>
      <c r="H10" s="1223"/>
      <c r="I10" s="401"/>
      <c r="K10" s="1224" t="s">
        <v>1130</v>
      </c>
      <c r="L10" s="226"/>
      <c r="M10" s="226"/>
      <c r="N10" s="226"/>
      <c r="O10" s="226"/>
      <c r="P10" s="226">
        <v>60504</v>
      </c>
    </row>
    <row r="11" spans="1:16" ht="52.5" customHeight="1">
      <c r="A11" s="99">
        <v>9</v>
      </c>
      <c r="B11" s="1211" t="s">
        <v>2576</v>
      </c>
      <c r="C11" s="828" t="s">
        <v>2286</v>
      </c>
      <c r="D11" s="1227" t="s">
        <v>2346</v>
      </c>
      <c r="E11" s="384"/>
      <c r="F11" s="443"/>
      <c r="G11" s="384"/>
      <c r="H11" s="1211" t="s">
        <v>2577</v>
      </c>
      <c r="I11" s="384"/>
      <c r="J11" s="384"/>
      <c r="K11" s="1224" t="s">
        <v>1130</v>
      </c>
      <c r="L11" s="384"/>
      <c r="M11" s="436" t="s">
        <v>2348</v>
      </c>
      <c r="N11" s="384"/>
      <c r="O11" s="384"/>
      <c r="P11" s="889">
        <v>45091</v>
      </c>
    </row>
    <row r="12" spans="1:16" ht="41.45">
      <c r="A12" s="1225">
        <v>10</v>
      </c>
      <c r="B12" s="1226" t="s">
        <v>2349</v>
      </c>
      <c r="C12" s="828" t="s">
        <v>2283</v>
      </c>
      <c r="D12" s="1227" t="s">
        <v>2346</v>
      </c>
      <c r="E12" s="384"/>
      <c r="F12" s="443"/>
      <c r="G12" s="384"/>
      <c r="H12" s="1211" t="s">
        <v>2578</v>
      </c>
      <c r="I12" s="384"/>
      <c r="J12" s="384"/>
      <c r="K12" s="1224" t="s">
        <v>1130</v>
      </c>
      <c r="L12" s="384"/>
      <c r="M12" s="436" t="s">
        <v>2348</v>
      </c>
      <c r="N12" s="384"/>
      <c r="O12" s="384"/>
      <c r="P12" s="889">
        <v>45091</v>
      </c>
    </row>
  </sheetData>
  <autoFilter ref="A2:P2" xr:uid="{DD8D5DF9-8E7D-43E4-9199-8E157B2D1B7B}">
    <sortState xmlns:xlrd2="http://schemas.microsoft.com/office/spreadsheetml/2017/richdata2" ref="A3:P11">
      <sortCondition ref="A2"/>
    </sortState>
  </autoFilter>
  <mergeCells count="1">
    <mergeCell ref="C1:E1"/>
  </mergeCells>
  <dataValidations count="1">
    <dataValidation type="list" allowBlank="1" showInputMessage="1" showErrorMessage="1" sqref="K3:K12" xr:uid="{19028D07-293A-41D7-8F80-7BF3BBE0965E}">
      <formula1>"To Do, Questions Outstanding, Complete"</formula1>
    </dataValidation>
  </dataValidations>
  <hyperlinks>
    <hyperlink ref="A1" location="Summary!A1" display="Object Name" xr:uid="{00000000-0004-0000-53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tabColor rgb="FF0070C0"/>
  </sheetPr>
  <dimension ref="A1:P11"/>
  <sheetViews>
    <sheetView zoomScale="85" zoomScaleNormal="85" workbookViewId="0">
      <selection activeCell="A11" sqref="A11:XFD11"/>
    </sheetView>
  </sheetViews>
  <sheetFormatPr defaultRowHeight="14.45"/>
  <cols>
    <col min="2" max="2" width="20.5703125" customWidth="1"/>
    <col min="3" max="3" width="21.5703125" customWidth="1"/>
    <col min="4" max="4" width="30.42578125" customWidth="1"/>
    <col min="5" max="5" width="13.5703125" customWidth="1"/>
    <col min="6" max="6" width="17.5703125" customWidth="1"/>
    <col min="7" max="7" width="13" customWidth="1"/>
    <col min="8" max="8" width="15.42578125" style="94" customWidth="1"/>
    <col min="9" max="9" width="22" customWidth="1"/>
    <col min="10" max="10" width="22" hidden="1" customWidth="1"/>
    <col min="11" max="11" width="17.42578125" customWidth="1"/>
    <col min="12" max="12" width="11.5703125" bestFit="1" customWidth="1"/>
    <col min="13" max="13" width="17.5703125" customWidth="1"/>
    <col min="14" max="14" width="14.42578125" customWidth="1"/>
    <col min="15" max="15" width="16.5703125" customWidth="1"/>
    <col min="16" max="16" width="42" customWidth="1"/>
  </cols>
  <sheetData>
    <row r="1" spans="1:16" ht="18">
      <c r="A1" s="4" t="s">
        <v>1188</v>
      </c>
      <c r="B1" s="104" t="s">
        <v>1189</v>
      </c>
      <c r="C1" s="1356" t="s">
        <v>2579</v>
      </c>
      <c r="D1" s="1357"/>
      <c r="E1" s="1357"/>
      <c r="F1" s="7"/>
      <c r="G1" s="7"/>
      <c r="H1" s="105"/>
      <c r="I1" s="7"/>
      <c r="J1" s="7"/>
      <c r="K1" s="7"/>
      <c r="L1" s="7"/>
      <c r="M1" s="7"/>
      <c r="N1" s="7"/>
      <c r="O1" s="7"/>
      <c r="P1" s="7"/>
    </row>
    <row r="2" spans="1:16" ht="28.9">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row>
    <row r="3" spans="1:16" ht="244.9">
      <c r="A3" s="27">
        <v>1</v>
      </c>
      <c r="B3" s="20" t="s">
        <v>1319</v>
      </c>
      <c r="C3" s="20" t="s">
        <v>1320</v>
      </c>
      <c r="D3" s="20" t="s">
        <v>1280</v>
      </c>
      <c r="E3" s="20">
        <v>80</v>
      </c>
      <c r="F3" s="20" t="s">
        <v>1321</v>
      </c>
      <c r="G3" s="77" t="b">
        <v>1</v>
      </c>
      <c r="H3" s="130"/>
      <c r="I3" s="20"/>
      <c r="J3" s="20"/>
      <c r="K3" s="113" t="s">
        <v>1130</v>
      </c>
      <c r="L3" s="79"/>
      <c r="M3" s="79"/>
      <c r="N3" s="79"/>
      <c r="O3" s="79"/>
      <c r="P3" s="375" t="s">
        <v>2580</v>
      </c>
    </row>
    <row r="4" spans="1:16" ht="28.9">
      <c r="A4" s="27">
        <v>2</v>
      </c>
      <c r="B4" s="20" t="s">
        <v>1974</v>
      </c>
      <c r="C4" s="20" t="s">
        <v>1975</v>
      </c>
      <c r="D4" s="20" t="s">
        <v>1280</v>
      </c>
      <c r="E4" s="20">
        <v>80</v>
      </c>
      <c r="F4" s="20" t="s">
        <v>1321</v>
      </c>
      <c r="G4" s="77" t="b">
        <v>1</v>
      </c>
      <c r="H4" s="130"/>
      <c r="I4" s="20"/>
      <c r="J4" s="20"/>
      <c r="K4" s="113" t="s">
        <v>1130</v>
      </c>
      <c r="L4" s="79" t="s">
        <v>1352</v>
      </c>
      <c r="M4" s="79"/>
      <c r="N4" s="79"/>
      <c r="O4" s="79"/>
      <c r="P4" s="375" t="s">
        <v>2581</v>
      </c>
    </row>
    <row r="5" spans="1:16" ht="28.9">
      <c r="A5" s="27">
        <v>3</v>
      </c>
      <c r="B5" s="20" t="s">
        <v>2582</v>
      </c>
      <c r="C5" s="20" t="s">
        <v>2583</v>
      </c>
      <c r="D5" s="20" t="s">
        <v>1280</v>
      </c>
      <c r="E5" s="20">
        <v>80</v>
      </c>
      <c r="F5" s="20" t="s">
        <v>1321</v>
      </c>
      <c r="G5" s="77" t="b">
        <v>1</v>
      </c>
      <c r="H5" s="130"/>
      <c r="I5" s="20"/>
      <c r="J5" s="20"/>
      <c r="K5" s="113" t="s">
        <v>1130</v>
      </c>
      <c r="L5" s="79"/>
      <c r="M5" s="79"/>
      <c r="N5" s="79"/>
      <c r="O5" s="79"/>
      <c r="P5" s="375" t="s">
        <v>2584</v>
      </c>
    </row>
    <row r="6" spans="1:16" ht="100.9">
      <c r="A6" s="27">
        <v>4</v>
      </c>
      <c r="B6" s="20" t="s">
        <v>2585</v>
      </c>
      <c r="C6" s="20" t="s">
        <v>2586</v>
      </c>
      <c r="D6" s="20" t="s">
        <v>1280</v>
      </c>
      <c r="E6" s="20">
        <v>80</v>
      </c>
      <c r="F6" s="20" t="s">
        <v>1321</v>
      </c>
      <c r="G6" s="77" t="b">
        <v>1</v>
      </c>
      <c r="H6" s="130"/>
      <c r="I6" s="20"/>
      <c r="J6" s="20"/>
      <c r="K6" s="113" t="s">
        <v>1130</v>
      </c>
      <c r="L6" s="79"/>
      <c r="M6" s="79"/>
      <c r="N6" s="79"/>
      <c r="O6" s="79"/>
      <c r="P6" s="375" t="s">
        <v>2587</v>
      </c>
    </row>
    <row r="7" spans="1:16" ht="41.45">
      <c r="A7" s="27">
        <v>5</v>
      </c>
      <c r="B7" s="20" t="s">
        <v>1271</v>
      </c>
      <c r="C7" s="20" t="s">
        <v>1729</v>
      </c>
      <c r="D7" s="20" t="s">
        <v>1267</v>
      </c>
      <c r="E7" s="20" t="s">
        <v>1366</v>
      </c>
      <c r="F7" s="20" t="s">
        <v>1321</v>
      </c>
      <c r="G7" s="77" t="b">
        <v>1</v>
      </c>
      <c r="H7" s="91" t="s">
        <v>2588</v>
      </c>
      <c r="I7" s="133">
        <v>42430</v>
      </c>
      <c r="J7" s="133"/>
      <c r="K7" s="113" t="s">
        <v>1130</v>
      </c>
      <c r="L7" s="79" t="s">
        <v>1352</v>
      </c>
      <c r="M7" s="79"/>
      <c r="N7" s="79"/>
      <c r="O7" s="79"/>
      <c r="P7" s="375" t="s">
        <v>2589</v>
      </c>
    </row>
    <row r="8" spans="1:16" ht="41.45">
      <c r="A8" s="27">
        <v>6</v>
      </c>
      <c r="B8" s="20" t="s">
        <v>1265</v>
      </c>
      <c r="C8" s="20" t="s">
        <v>2101</v>
      </c>
      <c r="D8" s="20" t="s">
        <v>1267</v>
      </c>
      <c r="E8" s="20" t="s">
        <v>1366</v>
      </c>
      <c r="F8" s="20" t="s">
        <v>1321</v>
      </c>
      <c r="G8" s="77" t="b">
        <v>0</v>
      </c>
      <c r="H8" s="91" t="s">
        <v>2590</v>
      </c>
      <c r="I8" s="133">
        <v>42461</v>
      </c>
      <c r="J8" s="133"/>
      <c r="K8" s="113" t="s">
        <v>1130</v>
      </c>
      <c r="L8" s="79" t="s">
        <v>1352</v>
      </c>
      <c r="M8" s="79"/>
      <c r="N8" s="79"/>
      <c r="O8" s="79"/>
      <c r="P8" s="375" t="s">
        <v>2591</v>
      </c>
    </row>
    <row r="9" spans="1:16" ht="27.6">
      <c r="A9" s="27">
        <v>7</v>
      </c>
      <c r="B9" s="20" t="s">
        <v>1984</v>
      </c>
      <c r="C9" s="20" t="s">
        <v>1985</v>
      </c>
      <c r="D9" s="20" t="s">
        <v>1638</v>
      </c>
      <c r="E9" s="20" t="s">
        <v>1536</v>
      </c>
      <c r="F9" s="20" t="s">
        <v>1321</v>
      </c>
      <c r="G9" s="77" t="b">
        <v>1</v>
      </c>
      <c r="H9" s="130" t="s">
        <v>2592</v>
      </c>
      <c r="I9" s="174">
        <v>18</v>
      </c>
      <c r="J9" s="174"/>
      <c r="K9" s="113" t="s">
        <v>1130</v>
      </c>
      <c r="L9" s="79" t="s">
        <v>1352</v>
      </c>
      <c r="M9" s="79"/>
      <c r="N9" s="79"/>
      <c r="O9" s="79"/>
      <c r="P9" s="375" t="s">
        <v>2593</v>
      </c>
    </row>
    <row r="10" spans="1:16" ht="57.6">
      <c r="A10" s="27">
        <v>8</v>
      </c>
      <c r="B10" s="27" t="s">
        <v>2594</v>
      </c>
      <c r="C10" s="27" t="s">
        <v>2595</v>
      </c>
      <c r="D10" s="27" t="s">
        <v>1280</v>
      </c>
      <c r="E10" s="27"/>
      <c r="F10" s="27" t="s">
        <v>1321</v>
      </c>
      <c r="G10" s="78" t="b">
        <v>1</v>
      </c>
      <c r="H10" s="154" t="s">
        <v>2594</v>
      </c>
      <c r="I10" s="78"/>
      <c r="J10" s="78"/>
      <c r="K10" s="27" t="s">
        <v>1130</v>
      </c>
      <c r="L10" s="79" t="s">
        <v>1352</v>
      </c>
      <c r="M10" s="79"/>
      <c r="N10" s="79"/>
      <c r="O10" s="79"/>
      <c r="P10" s="375" t="s">
        <v>2465</v>
      </c>
    </row>
    <row r="11" spans="1:16">
      <c r="A11" s="27">
        <v>9</v>
      </c>
      <c r="B11" s="20" t="s">
        <v>1253</v>
      </c>
      <c r="C11" s="20" t="s">
        <v>1274</v>
      </c>
      <c r="D11" s="20" t="s">
        <v>1215</v>
      </c>
      <c r="E11" s="384"/>
      <c r="F11" s="384"/>
      <c r="G11" s="384"/>
      <c r="H11" s="886"/>
      <c r="I11" s="384"/>
      <c r="K11" s="129" t="s">
        <v>1130</v>
      </c>
      <c r="L11" s="79"/>
      <c r="M11" s="79"/>
      <c r="N11" s="79"/>
      <c r="O11" s="79"/>
      <c r="P11" s="79">
        <v>60504</v>
      </c>
    </row>
  </sheetData>
  <mergeCells count="1">
    <mergeCell ref="C1:E1"/>
  </mergeCells>
  <dataValidations count="1">
    <dataValidation type="list" allowBlank="1" showInputMessage="1" showErrorMessage="1" sqref="K3:K11" xr:uid="{1D17C1C8-DBB9-49D4-9A3E-E8EE2A38FA63}">
      <formula1>"To Do, Questions Outstanding, Complete"</formula1>
    </dataValidation>
  </dataValidations>
  <hyperlinks>
    <hyperlink ref="A1" location="Summary!A1" display="Object Name" xr:uid="{00000000-0004-0000-55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tabColor rgb="FF0070C0"/>
  </sheetPr>
  <dimension ref="A1:P10"/>
  <sheetViews>
    <sheetView zoomScale="80" zoomScaleNormal="80" workbookViewId="0">
      <selection activeCell="F8" sqref="F8"/>
    </sheetView>
  </sheetViews>
  <sheetFormatPr defaultRowHeight="14.45"/>
  <cols>
    <col min="2" max="2" width="20.5703125" customWidth="1"/>
    <col min="3" max="3" width="21.5703125" customWidth="1"/>
    <col min="4" max="4" width="21.42578125" customWidth="1"/>
    <col min="5" max="5" width="15.42578125" customWidth="1"/>
    <col min="6" max="6" width="17.5703125" customWidth="1"/>
    <col min="7" max="7" width="13" customWidth="1"/>
    <col min="8" max="8" width="34.42578125" customWidth="1"/>
    <col min="9" max="9" width="17.42578125" customWidth="1"/>
    <col min="10" max="10" width="16.5703125" customWidth="1"/>
    <col min="11" max="11" width="10.5703125" customWidth="1"/>
    <col min="12" max="12" width="14.42578125" customWidth="1"/>
    <col min="13" max="13" width="17.5703125" customWidth="1"/>
    <col min="15" max="15" width="16.5703125" customWidth="1"/>
    <col min="16" max="16" width="33" style="94" customWidth="1"/>
  </cols>
  <sheetData>
    <row r="1" spans="1:16" ht="18">
      <c r="A1" s="4" t="s">
        <v>1188</v>
      </c>
      <c r="B1" s="104" t="s">
        <v>1189</v>
      </c>
      <c r="C1" s="1346" t="s">
        <v>2596</v>
      </c>
      <c r="D1" s="1347"/>
      <c r="E1" s="1347"/>
    </row>
    <row r="2" spans="1:16">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6" t="s">
        <v>1205</v>
      </c>
    </row>
    <row r="3" spans="1:16" ht="86.45">
      <c r="A3" s="27">
        <v>1</v>
      </c>
      <c r="B3" s="20" t="s">
        <v>1319</v>
      </c>
      <c r="C3" s="20"/>
      <c r="D3" s="20"/>
      <c r="E3" s="20"/>
      <c r="F3" s="20"/>
      <c r="G3" s="77"/>
      <c r="H3" s="130"/>
      <c r="I3" s="27"/>
      <c r="J3" s="27"/>
      <c r="K3" s="113" t="s">
        <v>1130</v>
      </c>
      <c r="L3" s="374" t="s">
        <v>1352</v>
      </c>
      <c r="M3" s="374"/>
      <c r="N3" s="374"/>
      <c r="O3" s="374"/>
      <c r="P3" s="375" t="s">
        <v>2597</v>
      </c>
    </row>
    <row r="4" spans="1:16" ht="33.75" customHeight="1">
      <c r="A4" s="27">
        <v>2</v>
      </c>
      <c r="B4" s="27" t="s">
        <v>1974</v>
      </c>
      <c r="C4" s="27" t="s">
        <v>2060</v>
      </c>
      <c r="D4" s="27" t="s">
        <v>1280</v>
      </c>
      <c r="E4" s="27">
        <v>80</v>
      </c>
      <c r="F4" s="27" t="s">
        <v>1321</v>
      </c>
      <c r="G4" s="78" t="b">
        <v>0</v>
      </c>
      <c r="H4" s="64" t="str">
        <f>B4</f>
        <v>Bill Item Staging Ref</v>
      </c>
      <c r="I4" s="27"/>
      <c r="J4" s="27"/>
      <c r="K4" s="113" t="s">
        <v>1130</v>
      </c>
      <c r="L4" s="374" t="s">
        <v>1352</v>
      </c>
      <c r="M4" s="66"/>
      <c r="N4" s="66"/>
      <c r="O4" s="66"/>
      <c r="P4" s="66" t="s">
        <v>1974</v>
      </c>
    </row>
    <row r="5" spans="1:16" ht="115.15">
      <c r="A5" s="27">
        <v>3</v>
      </c>
      <c r="B5" s="27" t="s">
        <v>2598</v>
      </c>
      <c r="C5" s="27" t="s">
        <v>2599</v>
      </c>
      <c r="D5" s="27" t="s">
        <v>1280</v>
      </c>
      <c r="E5" s="27">
        <v>80</v>
      </c>
      <c r="F5" s="27" t="s">
        <v>1321</v>
      </c>
      <c r="G5" s="78" t="b">
        <v>0</v>
      </c>
      <c r="H5" s="64" t="str">
        <f>B5</f>
        <v>Discount Staging Ref</v>
      </c>
      <c r="I5" s="27"/>
      <c r="J5" s="27"/>
      <c r="K5" s="113" t="s">
        <v>1130</v>
      </c>
      <c r="L5" s="374" t="s">
        <v>1352</v>
      </c>
      <c r="M5" s="66"/>
      <c r="N5" s="66"/>
      <c r="O5" s="66"/>
      <c r="P5" s="66" t="s">
        <v>2600</v>
      </c>
    </row>
    <row r="6" spans="1:16" ht="27.6">
      <c r="A6" s="20">
        <v>4</v>
      </c>
      <c r="B6" s="20" t="s">
        <v>1271</v>
      </c>
      <c r="C6" s="20" t="s">
        <v>1729</v>
      </c>
      <c r="D6" s="20" t="s">
        <v>1267</v>
      </c>
      <c r="E6" s="20" t="s">
        <v>1366</v>
      </c>
      <c r="F6" s="20" t="s">
        <v>1321</v>
      </c>
      <c r="G6" s="77" t="b">
        <v>0</v>
      </c>
      <c r="H6" s="130" t="s">
        <v>2601</v>
      </c>
      <c r="I6" s="156">
        <v>42461</v>
      </c>
      <c r="J6" s="27"/>
      <c r="K6" s="113" t="s">
        <v>1130</v>
      </c>
      <c r="L6" s="374" t="s">
        <v>1352</v>
      </c>
      <c r="M6" s="374"/>
      <c r="N6" s="374"/>
      <c r="O6" s="374"/>
      <c r="P6" s="66" t="s">
        <v>2602</v>
      </c>
    </row>
    <row r="7" spans="1:16" ht="27.6">
      <c r="A7" s="27">
        <v>5</v>
      </c>
      <c r="B7" s="20" t="s">
        <v>1265</v>
      </c>
      <c r="C7" s="20" t="s">
        <v>2101</v>
      </c>
      <c r="D7" s="23" t="s">
        <v>1267</v>
      </c>
      <c r="E7" s="20" t="s">
        <v>1366</v>
      </c>
      <c r="F7" s="20" t="s">
        <v>1321</v>
      </c>
      <c r="G7" s="77" t="b">
        <v>0</v>
      </c>
      <c r="H7" s="130" t="s">
        <v>2603</v>
      </c>
      <c r="I7" s="172">
        <v>42551</v>
      </c>
      <c r="J7" s="27"/>
      <c r="K7" s="113" t="s">
        <v>1130</v>
      </c>
      <c r="L7" s="374" t="s">
        <v>1352</v>
      </c>
      <c r="M7" s="374"/>
      <c r="N7" s="374"/>
      <c r="O7" s="374"/>
      <c r="P7" s="66" t="s">
        <v>2604</v>
      </c>
    </row>
    <row r="8" spans="1:16" ht="72">
      <c r="A8" s="20">
        <v>6</v>
      </c>
      <c r="B8" s="20" t="s">
        <v>1981</v>
      </c>
      <c r="C8" s="20" t="s">
        <v>1982</v>
      </c>
      <c r="D8" s="23" t="s">
        <v>1638</v>
      </c>
      <c r="E8" s="23" t="s">
        <v>2605</v>
      </c>
      <c r="F8" s="20" t="s">
        <v>1321</v>
      </c>
      <c r="G8" s="77" t="b">
        <v>0</v>
      </c>
      <c r="H8" s="130" t="s">
        <v>2606</v>
      </c>
      <c r="I8" s="173">
        <v>20.75</v>
      </c>
      <c r="J8" s="27"/>
      <c r="K8" s="113" t="s">
        <v>1130</v>
      </c>
      <c r="L8" s="374" t="s">
        <v>1352</v>
      </c>
      <c r="M8" s="374" t="s">
        <v>2098</v>
      </c>
      <c r="N8" s="374" t="s">
        <v>2214</v>
      </c>
      <c r="O8" s="374"/>
      <c r="P8" s="66" t="s">
        <v>2607</v>
      </c>
    </row>
    <row r="9" spans="1:16" ht="43.15">
      <c r="A9" s="27">
        <v>7</v>
      </c>
      <c r="B9" s="27" t="s">
        <v>2149</v>
      </c>
      <c r="C9" s="27" t="s">
        <v>2150</v>
      </c>
      <c r="D9" s="20" t="s">
        <v>1280</v>
      </c>
      <c r="E9" s="20" t="s">
        <v>2151</v>
      </c>
      <c r="F9" s="20" t="s">
        <v>1321</v>
      </c>
      <c r="G9" s="78" t="b">
        <v>1</v>
      </c>
      <c r="H9" s="68" t="s">
        <v>2574</v>
      </c>
      <c r="I9" s="27"/>
      <c r="J9" s="27"/>
      <c r="K9" s="27" t="s">
        <v>1130</v>
      </c>
      <c r="L9" s="374" t="s">
        <v>1375</v>
      </c>
      <c r="M9" s="374"/>
      <c r="N9" s="374"/>
      <c r="O9" s="374"/>
      <c r="P9" s="66" t="s">
        <v>2575</v>
      </c>
    </row>
    <row r="10" spans="1:16">
      <c r="A10" s="20">
        <v>8</v>
      </c>
      <c r="B10" s="20" t="s">
        <v>1253</v>
      </c>
      <c r="C10" s="20" t="s">
        <v>1274</v>
      </c>
      <c r="D10" s="384" t="s">
        <v>1215</v>
      </c>
      <c r="E10" s="384"/>
      <c r="F10" s="384"/>
      <c r="G10" s="384"/>
      <c r="H10" s="384"/>
      <c r="I10" s="384"/>
      <c r="J10" s="384"/>
      <c r="K10" s="129" t="s">
        <v>1130</v>
      </c>
      <c r="L10" s="374"/>
      <c r="M10" s="374"/>
      <c r="N10" s="374"/>
      <c r="O10" s="374"/>
      <c r="P10" s="374">
        <v>60504</v>
      </c>
    </row>
  </sheetData>
  <mergeCells count="1">
    <mergeCell ref="C1:E1"/>
  </mergeCells>
  <dataValidations count="1">
    <dataValidation type="list" allowBlank="1" showInputMessage="1" showErrorMessage="1" sqref="K3:K10" xr:uid="{F6FACC26-B084-4C08-A3E5-3E2AC9CBC76D}">
      <formula1>"To Do, Questions Outstanding, Complete"</formula1>
    </dataValidation>
  </dataValidations>
  <hyperlinks>
    <hyperlink ref="A1" location="Summary!A1" display="Object Name" xr:uid="{00000000-0004-0000-5400-000000000000}"/>
  </hyperlinks>
  <pageMargins left="0.7" right="0.7" top="0.75" bottom="0.75" header="0.3" footer="0.3"/>
  <pageSetup paperSize="9" orientation="portrait" r:id="rId1"/>
  <headerFooter>
    <oddFooter>&amp;L_x000D_&amp;1#&amp;"Calibri"&amp;10&amp;K000000 Classification: BUSINESS</oddFooter>
  </headerFooter>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1">
    <tabColor rgb="FF0070C0"/>
  </sheetPr>
  <dimension ref="A1:P17"/>
  <sheetViews>
    <sheetView topLeftCell="A9" zoomScale="90" zoomScaleNormal="90" workbookViewId="0">
      <selection activeCell="L16" sqref="L16:P17"/>
    </sheetView>
  </sheetViews>
  <sheetFormatPr defaultRowHeight="14.45"/>
  <cols>
    <col min="2" max="2" width="20.42578125" bestFit="1" customWidth="1"/>
    <col min="3" max="3" width="23.42578125" bestFit="1" customWidth="1"/>
    <col min="4" max="4" width="12.5703125" bestFit="1" customWidth="1"/>
    <col min="5" max="5" width="15.42578125" bestFit="1" customWidth="1"/>
    <col min="6" max="6" width="13" bestFit="1" customWidth="1"/>
    <col min="7" max="7" width="10.5703125" bestFit="1" customWidth="1"/>
    <col min="8" max="8" width="27.42578125" customWidth="1"/>
    <col min="9" max="9" width="19.42578125" customWidth="1"/>
    <col min="10" max="10" width="22.5703125" hidden="1" customWidth="1"/>
    <col min="11" max="11" width="11.42578125" customWidth="1"/>
    <col min="12" max="12" width="17.5703125" customWidth="1"/>
    <col min="14" max="14" width="16.5703125" customWidth="1"/>
    <col min="15" max="15" width="18.5703125" customWidth="1"/>
    <col min="16" max="16" width="47.5703125" customWidth="1"/>
  </cols>
  <sheetData>
    <row r="1" spans="1:16" ht="18">
      <c r="A1" s="4" t="s">
        <v>1188</v>
      </c>
      <c r="B1" s="104" t="s">
        <v>1189</v>
      </c>
      <c r="C1" s="1346" t="s">
        <v>2608</v>
      </c>
      <c r="D1" s="1347"/>
      <c r="E1" s="1347"/>
    </row>
    <row r="2" spans="1:16">
      <c r="A2" s="9" t="s">
        <v>1191</v>
      </c>
      <c r="B2" s="9" t="s">
        <v>1192</v>
      </c>
      <c r="C2" s="9" t="s">
        <v>1193</v>
      </c>
      <c r="D2" s="9" t="s">
        <v>1194</v>
      </c>
      <c r="E2" s="9" t="s">
        <v>1195</v>
      </c>
      <c r="F2" s="9" t="s">
        <v>1196</v>
      </c>
      <c r="G2" s="9" t="s">
        <v>1197</v>
      </c>
      <c r="H2" s="101" t="s">
        <v>1198</v>
      </c>
      <c r="I2" s="9" t="s">
        <v>1199</v>
      </c>
      <c r="J2" s="9" t="s">
        <v>1200</v>
      </c>
      <c r="K2" s="9" t="s">
        <v>1201</v>
      </c>
      <c r="L2" s="102" t="s">
        <v>1202</v>
      </c>
      <c r="M2" s="102" t="s">
        <v>10</v>
      </c>
      <c r="N2" s="102" t="s">
        <v>1204</v>
      </c>
      <c r="O2" s="102" t="s">
        <v>1194</v>
      </c>
      <c r="P2" s="102" t="s">
        <v>1205</v>
      </c>
    </row>
    <row r="3" spans="1:16">
      <c r="A3" s="95">
        <v>1</v>
      </c>
      <c r="B3" s="27" t="s">
        <v>1319</v>
      </c>
      <c r="C3" s="27" t="s">
        <v>1320</v>
      </c>
      <c r="D3" s="27" t="s">
        <v>1280</v>
      </c>
      <c r="E3" s="27">
        <v>80</v>
      </c>
      <c r="F3" s="27" t="s">
        <v>1321</v>
      </c>
      <c r="G3" s="78" t="b">
        <v>1</v>
      </c>
      <c r="H3" s="64"/>
      <c r="I3" s="27"/>
      <c r="J3" s="27"/>
      <c r="K3" s="113" t="s">
        <v>1130</v>
      </c>
      <c r="L3" s="119" t="s">
        <v>1352</v>
      </c>
      <c r="M3" s="119"/>
      <c r="N3" s="119"/>
      <c r="O3" s="119"/>
      <c r="P3" s="119" t="s">
        <v>2609</v>
      </c>
    </row>
    <row r="4" spans="1:16" ht="113.25" customHeight="1">
      <c r="A4" s="27">
        <v>2</v>
      </c>
      <c r="B4" s="13" t="s">
        <v>1328</v>
      </c>
      <c r="C4" s="378" t="s">
        <v>1329</v>
      </c>
      <c r="D4" s="13" t="s">
        <v>1280</v>
      </c>
      <c r="E4" s="13">
        <v>80</v>
      </c>
      <c r="F4" s="20" t="s">
        <v>1321</v>
      </c>
      <c r="G4" s="77" t="b">
        <v>1</v>
      </c>
      <c r="H4" s="67" t="s">
        <v>2610</v>
      </c>
      <c r="I4" s="27"/>
      <c r="J4" s="27"/>
      <c r="K4" s="113" t="s">
        <v>1130</v>
      </c>
      <c r="L4" s="119" t="s">
        <v>1352</v>
      </c>
      <c r="M4" s="119"/>
      <c r="N4" s="119"/>
      <c r="O4" s="119"/>
      <c r="P4" s="119" t="s">
        <v>2611</v>
      </c>
    </row>
    <row r="5" spans="1:16" ht="144.75" customHeight="1">
      <c r="A5" s="27">
        <v>3</v>
      </c>
      <c r="B5" s="13" t="s">
        <v>1824</v>
      </c>
      <c r="C5" s="378" t="s">
        <v>1825</v>
      </c>
      <c r="D5" s="13" t="s">
        <v>1280</v>
      </c>
      <c r="E5" s="13">
        <v>80</v>
      </c>
      <c r="F5" s="20" t="s">
        <v>1321</v>
      </c>
      <c r="G5" s="77" t="b">
        <v>1</v>
      </c>
      <c r="H5" s="64" t="s">
        <v>2612</v>
      </c>
      <c r="I5" s="27"/>
      <c r="J5" s="27"/>
      <c r="K5" s="113" t="s">
        <v>1130</v>
      </c>
      <c r="L5" s="119" t="s">
        <v>1352</v>
      </c>
      <c r="M5" s="119"/>
      <c r="N5" s="119"/>
      <c r="O5" s="119"/>
      <c r="P5" s="119" t="s">
        <v>2613</v>
      </c>
    </row>
    <row r="6" spans="1:16" ht="220.9">
      <c r="A6" s="95">
        <v>4</v>
      </c>
      <c r="B6" s="27" t="s">
        <v>1838</v>
      </c>
      <c r="C6" s="377" t="s">
        <v>1839</v>
      </c>
      <c r="D6" s="20" t="s">
        <v>2614</v>
      </c>
      <c r="E6" s="20" t="s">
        <v>1536</v>
      </c>
      <c r="F6" s="20" t="s">
        <v>1321</v>
      </c>
      <c r="G6" s="77" t="b">
        <v>0</v>
      </c>
      <c r="H6" s="154" t="s">
        <v>2615</v>
      </c>
      <c r="I6" s="174">
        <v>100</v>
      </c>
      <c r="J6" s="27"/>
      <c r="K6" s="113" t="s">
        <v>1130</v>
      </c>
      <c r="L6" s="119"/>
      <c r="M6" s="119"/>
      <c r="N6" s="119"/>
      <c r="O6" s="119"/>
      <c r="P6" s="119" t="s">
        <v>2616</v>
      </c>
    </row>
    <row r="7" spans="1:16" ht="33.75" customHeight="1">
      <c r="A7" s="95">
        <v>5</v>
      </c>
      <c r="B7" s="27" t="s">
        <v>2357</v>
      </c>
      <c r="C7" s="27" t="s">
        <v>2617</v>
      </c>
      <c r="D7" s="27" t="s">
        <v>1280</v>
      </c>
      <c r="E7" s="27">
        <v>80</v>
      </c>
      <c r="F7" s="27" t="s">
        <v>1321</v>
      </c>
      <c r="G7" s="78" t="b">
        <v>0</v>
      </c>
      <c r="H7" s="64" t="str">
        <f>B7</f>
        <v>Bill Staging Ref</v>
      </c>
      <c r="I7" s="27"/>
      <c r="J7" s="27"/>
      <c r="K7" s="113" t="s">
        <v>1130</v>
      </c>
      <c r="L7" s="119" t="s">
        <v>1375</v>
      </c>
      <c r="M7" s="119"/>
      <c r="N7" s="119"/>
      <c r="O7" s="119"/>
      <c r="P7" s="119" t="s">
        <v>1977</v>
      </c>
    </row>
    <row r="8" spans="1:16" ht="55.15">
      <c r="A8" s="27">
        <v>6</v>
      </c>
      <c r="B8" s="27" t="s">
        <v>2618</v>
      </c>
      <c r="C8" s="377" t="s">
        <v>2619</v>
      </c>
      <c r="D8" s="20" t="s">
        <v>2614</v>
      </c>
      <c r="E8" s="20" t="s">
        <v>1536</v>
      </c>
      <c r="F8" s="20" t="s">
        <v>1321</v>
      </c>
      <c r="G8" s="77" t="b">
        <v>0</v>
      </c>
      <c r="H8" s="130" t="s">
        <v>2620</v>
      </c>
      <c r="I8" s="174">
        <v>100</v>
      </c>
      <c r="J8" s="27"/>
      <c r="K8" s="113" t="s">
        <v>1130</v>
      </c>
      <c r="L8" s="119" t="s">
        <v>1352</v>
      </c>
      <c r="M8" s="119"/>
      <c r="N8" s="119"/>
      <c r="O8" s="119"/>
      <c r="P8" s="119" t="s">
        <v>2621</v>
      </c>
    </row>
    <row r="9" spans="1:16" ht="87" customHeight="1">
      <c r="A9" s="27">
        <v>7</v>
      </c>
      <c r="B9" s="20" t="s">
        <v>2622</v>
      </c>
      <c r="C9" s="377" t="s">
        <v>2623</v>
      </c>
      <c r="D9" s="20" t="s">
        <v>1260</v>
      </c>
      <c r="E9" s="20" t="s">
        <v>1373</v>
      </c>
      <c r="F9" s="20" t="b">
        <v>0</v>
      </c>
      <c r="G9" s="77" t="b">
        <v>1</v>
      </c>
      <c r="H9" s="130" t="s">
        <v>2624</v>
      </c>
      <c r="I9" s="77" t="b">
        <v>0</v>
      </c>
      <c r="J9" s="27"/>
      <c r="K9" s="113" t="s">
        <v>1130</v>
      </c>
      <c r="L9" s="119" t="s">
        <v>1375</v>
      </c>
      <c r="M9" s="119"/>
      <c r="N9" s="119"/>
      <c r="O9" s="119"/>
      <c r="P9" s="119" t="s">
        <v>1376</v>
      </c>
    </row>
    <row r="10" spans="1:16" ht="33.75" customHeight="1">
      <c r="A10" s="27">
        <v>8</v>
      </c>
      <c r="B10" s="27" t="s">
        <v>1972</v>
      </c>
      <c r="C10" s="27" t="s">
        <v>2059</v>
      </c>
      <c r="D10" s="27" t="s">
        <v>1280</v>
      </c>
      <c r="E10" s="27">
        <v>80</v>
      </c>
      <c r="F10" s="27" t="s">
        <v>1321</v>
      </c>
      <c r="G10" s="78" t="b">
        <v>0</v>
      </c>
      <c r="H10" s="64" t="str">
        <f>B10</f>
        <v>Payment Staging Ref</v>
      </c>
      <c r="I10" s="27"/>
      <c r="J10" s="27"/>
      <c r="K10" s="113" t="s">
        <v>1130</v>
      </c>
      <c r="L10" s="119" t="s">
        <v>1375</v>
      </c>
      <c r="M10" s="119"/>
      <c r="N10" s="119"/>
      <c r="O10" s="119"/>
      <c r="P10" s="119" t="s">
        <v>1977</v>
      </c>
    </row>
    <row r="11" spans="1:16" ht="110.45">
      <c r="A11" s="95">
        <v>9</v>
      </c>
      <c r="B11" s="27" t="s">
        <v>2625</v>
      </c>
      <c r="C11" s="377" t="s">
        <v>2626</v>
      </c>
      <c r="D11" s="20" t="s">
        <v>2614</v>
      </c>
      <c r="E11" s="20" t="s">
        <v>1536</v>
      </c>
      <c r="F11" s="20" t="s">
        <v>1321</v>
      </c>
      <c r="G11" s="77" t="b">
        <v>0</v>
      </c>
      <c r="H11" s="130" t="s">
        <v>2627</v>
      </c>
      <c r="I11" s="174">
        <v>0</v>
      </c>
      <c r="J11" s="27"/>
      <c r="K11" s="113" t="s">
        <v>1130</v>
      </c>
      <c r="L11" s="119" t="s">
        <v>1352</v>
      </c>
      <c r="M11" s="119"/>
      <c r="N11" s="119"/>
      <c r="O11" s="119"/>
      <c r="P11" s="119" t="s">
        <v>2628</v>
      </c>
    </row>
    <row r="12" spans="1:16" ht="82.9">
      <c r="A12" s="27">
        <v>10</v>
      </c>
      <c r="B12" s="27" t="s">
        <v>2629</v>
      </c>
      <c r="C12" s="377" t="s">
        <v>2630</v>
      </c>
      <c r="D12" s="20" t="s">
        <v>2614</v>
      </c>
      <c r="E12" s="20" t="s">
        <v>1536</v>
      </c>
      <c r="F12" s="20" t="s">
        <v>1321</v>
      </c>
      <c r="G12" s="77" t="b">
        <v>0</v>
      </c>
      <c r="H12" s="130" t="s">
        <v>2631</v>
      </c>
      <c r="I12" s="174">
        <v>0</v>
      </c>
      <c r="J12" s="27"/>
      <c r="K12" s="113" t="s">
        <v>1130</v>
      </c>
      <c r="L12" s="119" t="s">
        <v>1375</v>
      </c>
      <c r="M12" s="119"/>
      <c r="N12" s="119"/>
      <c r="O12" s="119"/>
      <c r="P12" s="119" t="s">
        <v>1977</v>
      </c>
    </row>
    <row r="13" spans="1:16" ht="55.15">
      <c r="A13" s="95">
        <v>11</v>
      </c>
      <c r="B13" s="27" t="s">
        <v>2632</v>
      </c>
      <c r="C13" s="377" t="s">
        <v>2633</v>
      </c>
      <c r="D13" s="20" t="s">
        <v>2614</v>
      </c>
      <c r="E13" s="20" t="s">
        <v>1536</v>
      </c>
      <c r="F13" s="20" t="s">
        <v>1321</v>
      </c>
      <c r="G13" s="77" t="b">
        <v>0</v>
      </c>
      <c r="H13" s="154" t="s">
        <v>2634</v>
      </c>
      <c r="I13" s="174">
        <v>0</v>
      </c>
      <c r="J13" s="27"/>
      <c r="K13" s="113" t="s">
        <v>1130</v>
      </c>
      <c r="L13" s="119" t="s">
        <v>1375</v>
      </c>
      <c r="M13" s="119"/>
      <c r="N13" s="119"/>
      <c r="O13" s="119"/>
      <c r="P13" s="119" t="s">
        <v>1977</v>
      </c>
    </row>
    <row r="14" spans="1:16" ht="58.5" customHeight="1">
      <c r="A14" s="349">
        <v>12</v>
      </c>
      <c r="B14" s="349" t="s">
        <v>2635</v>
      </c>
      <c r="C14" s="377" t="s">
        <v>2636</v>
      </c>
      <c r="D14" s="377" t="s">
        <v>2614</v>
      </c>
      <c r="E14" s="377" t="s">
        <v>1536</v>
      </c>
      <c r="F14" s="377" t="s">
        <v>1321</v>
      </c>
      <c r="G14" s="140" t="b">
        <v>0</v>
      </c>
      <c r="H14" s="327" t="s">
        <v>2637</v>
      </c>
      <c r="I14" s="175">
        <v>0</v>
      </c>
      <c r="J14" s="27"/>
      <c r="K14" s="113" t="s">
        <v>1130</v>
      </c>
      <c r="L14" s="119" t="s">
        <v>1375</v>
      </c>
      <c r="M14" s="119"/>
      <c r="N14" s="119"/>
      <c r="O14" s="119"/>
      <c r="P14" s="119" t="s">
        <v>1977</v>
      </c>
    </row>
    <row r="15" spans="1:16" ht="82.9">
      <c r="A15" s="27">
        <v>13</v>
      </c>
      <c r="B15" s="27" t="s">
        <v>2638</v>
      </c>
      <c r="C15" s="377" t="s">
        <v>2639</v>
      </c>
      <c r="D15" s="20" t="s">
        <v>1260</v>
      </c>
      <c r="E15" s="20" t="s">
        <v>1373</v>
      </c>
      <c r="F15" s="20" t="b">
        <v>0</v>
      </c>
      <c r="G15" s="77" t="b">
        <v>1</v>
      </c>
      <c r="H15" s="155" t="s">
        <v>2640</v>
      </c>
      <c r="I15" s="174" t="b">
        <v>0</v>
      </c>
      <c r="J15" s="27"/>
      <c r="K15" s="27" t="s">
        <v>1130</v>
      </c>
      <c r="L15" s="119" t="s">
        <v>1375</v>
      </c>
      <c r="M15" s="119"/>
      <c r="N15" s="119"/>
      <c r="O15" s="119"/>
      <c r="P15" s="119" t="s">
        <v>1376</v>
      </c>
    </row>
    <row r="16" spans="1:16">
      <c r="A16" s="27">
        <v>14</v>
      </c>
      <c r="B16" s="27" t="s">
        <v>2641</v>
      </c>
      <c r="C16" s="377" t="s">
        <v>2642</v>
      </c>
      <c r="D16" s="20" t="s">
        <v>2643</v>
      </c>
      <c r="E16" s="384"/>
      <c r="F16" s="384"/>
      <c r="G16" s="384"/>
      <c r="H16" s="384"/>
      <c r="I16" s="384"/>
      <c r="J16" s="384"/>
      <c r="K16" s="349" t="s">
        <v>1130</v>
      </c>
      <c r="L16" s="119"/>
      <c r="M16" s="119"/>
      <c r="N16" s="119"/>
      <c r="O16" s="119"/>
      <c r="P16" s="119" t="s">
        <v>2644</v>
      </c>
    </row>
    <row r="17" spans="1:16">
      <c r="A17" s="27">
        <v>15</v>
      </c>
      <c r="B17" s="27" t="s">
        <v>1253</v>
      </c>
      <c r="C17" s="377" t="s">
        <v>1274</v>
      </c>
      <c r="D17" s="20" t="s">
        <v>1215</v>
      </c>
      <c r="E17" s="384"/>
      <c r="F17" s="384"/>
      <c r="G17" s="384"/>
      <c r="H17" s="384"/>
      <c r="I17" s="384"/>
      <c r="J17" s="384"/>
      <c r="K17" s="129" t="s">
        <v>1130</v>
      </c>
      <c r="L17" s="119"/>
      <c r="M17" s="119"/>
      <c r="N17" s="119"/>
      <c r="O17" s="119"/>
      <c r="P17" s="119" t="s">
        <v>1749</v>
      </c>
    </row>
  </sheetData>
  <mergeCells count="1">
    <mergeCell ref="C1:E1"/>
  </mergeCells>
  <dataValidations count="1">
    <dataValidation type="list" allowBlank="1" showInputMessage="1" showErrorMessage="1" sqref="K3:K17" xr:uid="{96BE9218-E28B-48CF-93D0-2D7CD3467E46}">
      <formula1>"To Do, Questions Outstanding, Complete"</formula1>
    </dataValidation>
  </dataValidations>
  <hyperlinks>
    <hyperlink ref="A1" location="Summary!A1" display="Object Name" xr:uid="{00000000-0004-0000-57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90">
    <tabColor rgb="FF0070C0"/>
  </sheetPr>
  <dimension ref="A1:Q6"/>
  <sheetViews>
    <sheetView topLeftCell="B1" zoomScale="90" zoomScaleNormal="90" workbookViewId="0">
      <selection activeCell="K6" sqref="K6"/>
    </sheetView>
  </sheetViews>
  <sheetFormatPr defaultRowHeight="14.45"/>
  <cols>
    <col min="2" max="2" width="20.5703125" customWidth="1"/>
    <col min="3" max="3" width="28.42578125" customWidth="1"/>
    <col min="4" max="4" width="20.42578125" customWidth="1"/>
    <col min="5" max="5" width="10" customWidth="1"/>
    <col min="6" max="6" width="10.42578125" customWidth="1"/>
    <col min="7" max="7" width="13" customWidth="1"/>
    <col min="8" max="8" width="38.42578125" customWidth="1"/>
    <col min="9" max="9" width="22.42578125" customWidth="1"/>
    <col min="10" max="10" width="22.42578125" hidden="1" customWidth="1"/>
    <col min="11" max="11" width="11.42578125" customWidth="1"/>
    <col min="12" max="12" width="10.42578125" customWidth="1"/>
    <col min="13" max="13" width="17.5703125" customWidth="1"/>
    <col min="14" max="14" width="26.5703125" customWidth="1"/>
    <col min="15" max="15" width="13.5703125" customWidth="1"/>
    <col min="16" max="16" width="39.42578125" customWidth="1"/>
  </cols>
  <sheetData>
    <row r="1" spans="1:17" ht="18">
      <c r="A1" s="4" t="s">
        <v>1188</v>
      </c>
      <c r="B1" s="104" t="s">
        <v>1189</v>
      </c>
      <c r="C1" s="1346" t="s">
        <v>2645</v>
      </c>
      <c r="D1" s="1347"/>
      <c r="E1" s="1347"/>
    </row>
    <row r="2" spans="1:17" ht="28.9">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c r="Q2" s="348" t="s">
        <v>1207</v>
      </c>
    </row>
    <row r="3" spans="1:17" ht="28.9">
      <c r="A3" s="27">
        <v>1</v>
      </c>
      <c r="B3" s="27" t="s">
        <v>1319</v>
      </c>
      <c r="C3" s="20"/>
      <c r="D3" s="20"/>
      <c r="E3" s="20"/>
      <c r="F3" s="20"/>
      <c r="G3" s="77"/>
      <c r="H3" s="130"/>
      <c r="I3" s="77"/>
      <c r="J3" s="77"/>
      <c r="K3" s="113" t="s">
        <v>1130</v>
      </c>
      <c r="L3" s="375" t="s">
        <v>1352</v>
      </c>
      <c r="M3" s="375" t="s">
        <v>1726</v>
      </c>
      <c r="N3" s="375" t="s">
        <v>2646</v>
      </c>
      <c r="O3" s="375"/>
      <c r="P3" s="375" t="s">
        <v>2647</v>
      </c>
      <c r="Q3" s="66"/>
    </row>
    <row r="4" spans="1:17" ht="33.75" customHeight="1">
      <c r="A4" s="27">
        <v>2</v>
      </c>
      <c r="B4" s="27" t="s">
        <v>1809</v>
      </c>
      <c r="C4" s="27" t="s">
        <v>1997</v>
      </c>
      <c r="D4" s="27" t="s">
        <v>1280</v>
      </c>
      <c r="E4" s="27">
        <v>80</v>
      </c>
      <c r="F4" s="27" t="s">
        <v>1321</v>
      </c>
      <c r="G4" s="78" t="b">
        <v>0</v>
      </c>
      <c r="H4" s="64" t="str">
        <f>B4</f>
        <v>Account Staging Ref</v>
      </c>
      <c r="I4" s="27"/>
      <c r="J4" s="27"/>
      <c r="K4" s="113" t="s">
        <v>1130</v>
      </c>
      <c r="L4" s="375" t="s">
        <v>1352</v>
      </c>
      <c r="M4" s="375" t="s">
        <v>1726</v>
      </c>
      <c r="N4" s="375" t="s">
        <v>1998</v>
      </c>
      <c r="O4" s="375"/>
      <c r="P4" s="375"/>
      <c r="Q4" s="66"/>
    </row>
    <row r="5" spans="1:17" ht="151.9">
      <c r="A5" s="27">
        <v>3</v>
      </c>
      <c r="B5" s="27" t="s">
        <v>2648</v>
      </c>
      <c r="C5" s="377" t="s">
        <v>2649</v>
      </c>
      <c r="D5" s="20" t="s">
        <v>1638</v>
      </c>
      <c r="E5" s="20" t="s">
        <v>1536</v>
      </c>
      <c r="F5" s="20" t="s">
        <v>1321</v>
      </c>
      <c r="G5" s="77" t="b">
        <v>1</v>
      </c>
      <c r="H5" s="130" t="s">
        <v>2650</v>
      </c>
      <c r="I5" s="170">
        <v>500</v>
      </c>
      <c r="J5" s="170"/>
      <c r="K5" s="27" t="s">
        <v>1130</v>
      </c>
      <c r="L5" s="375" t="s">
        <v>1352</v>
      </c>
      <c r="M5" s="375" t="s">
        <v>1726</v>
      </c>
      <c r="N5" s="375" t="s">
        <v>1478</v>
      </c>
      <c r="O5" s="375"/>
      <c r="P5" s="375"/>
      <c r="Q5" s="66"/>
    </row>
    <row r="6" spans="1:17">
      <c r="A6" s="384"/>
      <c r="B6" s="27" t="s">
        <v>1253</v>
      </c>
      <c r="C6" s="384" t="s">
        <v>1274</v>
      </c>
      <c r="D6" s="384" t="s">
        <v>1215</v>
      </c>
      <c r="E6" s="384"/>
      <c r="F6" s="384"/>
      <c r="G6" s="384"/>
      <c r="H6" s="384"/>
      <c r="I6" s="384"/>
      <c r="J6" s="384"/>
      <c r="K6" s="349" t="s">
        <v>1130</v>
      </c>
      <c r="L6" s="375"/>
      <c r="M6" s="375"/>
      <c r="N6" s="375"/>
      <c r="O6" s="375"/>
      <c r="P6" s="375"/>
      <c r="Q6" s="66">
        <v>60577</v>
      </c>
    </row>
  </sheetData>
  <mergeCells count="1">
    <mergeCell ref="C1:E1"/>
  </mergeCells>
  <dataValidations count="1">
    <dataValidation type="list" allowBlank="1" showInputMessage="1" showErrorMessage="1" sqref="K3:K6" xr:uid="{1CED2566-BE39-4DA5-8984-A981F0042CDA}">
      <formula1>"To Do, Questions Outstanding, Complete"</formula1>
    </dataValidation>
  </dataValidations>
  <hyperlinks>
    <hyperlink ref="A1" location="Summary!A1" display="Object Name" xr:uid="{00000000-0004-0000-56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7">
    <tabColor rgb="FF0070C0"/>
  </sheetPr>
  <dimension ref="A1:DK12"/>
  <sheetViews>
    <sheetView topLeftCell="A4" zoomScale="70" zoomScaleNormal="70" workbookViewId="0">
      <selection activeCell="C7" sqref="C7"/>
    </sheetView>
  </sheetViews>
  <sheetFormatPr defaultRowHeight="14.45"/>
  <cols>
    <col min="2" max="2" width="21.42578125" customWidth="1"/>
    <col min="3" max="3" width="23.42578125" customWidth="1"/>
    <col min="4" max="4" width="21.5703125" customWidth="1"/>
    <col min="5" max="5" width="13.5703125" customWidth="1"/>
    <col min="6" max="6" width="12.42578125" customWidth="1"/>
    <col min="7" max="7" width="11.42578125" customWidth="1"/>
    <col min="8" max="8" width="40.42578125" bestFit="1" customWidth="1"/>
    <col min="9" max="9" width="13.42578125" bestFit="1" customWidth="1"/>
    <col min="10" max="10" width="12.5703125" hidden="1" customWidth="1"/>
    <col min="11" max="11" width="13.42578125" customWidth="1"/>
    <col min="12" max="12" width="12.42578125" bestFit="1" customWidth="1"/>
    <col min="13" max="15" width="17" customWidth="1"/>
    <col min="16" max="16" width="39.5703125" customWidth="1"/>
    <col min="17" max="17" width="17" customWidth="1"/>
    <col min="18" max="18" width="29.5703125" customWidth="1"/>
  </cols>
  <sheetData>
    <row r="1" spans="1:115" ht="18">
      <c r="A1" s="103" t="s">
        <v>1188</v>
      </c>
      <c r="B1" s="390" t="s">
        <v>1189</v>
      </c>
      <c r="C1" s="1346" t="s">
        <v>2651</v>
      </c>
      <c r="D1" s="1347"/>
      <c r="E1" s="1347"/>
    </row>
    <row r="2" spans="1:115" ht="28.9">
      <c r="A2" s="9" t="s">
        <v>1191</v>
      </c>
      <c r="B2" s="9" t="s">
        <v>1192</v>
      </c>
      <c r="C2" s="9" t="s">
        <v>1193</v>
      </c>
      <c r="D2" s="9" t="s">
        <v>1194</v>
      </c>
      <c r="E2" s="9" t="s">
        <v>1195</v>
      </c>
      <c r="F2" s="9" t="s">
        <v>1196</v>
      </c>
      <c r="G2" s="9" t="s">
        <v>1197</v>
      </c>
      <c r="H2" s="9" t="s">
        <v>1198</v>
      </c>
      <c r="I2" s="9" t="s">
        <v>1199</v>
      </c>
      <c r="J2" s="9" t="s">
        <v>1200</v>
      </c>
      <c r="K2" s="9" t="s">
        <v>1201</v>
      </c>
      <c r="L2" s="102" t="s">
        <v>1202</v>
      </c>
      <c r="M2" s="102" t="s">
        <v>1203</v>
      </c>
      <c r="N2" s="102" t="s">
        <v>1204</v>
      </c>
      <c r="O2" s="102" t="s">
        <v>1194</v>
      </c>
      <c r="P2" s="102" t="s">
        <v>1205</v>
      </c>
      <c r="Q2" s="102" t="s">
        <v>1207</v>
      </c>
      <c r="R2" s="102" t="s">
        <v>14</v>
      </c>
    </row>
    <row r="3" spans="1:115" ht="244.9">
      <c r="A3" s="95">
        <v>1</v>
      </c>
      <c r="B3" s="27" t="s">
        <v>1319</v>
      </c>
      <c r="C3" s="27" t="s">
        <v>1320</v>
      </c>
      <c r="D3" s="27" t="s">
        <v>1280</v>
      </c>
      <c r="E3" s="27">
        <v>80</v>
      </c>
      <c r="F3" s="27" t="s">
        <v>1321</v>
      </c>
      <c r="G3" s="78" t="s">
        <v>2652</v>
      </c>
      <c r="H3" s="64"/>
      <c r="I3" s="27"/>
      <c r="J3" s="27"/>
      <c r="K3" s="113" t="s">
        <v>1130</v>
      </c>
      <c r="L3" s="79" t="s">
        <v>1352</v>
      </c>
      <c r="M3" s="79"/>
      <c r="N3" s="79"/>
      <c r="O3" s="79"/>
      <c r="P3" s="375" t="s">
        <v>2653</v>
      </c>
      <c r="Q3" s="298"/>
      <c r="R3" s="384"/>
    </row>
    <row r="4" spans="1:115" ht="57.6">
      <c r="A4" s="95">
        <v>2</v>
      </c>
      <c r="B4" s="27" t="s">
        <v>1809</v>
      </c>
      <c r="C4" s="27" t="s">
        <v>1997</v>
      </c>
      <c r="D4" s="27" t="s">
        <v>1280</v>
      </c>
      <c r="E4" s="27">
        <v>80</v>
      </c>
      <c r="F4" s="27" t="s">
        <v>1321</v>
      </c>
      <c r="G4" s="78" t="b">
        <v>0</v>
      </c>
      <c r="H4" s="64" t="str">
        <f>B4</f>
        <v>Account Staging Ref</v>
      </c>
      <c r="I4" s="27"/>
      <c r="J4" s="27"/>
      <c r="K4" s="113" t="s">
        <v>1130</v>
      </c>
      <c r="L4" s="375" t="s">
        <v>1352</v>
      </c>
      <c r="M4" s="375"/>
      <c r="N4" s="375"/>
      <c r="O4" s="375"/>
      <c r="P4" s="375" t="s">
        <v>2654</v>
      </c>
      <c r="Q4" s="298"/>
      <c r="R4" s="384"/>
    </row>
    <row r="5" spans="1:115" ht="144">
      <c r="A5" s="95">
        <v>3</v>
      </c>
      <c r="B5" s="27" t="s">
        <v>1324</v>
      </c>
      <c r="C5" s="27" t="s">
        <v>2655</v>
      </c>
      <c r="D5" s="27" t="s">
        <v>1280</v>
      </c>
      <c r="E5" s="27">
        <v>80</v>
      </c>
      <c r="F5" s="27" t="s">
        <v>1321</v>
      </c>
      <c r="G5" s="78" t="b">
        <v>0</v>
      </c>
      <c r="H5" s="64" t="str">
        <f>B5</f>
        <v>Billing Contract Staging Ref</v>
      </c>
      <c r="I5" s="27"/>
      <c r="J5" s="27"/>
      <c r="K5" s="113" t="s">
        <v>1130</v>
      </c>
      <c r="L5" s="375" t="s">
        <v>1352</v>
      </c>
      <c r="M5" s="375"/>
      <c r="N5" s="375"/>
      <c r="O5" s="375"/>
      <c r="P5" s="375" t="s">
        <v>2656</v>
      </c>
      <c r="Q5" s="298"/>
      <c r="R5" s="384"/>
    </row>
    <row r="6" spans="1:115" ht="86.45">
      <c r="A6" s="95">
        <v>4</v>
      </c>
      <c r="B6" s="20" t="s">
        <v>1271</v>
      </c>
      <c r="C6" s="377" t="s">
        <v>2657</v>
      </c>
      <c r="D6" s="20" t="s">
        <v>1267</v>
      </c>
      <c r="E6" s="20" t="s">
        <v>1366</v>
      </c>
      <c r="F6" s="20" t="s">
        <v>1321</v>
      </c>
      <c r="G6" s="77" t="b">
        <v>1</v>
      </c>
      <c r="H6" s="91" t="s">
        <v>2658</v>
      </c>
      <c r="I6" s="133">
        <v>42461</v>
      </c>
      <c r="J6" s="133"/>
      <c r="K6" s="113" t="s">
        <v>1130</v>
      </c>
      <c r="L6" s="307" t="s">
        <v>1352</v>
      </c>
      <c r="M6" s="307"/>
      <c r="N6" s="307"/>
      <c r="O6" s="307"/>
      <c r="P6" s="298" t="s">
        <v>2659</v>
      </c>
      <c r="Q6" s="298"/>
      <c r="R6" s="384"/>
    </row>
    <row r="7" spans="1:115" ht="72">
      <c r="A7" s="95">
        <v>5</v>
      </c>
      <c r="B7" s="20" t="s">
        <v>1265</v>
      </c>
      <c r="C7" s="377" t="s">
        <v>2660</v>
      </c>
      <c r="D7" s="20" t="s">
        <v>1267</v>
      </c>
      <c r="E7" s="20" t="s">
        <v>1366</v>
      </c>
      <c r="F7" s="20" t="s">
        <v>1321</v>
      </c>
      <c r="G7" s="77" t="b">
        <v>0</v>
      </c>
      <c r="H7" s="91" t="s">
        <v>2661</v>
      </c>
      <c r="I7" s="133">
        <v>42475</v>
      </c>
      <c r="J7" s="133"/>
      <c r="K7" s="113" t="s">
        <v>1130</v>
      </c>
      <c r="L7" s="307" t="s">
        <v>1352</v>
      </c>
      <c r="M7" s="307"/>
      <c r="N7" s="307"/>
      <c r="O7" s="307"/>
      <c r="P7" s="298" t="s">
        <v>2662</v>
      </c>
      <c r="Q7" s="298"/>
      <c r="R7" s="384"/>
    </row>
    <row r="8" spans="1:115" ht="72">
      <c r="A8" s="95">
        <v>6</v>
      </c>
      <c r="B8" s="20" t="s">
        <v>2663</v>
      </c>
      <c r="C8" s="377" t="s">
        <v>2664</v>
      </c>
      <c r="D8" s="20" t="s">
        <v>1260</v>
      </c>
      <c r="E8" s="20" t="s">
        <v>1373</v>
      </c>
      <c r="F8" s="20" t="s">
        <v>1321</v>
      </c>
      <c r="G8" s="77" t="b">
        <v>0</v>
      </c>
      <c r="H8" s="91" t="s">
        <v>2665</v>
      </c>
      <c r="I8" s="20" t="b">
        <v>1</v>
      </c>
      <c r="J8" s="20"/>
      <c r="K8" s="113" t="s">
        <v>1130</v>
      </c>
      <c r="L8" s="307" t="s">
        <v>1375</v>
      </c>
      <c r="M8" s="307"/>
      <c r="N8" s="307"/>
      <c r="O8" s="307"/>
      <c r="P8" s="298" t="s">
        <v>2666</v>
      </c>
      <c r="Q8" s="298"/>
      <c r="R8" s="384"/>
    </row>
    <row r="9" spans="1:115" ht="72">
      <c r="A9" s="95">
        <v>7</v>
      </c>
      <c r="B9" s="20" t="s">
        <v>2667</v>
      </c>
      <c r="C9" s="377" t="s">
        <v>2668</v>
      </c>
      <c r="D9" s="20" t="s">
        <v>1260</v>
      </c>
      <c r="E9" s="20" t="s">
        <v>1373</v>
      </c>
      <c r="F9" s="20" t="s">
        <v>1321</v>
      </c>
      <c r="G9" s="77" t="b">
        <v>0</v>
      </c>
      <c r="H9" s="91" t="s">
        <v>2669</v>
      </c>
      <c r="I9" s="20" t="b">
        <v>1</v>
      </c>
      <c r="J9" s="20"/>
      <c r="K9" s="113" t="s">
        <v>1130</v>
      </c>
      <c r="L9" s="307" t="s">
        <v>1375</v>
      </c>
      <c r="M9" s="307"/>
      <c r="N9" s="298"/>
      <c r="O9" s="307"/>
      <c r="P9" s="298" t="s">
        <v>2670</v>
      </c>
      <c r="Q9" s="298"/>
      <c r="R9" s="384"/>
    </row>
    <row r="10" spans="1:115" ht="144.75" customHeight="1">
      <c r="A10" s="123">
        <v>8</v>
      </c>
      <c r="B10" s="52" t="s">
        <v>12</v>
      </c>
      <c r="C10" s="822" t="s">
        <v>2671</v>
      </c>
      <c r="D10" s="52" t="s">
        <v>1215</v>
      </c>
      <c r="E10" s="52"/>
      <c r="F10" s="52" t="s">
        <v>1321</v>
      </c>
      <c r="G10" s="132" t="b">
        <v>1</v>
      </c>
      <c r="H10" s="823" t="s">
        <v>2672</v>
      </c>
      <c r="I10" s="52" t="s">
        <v>2673</v>
      </c>
      <c r="J10" s="52"/>
      <c r="K10" s="488" t="s">
        <v>1520</v>
      </c>
      <c r="L10" s="825" t="s">
        <v>1335</v>
      </c>
      <c r="M10" s="824"/>
      <c r="N10" s="824"/>
      <c r="O10" s="824"/>
      <c r="P10" s="825" t="s">
        <v>2674</v>
      </c>
      <c r="Q10" s="826" t="s">
        <v>2675</v>
      </c>
      <c r="R10" s="401" t="s">
        <v>2676</v>
      </c>
    </row>
    <row r="11" spans="1:115" s="384" customFormat="1">
      <c r="A11" s="181">
        <v>9</v>
      </c>
      <c r="B11" s="20" t="s">
        <v>1253</v>
      </c>
      <c r="C11" s="384" t="s">
        <v>1254</v>
      </c>
      <c r="D11" s="384" t="s">
        <v>1215</v>
      </c>
      <c r="K11" s="349" t="s">
        <v>1130</v>
      </c>
      <c r="L11" s="825"/>
      <c r="M11" s="825"/>
      <c r="N11" s="825"/>
      <c r="O11" s="825"/>
      <c r="P11" s="825"/>
      <c r="Q11" s="825"/>
      <c r="R11" s="400">
        <v>60504</v>
      </c>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row>
    <row r="12" spans="1:115" s="384" customFormat="1" ht="28.9">
      <c r="A12" s="181">
        <v>10</v>
      </c>
      <c r="B12" s="20" t="s">
        <v>2677</v>
      </c>
      <c r="C12" s="384" t="s">
        <v>2678</v>
      </c>
      <c r="D12" s="384" t="s">
        <v>2679</v>
      </c>
      <c r="H12" s="564" t="s">
        <v>2680</v>
      </c>
      <c r="K12" s="27" t="s">
        <v>1130</v>
      </c>
      <c r="L12" s="298"/>
      <c r="M12" s="298"/>
      <c r="N12" s="298"/>
      <c r="O12" s="298"/>
      <c r="P12" s="298" t="s">
        <v>2681</v>
      </c>
      <c r="Q12" s="298">
        <v>37481</v>
      </c>
      <c r="R12" s="396" t="s">
        <v>2682</v>
      </c>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row>
  </sheetData>
  <mergeCells count="1">
    <mergeCell ref="C1:E1"/>
  </mergeCells>
  <dataValidations count="1">
    <dataValidation type="list" allowBlank="1" showInputMessage="1" showErrorMessage="1" sqref="K3:K12" xr:uid="{30C1C3F2-6825-4103-82C0-7272D5F024F2}">
      <formula1>"To Do, Questions Outstanding, Complete"</formula1>
    </dataValidation>
  </dataValidations>
  <hyperlinks>
    <hyperlink ref="A1" location="Summary!A1" display="Object Name" xr:uid="{00000000-0004-0000-4100-000000000000}"/>
    <hyperlink ref="Q10" r:id="rId1" display="https://southwestwater.visualstudio.com.mcas.ms/CEP Solution/_workitems/edit/38381?src=WorkItemMention&amp;src-action=artifact_link" xr:uid="{4460A1D6-87AA-4B48-89B5-D470FF044312}"/>
  </hyperlinks>
  <pageMargins left="0.7" right="0.7" top="0.75" bottom="0.75" header="0.3" footer="0.3"/>
  <pageSetup paperSize="9" orientation="portrait" r:id="rId2"/>
  <headerFooter>
    <oddFooter>&amp;L_x000D_&amp;1#&amp;"Calibri"&amp;10&amp;K000000 Classification: BUSINESS</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Sheet100">
    <tabColor rgb="FF0070C0"/>
  </sheetPr>
  <dimension ref="A1:P26"/>
  <sheetViews>
    <sheetView topLeftCell="A9" workbookViewId="0">
      <selection activeCell="A26" sqref="A26:XFD26"/>
    </sheetView>
  </sheetViews>
  <sheetFormatPr defaultRowHeight="14.45"/>
  <cols>
    <col min="2" max="2" width="27.5703125" customWidth="1"/>
    <col min="3" max="3" width="19" customWidth="1"/>
    <col min="4" max="4" width="22.42578125" customWidth="1"/>
    <col min="5" max="5" width="17.5703125" customWidth="1"/>
    <col min="6" max="6" width="14.42578125" customWidth="1"/>
    <col min="7" max="7" width="11.5703125" customWidth="1"/>
    <col min="8" max="8" width="72.5703125" customWidth="1"/>
    <col min="9" max="10" width="22.5703125" customWidth="1"/>
    <col min="11" max="11" width="14.42578125" customWidth="1"/>
    <col min="12" max="12" width="12.42578125" customWidth="1"/>
    <col min="13" max="13" width="15" customWidth="1"/>
    <col min="15" max="15" width="13.5703125" customWidth="1"/>
    <col min="16" max="16" width="34" customWidth="1"/>
  </cols>
  <sheetData>
    <row r="1" spans="1:16" ht="18">
      <c r="A1" s="4" t="s">
        <v>1188</v>
      </c>
      <c r="B1" s="104" t="s">
        <v>1189</v>
      </c>
      <c r="C1" s="1346" t="s">
        <v>2683</v>
      </c>
      <c r="D1" s="1347"/>
      <c r="E1" s="1347"/>
    </row>
    <row r="2" spans="1:16">
      <c r="A2" s="183" t="s">
        <v>1191</v>
      </c>
      <c r="B2" s="183" t="s">
        <v>1192</v>
      </c>
      <c r="C2" s="183" t="s">
        <v>1193</v>
      </c>
      <c r="D2" s="183" t="s">
        <v>1194</v>
      </c>
      <c r="E2" s="183" t="s">
        <v>1195</v>
      </c>
      <c r="F2" s="183" t="s">
        <v>1196</v>
      </c>
      <c r="G2" s="183" t="s">
        <v>1197</v>
      </c>
      <c r="H2" s="183" t="s">
        <v>1198</v>
      </c>
      <c r="I2" s="183" t="s">
        <v>1199</v>
      </c>
      <c r="J2" s="183" t="s">
        <v>1200</v>
      </c>
      <c r="K2" s="183" t="s">
        <v>1201</v>
      </c>
      <c r="L2" s="221" t="s">
        <v>1202</v>
      </c>
      <c r="M2" s="221" t="s">
        <v>1203</v>
      </c>
      <c r="N2" s="221" t="s">
        <v>1204</v>
      </c>
      <c r="O2" s="221" t="s">
        <v>1194</v>
      </c>
      <c r="P2" s="221" t="s">
        <v>1205</v>
      </c>
    </row>
    <row r="3" spans="1:16" ht="28.9">
      <c r="A3" s="56">
        <v>1</v>
      </c>
      <c r="B3" s="227" t="s">
        <v>1319</v>
      </c>
      <c r="C3" s="56" t="s">
        <v>1320</v>
      </c>
      <c r="D3" s="56" t="s">
        <v>1280</v>
      </c>
      <c r="E3" s="56">
        <v>80</v>
      </c>
      <c r="F3" s="56" t="s">
        <v>1321</v>
      </c>
      <c r="G3" s="56" t="b">
        <v>1</v>
      </c>
      <c r="H3" s="56"/>
      <c r="I3" s="56"/>
      <c r="J3" s="56"/>
      <c r="K3" s="113" t="s">
        <v>1130</v>
      </c>
      <c r="L3" s="228"/>
      <c r="M3" s="228"/>
      <c r="N3" s="228"/>
      <c r="O3" s="228"/>
      <c r="P3" s="1184" t="s">
        <v>2684</v>
      </c>
    </row>
    <row r="4" spans="1:16" ht="28.9">
      <c r="A4" s="10">
        <v>3</v>
      </c>
      <c r="B4" s="10" t="s">
        <v>893</v>
      </c>
      <c r="C4" s="10" t="s">
        <v>2685</v>
      </c>
      <c r="D4" s="10" t="s">
        <v>2686</v>
      </c>
      <c r="E4" s="10">
        <v>18</v>
      </c>
      <c r="F4" s="19" t="s">
        <v>1321</v>
      </c>
      <c r="G4" s="10" t="b">
        <v>1</v>
      </c>
      <c r="H4" s="10" t="s">
        <v>2687</v>
      </c>
      <c r="I4" s="19" t="s">
        <v>2688</v>
      </c>
      <c r="J4" s="19"/>
      <c r="K4" s="113" t="s">
        <v>1130</v>
      </c>
      <c r="L4" s="256"/>
      <c r="M4" s="256"/>
      <c r="N4" s="256"/>
      <c r="O4" s="256"/>
      <c r="P4" s="1184" t="s">
        <v>2684</v>
      </c>
    </row>
    <row r="5" spans="1:16" ht="28.9">
      <c r="A5" s="27">
        <v>4</v>
      </c>
      <c r="B5" s="27" t="s">
        <v>2689</v>
      </c>
      <c r="C5" s="27" t="s">
        <v>2690</v>
      </c>
      <c r="D5" s="27" t="s">
        <v>2691</v>
      </c>
      <c r="E5" s="27">
        <v>30</v>
      </c>
      <c r="F5" s="20" t="s">
        <v>1321</v>
      </c>
      <c r="G5" s="27" t="b">
        <v>1</v>
      </c>
      <c r="H5" s="27" t="s">
        <v>2692</v>
      </c>
      <c r="I5" s="27">
        <v>2020</v>
      </c>
      <c r="J5" s="27"/>
      <c r="K5" s="113" t="s">
        <v>1130</v>
      </c>
      <c r="L5" s="93"/>
      <c r="M5" s="93"/>
      <c r="N5" s="93"/>
      <c r="O5" s="93"/>
      <c r="P5" s="1184" t="s">
        <v>2684</v>
      </c>
    </row>
    <row r="6" spans="1:16" ht="28.9">
      <c r="A6" s="27">
        <v>5</v>
      </c>
      <c r="B6" s="27" t="s">
        <v>2693</v>
      </c>
      <c r="C6" s="27" t="s">
        <v>2694</v>
      </c>
      <c r="D6" s="27" t="s">
        <v>2691</v>
      </c>
      <c r="E6" s="27">
        <v>30</v>
      </c>
      <c r="F6" s="20" t="s">
        <v>1321</v>
      </c>
      <c r="G6" s="27" t="b">
        <v>1</v>
      </c>
      <c r="H6" s="78" t="s">
        <v>2695</v>
      </c>
      <c r="I6" s="78">
        <v>1</v>
      </c>
      <c r="J6" s="78"/>
      <c r="K6" s="113" t="s">
        <v>1130</v>
      </c>
      <c r="L6" s="93"/>
      <c r="M6" s="93"/>
      <c r="N6" s="93"/>
      <c r="O6" s="93"/>
      <c r="P6" s="1184" t="s">
        <v>2684</v>
      </c>
    </row>
    <row r="7" spans="1:16" ht="28.9">
      <c r="A7" s="27">
        <v>6</v>
      </c>
      <c r="B7" s="27" t="s">
        <v>2696</v>
      </c>
      <c r="C7" s="27" t="s">
        <v>2697</v>
      </c>
      <c r="D7" s="27" t="s">
        <v>2691</v>
      </c>
      <c r="E7" s="27">
        <v>30</v>
      </c>
      <c r="F7" s="20" t="s">
        <v>1321</v>
      </c>
      <c r="G7" s="27" t="s">
        <v>1001</v>
      </c>
      <c r="H7" s="13" t="s">
        <v>2698</v>
      </c>
      <c r="I7" s="27" t="s">
        <v>2699</v>
      </c>
      <c r="J7" s="27"/>
      <c r="K7" s="113" t="s">
        <v>1130</v>
      </c>
      <c r="L7" s="93"/>
      <c r="M7" s="93"/>
      <c r="N7" s="93"/>
      <c r="O7" s="93"/>
      <c r="P7" s="1184" t="s">
        <v>2684</v>
      </c>
    </row>
    <row r="8" spans="1:16" ht="28.9">
      <c r="A8" s="27">
        <v>7</v>
      </c>
      <c r="B8" s="27" t="s">
        <v>2700</v>
      </c>
      <c r="C8" s="27" t="s">
        <v>2701</v>
      </c>
      <c r="D8" s="27" t="s">
        <v>2691</v>
      </c>
      <c r="E8" s="27">
        <v>30</v>
      </c>
      <c r="F8" s="20" t="s">
        <v>1321</v>
      </c>
      <c r="G8" s="27" t="b">
        <v>1</v>
      </c>
      <c r="H8" s="27" t="s">
        <v>2702</v>
      </c>
      <c r="I8" s="27">
        <v>2020</v>
      </c>
      <c r="J8" s="27"/>
      <c r="K8" s="113" t="s">
        <v>1130</v>
      </c>
      <c r="L8" s="93"/>
      <c r="M8" s="93"/>
      <c r="N8" s="93"/>
      <c r="O8" s="93"/>
      <c r="P8" s="1184" t="s">
        <v>2684</v>
      </c>
    </row>
    <row r="9" spans="1:16" ht="28.9">
      <c r="A9" s="27">
        <v>8</v>
      </c>
      <c r="B9" s="27" t="s">
        <v>2703</v>
      </c>
      <c r="C9" s="27" t="s">
        <v>2704</v>
      </c>
      <c r="D9" s="27" t="s">
        <v>2691</v>
      </c>
      <c r="E9" s="27">
        <v>30</v>
      </c>
      <c r="F9" s="20" t="s">
        <v>1321</v>
      </c>
      <c r="G9" s="27" t="b">
        <v>1</v>
      </c>
      <c r="H9" s="78" t="s">
        <v>2705</v>
      </c>
      <c r="I9" s="27">
        <v>7</v>
      </c>
      <c r="J9" s="27"/>
      <c r="K9" s="113" t="s">
        <v>1130</v>
      </c>
      <c r="L9" s="93"/>
      <c r="M9" s="93"/>
      <c r="N9" s="93"/>
      <c r="O9" s="93"/>
      <c r="P9" s="1184" t="s">
        <v>2684</v>
      </c>
    </row>
    <row r="10" spans="1:16" ht="28.9">
      <c r="A10" s="27">
        <v>9</v>
      </c>
      <c r="B10" s="27" t="s">
        <v>2706</v>
      </c>
      <c r="C10" s="27" t="s">
        <v>2707</v>
      </c>
      <c r="D10" s="27" t="s">
        <v>2691</v>
      </c>
      <c r="E10" s="27">
        <v>30</v>
      </c>
      <c r="F10" s="20" t="s">
        <v>1321</v>
      </c>
      <c r="G10" s="27" t="s">
        <v>1001</v>
      </c>
      <c r="H10" s="13" t="s">
        <v>2708</v>
      </c>
      <c r="I10" s="27" t="s">
        <v>2709</v>
      </c>
      <c r="J10" s="27"/>
      <c r="K10" s="113" t="s">
        <v>1130</v>
      </c>
      <c r="L10" s="93"/>
      <c r="M10" s="93"/>
      <c r="N10" s="93"/>
      <c r="O10" s="93"/>
      <c r="P10" s="1184" t="s">
        <v>2684</v>
      </c>
    </row>
    <row r="11" spans="1:16" ht="41.45">
      <c r="A11" s="27">
        <v>10</v>
      </c>
      <c r="B11" s="27" t="s">
        <v>1838</v>
      </c>
      <c r="C11" s="27" t="s">
        <v>2710</v>
      </c>
      <c r="D11" s="27" t="s">
        <v>2614</v>
      </c>
      <c r="E11" s="27" t="s">
        <v>1639</v>
      </c>
      <c r="F11" s="20" t="s">
        <v>1321</v>
      </c>
      <c r="G11" s="27" t="b">
        <v>1</v>
      </c>
      <c r="H11" s="27" t="s">
        <v>2711</v>
      </c>
      <c r="I11" s="190">
        <v>108.09</v>
      </c>
      <c r="J11" s="190"/>
      <c r="K11" s="113" t="s">
        <v>1130</v>
      </c>
      <c r="L11" s="93"/>
      <c r="M11" s="93"/>
      <c r="N11" s="93"/>
      <c r="O11" s="93"/>
      <c r="P11" s="1184" t="s">
        <v>2684</v>
      </c>
    </row>
    <row r="12" spans="1:16" ht="28.9">
      <c r="A12" s="27">
        <v>11</v>
      </c>
      <c r="B12" s="27" t="s">
        <v>1981</v>
      </c>
      <c r="C12" s="27" t="s">
        <v>2712</v>
      </c>
      <c r="D12" s="27" t="s">
        <v>2614</v>
      </c>
      <c r="E12" s="27" t="s">
        <v>1639</v>
      </c>
      <c r="F12" s="20" t="s">
        <v>1321</v>
      </c>
      <c r="G12" s="27" t="b">
        <v>0</v>
      </c>
      <c r="H12" s="27" t="s">
        <v>2713</v>
      </c>
      <c r="I12" s="190">
        <v>0</v>
      </c>
      <c r="J12" s="190"/>
      <c r="K12" s="113" t="s">
        <v>1130</v>
      </c>
      <c r="L12" s="66"/>
      <c r="M12" s="66"/>
      <c r="N12" s="66"/>
      <c r="O12" s="66"/>
      <c r="P12" s="1184" t="s">
        <v>2684</v>
      </c>
    </row>
    <row r="13" spans="1:16" ht="28.9">
      <c r="A13" s="27">
        <v>12</v>
      </c>
      <c r="B13" s="27" t="s">
        <v>1984</v>
      </c>
      <c r="C13" s="27" t="s">
        <v>2714</v>
      </c>
      <c r="D13" s="27" t="s">
        <v>2614</v>
      </c>
      <c r="E13" s="27" t="s">
        <v>1639</v>
      </c>
      <c r="F13" s="20" t="s">
        <v>1321</v>
      </c>
      <c r="G13" s="27" t="b">
        <v>0</v>
      </c>
      <c r="H13" s="27" t="s">
        <v>2715</v>
      </c>
      <c r="I13" s="190">
        <v>21.62</v>
      </c>
      <c r="J13" s="190"/>
      <c r="K13" s="113" t="s">
        <v>1130</v>
      </c>
      <c r="L13" s="66"/>
      <c r="M13" s="66"/>
      <c r="N13" s="66"/>
      <c r="O13" s="66"/>
      <c r="P13" s="1184" t="s">
        <v>2684</v>
      </c>
    </row>
    <row r="14" spans="1:16" ht="28.9">
      <c r="A14" s="27">
        <v>13</v>
      </c>
      <c r="B14" s="27" t="s">
        <v>2716</v>
      </c>
      <c r="C14" s="27" t="s">
        <v>2717</v>
      </c>
      <c r="D14" s="27" t="s">
        <v>2614</v>
      </c>
      <c r="E14" s="27" t="s">
        <v>1639</v>
      </c>
      <c r="F14" s="20" t="s">
        <v>1321</v>
      </c>
      <c r="G14" s="27" t="b">
        <v>0</v>
      </c>
      <c r="H14" s="27" t="s">
        <v>2718</v>
      </c>
      <c r="I14" s="190">
        <v>0</v>
      </c>
      <c r="J14" s="190"/>
      <c r="K14" s="113" t="s">
        <v>1130</v>
      </c>
      <c r="L14" s="66"/>
      <c r="M14" s="66"/>
      <c r="N14" s="66"/>
      <c r="O14" s="66"/>
      <c r="P14" s="1184" t="s">
        <v>2684</v>
      </c>
    </row>
    <row r="15" spans="1:16" ht="28.9">
      <c r="A15" s="27">
        <v>14</v>
      </c>
      <c r="B15" s="27" t="s">
        <v>2719</v>
      </c>
      <c r="C15" s="27" t="s">
        <v>2720</v>
      </c>
      <c r="D15" s="27" t="s">
        <v>2721</v>
      </c>
      <c r="E15" s="27">
        <v>18</v>
      </c>
      <c r="F15" s="20" t="s">
        <v>1321</v>
      </c>
      <c r="G15" s="27" t="b">
        <v>0</v>
      </c>
      <c r="H15" s="27"/>
      <c r="I15" s="27"/>
      <c r="J15" s="27"/>
      <c r="K15" s="113" t="s">
        <v>1130</v>
      </c>
      <c r="L15" s="93"/>
      <c r="M15" s="93"/>
      <c r="N15" s="93"/>
      <c r="O15" s="93"/>
      <c r="P15" s="1184" t="s">
        <v>2684</v>
      </c>
    </row>
    <row r="16" spans="1:16" ht="28.9">
      <c r="A16" s="27">
        <v>15</v>
      </c>
      <c r="B16" s="27" t="s">
        <v>1013</v>
      </c>
      <c r="C16" s="27" t="s">
        <v>2722</v>
      </c>
      <c r="D16" s="27" t="s">
        <v>2723</v>
      </c>
      <c r="E16" s="27">
        <v>18</v>
      </c>
      <c r="F16" s="20" t="s">
        <v>1321</v>
      </c>
      <c r="G16" s="27" t="b">
        <v>0</v>
      </c>
      <c r="H16" s="27"/>
      <c r="I16" s="27"/>
      <c r="J16" s="27"/>
      <c r="K16" s="27" t="s">
        <v>1130</v>
      </c>
      <c r="L16" s="66"/>
      <c r="M16" s="66"/>
      <c r="N16" s="66"/>
      <c r="O16" s="66"/>
      <c r="P16" s="1184" t="s">
        <v>2684</v>
      </c>
    </row>
    <row r="17" spans="1:16" ht="28.9">
      <c r="A17" s="27">
        <v>16</v>
      </c>
      <c r="B17" s="27" t="s">
        <v>1028</v>
      </c>
      <c r="C17" s="27" t="s">
        <v>2724</v>
      </c>
      <c r="D17" s="27" t="s">
        <v>2725</v>
      </c>
      <c r="E17" s="27">
        <v>18</v>
      </c>
      <c r="F17" s="20" t="s">
        <v>1321</v>
      </c>
      <c r="G17" s="27" t="b">
        <v>0</v>
      </c>
      <c r="H17" s="27"/>
      <c r="I17" s="27"/>
      <c r="J17" s="27"/>
      <c r="K17" s="27" t="s">
        <v>1130</v>
      </c>
      <c r="L17" s="66"/>
      <c r="M17" s="66"/>
      <c r="N17" s="66"/>
      <c r="O17" s="66"/>
      <c r="P17" s="1184" t="s">
        <v>2684</v>
      </c>
    </row>
    <row r="18" spans="1:16" ht="28.9">
      <c r="A18" s="27">
        <v>17</v>
      </c>
      <c r="B18" s="27" t="s">
        <v>1032</v>
      </c>
      <c r="C18" s="27" t="s">
        <v>2726</v>
      </c>
      <c r="D18" s="27" t="s">
        <v>2727</v>
      </c>
      <c r="E18" s="27">
        <v>18</v>
      </c>
      <c r="F18" s="20" t="s">
        <v>1321</v>
      </c>
      <c r="G18" s="27" t="b">
        <v>0</v>
      </c>
      <c r="H18" s="27"/>
      <c r="I18" s="27"/>
      <c r="J18" s="27"/>
      <c r="K18" s="27" t="s">
        <v>1130</v>
      </c>
      <c r="L18" s="66"/>
      <c r="M18" s="66"/>
      <c r="N18" s="66"/>
      <c r="O18" s="66"/>
      <c r="P18" s="1184" t="s">
        <v>2684</v>
      </c>
    </row>
    <row r="19" spans="1:16" ht="28.9">
      <c r="A19" s="27">
        <v>18</v>
      </c>
      <c r="B19" s="27" t="s">
        <v>2728</v>
      </c>
      <c r="C19" s="27" t="s">
        <v>2729</v>
      </c>
      <c r="D19" s="27" t="s">
        <v>2730</v>
      </c>
      <c r="E19" s="27">
        <v>18</v>
      </c>
      <c r="F19" s="20" t="s">
        <v>1321</v>
      </c>
      <c r="G19" s="27" t="b">
        <v>0</v>
      </c>
      <c r="H19" s="27" t="s">
        <v>2731</v>
      </c>
      <c r="I19" s="27"/>
      <c r="J19" s="27"/>
      <c r="K19" s="27" t="s">
        <v>1130</v>
      </c>
      <c r="L19" s="66"/>
      <c r="M19" s="66"/>
      <c r="N19" s="66"/>
      <c r="O19" s="66"/>
      <c r="P19" s="1184" t="s">
        <v>2684</v>
      </c>
    </row>
    <row r="20" spans="1:16" ht="28.9">
      <c r="A20" s="27">
        <v>19</v>
      </c>
      <c r="B20" s="27" t="s">
        <v>2732</v>
      </c>
      <c r="C20" s="27" t="s">
        <v>2733</v>
      </c>
      <c r="D20" s="27" t="s">
        <v>2691</v>
      </c>
      <c r="E20" s="27">
        <v>30</v>
      </c>
      <c r="F20" s="20" t="s">
        <v>1321</v>
      </c>
      <c r="G20" s="27" t="b">
        <v>0</v>
      </c>
      <c r="H20" s="27" t="s">
        <v>2731</v>
      </c>
      <c r="I20" s="27" t="s">
        <v>1614</v>
      </c>
      <c r="J20" s="27"/>
      <c r="K20" s="27" t="s">
        <v>1130</v>
      </c>
      <c r="L20" s="66"/>
      <c r="M20" s="66"/>
      <c r="N20" s="66"/>
      <c r="O20" s="66"/>
      <c r="P20" s="1184" t="s">
        <v>2684</v>
      </c>
    </row>
    <row r="21" spans="1:16" ht="28.9">
      <c r="A21" s="113">
        <v>20</v>
      </c>
      <c r="B21" s="113" t="s">
        <v>2734</v>
      </c>
      <c r="C21" s="113" t="s">
        <v>2735</v>
      </c>
      <c r="D21" s="113" t="s">
        <v>1232</v>
      </c>
      <c r="E21" s="113">
        <v>255</v>
      </c>
      <c r="F21" s="52" t="s">
        <v>1321</v>
      </c>
      <c r="G21" s="113"/>
      <c r="H21" s="113"/>
      <c r="I21" s="113"/>
      <c r="J21" s="113"/>
      <c r="K21" s="113" t="s">
        <v>1130</v>
      </c>
      <c r="L21" s="1159"/>
      <c r="M21" s="1159"/>
      <c r="N21" s="1159"/>
      <c r="O21" s="1159"/>
      <c r="P21" s="1184" t="s">
        <v>2684</v>
      </c>
    </row>
    <row r="22" spans="1:16" ht="28.9">
      <c r="A22" s="27">
        <v>21</v>
      </c>
      <c r="B22" s="27" t="s">
        <v>1253</v>
      </c>
      <c r="C22" s="27" t="s">
        <v>1274</v>
      </c>
      <c r="D22" s="27" t="s">
        <v>1215</v>
      </c>
      <c r="E22" s="384"/>
      <c r="F22" s="384"/>
      <c r="G22" s="384"/>
      <c r="H22" s="384"/>
      <c r="I22" s="384"/>
      <c r="J22" s="384"/>
      <c r="K22" s="349" t="s">
        <v>1130</v>
      </c>
      <c r="L22" s="93"/>
      <c r="M22" s="93"/>
      <c r="N22" s="93"/>
      <c r="O22" s="93"/>
      <c r="P22" s="1184" t="s">
        <v>2684</v>
      </c>
    </row>
    <row r="23" spans="1:16" ht="28.9">
      <c r="A23" s="27">
        <v>22</v>
      </c>
      <c r="B23" s="27" t="s">
        <v>2736</v>
      </c>
      <c r="C23" s="27" t="s">
        <v>1751</v>
      </c>
      <c r="D23" s="384"/>
      <c r="E23" s="384"/>
      <c r="F23" s="384"/>
      <c r="G23" s="384"/>
      <c r="H23" s="384"/>
      <c r="I23" s="384"/>
      <c r="J23" s="384"/>
      <c r="K23" s="349" t="s">
        <v>1130</v>
      </c>
      <c r="L23" s="93"/>
      <c r="M23" s="93"/>
      <c r="N23" s="93"/>
      <c r="O23" s="93"/>
      <c r="P23" s="1184" t="s">
        <v>2684</v>
      </c>
    </row>
    <row r="24" spans="1:16" ht="28.9">
      <c r="A24" s="27">
        <v>23</v>
      </c>
      <c r="B24" s="27" t="s">
        <v>2737</v>
      </c>
      <c r="C24" s="27" t="s">
        <v>1751</v>
      </c>
      <c r="D24" s="384"/>
      <c r="E24" s="384"/>
      <c r="F24" s="384"/>
      <c r="G24" s="384"/>
      <c r="H24" s="384"/>
      <c r="I24" s="384"/>
      <c r="J24" s="384"/>
      <c r="K24" s="349" t="s">
        <v>1130</v>
      </c>
      <c r="L24" s="93"/>
      <c r="M24" s="93"/>
      <c r="N24" s="93"/>
      <c r="O24" s="93"/>
      <c r="P24" s="1184" t="s">
        <v>2684</v>
      </c>
    </row>
    <row r="25" spans="1:16" ht="28.9">
      <c r="A25" s="27">
        <v>24</v>
      </c>
      <c r="B25" s="27" t="s">
        <v>2738</v>
      </c>
      <c r="C25" s="27" t="s">
        <v>1751</v>
      </c>
      <c r="D25" s="384"/>
      <c r="E25" s="384"/>
      <c r="F25" s="384"/>
      <c r="G25" s="384"/>
      <c r="H25" s="384"/>
      <c r="I25" s="384"/>
      <c r="J25" s="384"/>
      <c r="K25" s="349" t="s">
        <v>1130</v>
      </c>
      <c r="L25" s="93"/>
      <c r="M25" s="93"/>
      <c r="N25" s="93"/>
      <c r="O25" s="93"/>
      <c r="P25" s="1184" t="s">
        <v>2684</v>
      </c>
    </row>
    <row r="26" spans="1:16" ht="28.9">
      <c r="A26" s="27">
        <v>25</v>
      </c>
      <c r="B26" s="27" t="s">
        <v>2739</v>
      </c>
      <c r="C26" s="27" t="s">
        <v>1751</v>
      </c>
      <c r="D26" s="384"/>
      <c r="E26" s="384"/>
      <c r="F26" s="384"/>
      <c r="G26" s="384"/>
      <c r="H26" s="384"/>
      <c r="I26" s="384"/>
      <c r="J26" s="384"/>
      <c r="K26" s="349" t="s">
        <v>1130</v>
      </c>
      <c r="L26" s="93"/>
      <c r="M26" s="93"/>
      <c r="N26" s="93"/>
      <c r="O26" s="93"/>
      <c r="P26" s="1184" t="s">
        <v>2684</v>
      </c>
    </row>
  </sheetData>
  <mergeCells count="1">
    <mergeCell ref="C1:E1"/>
  </mergeCells>
  <dataValidations count="1">
    <dataValidation type="list" allowBlank="1" showInputMessage="1" showErrorMessage="1" sqref="K3:K26" xr:uid="{38F44D81-8BF8-4CA1-B639-347F4BCA2E01}">
      <formula1>"To Do, Questions Outstanding, Complete"</formula1>
    </dataValidation>
  </dataValidations>
  <hyperlinks>
    <hyperlink ref="A1" location="Summary!A1" display="Object Name" xr:uid="{00000000-0004-0000-60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sheetPr>
  <dimension ref="A1:P134"/>
  <sheetViews>
    <sheetView topLeftCell="A51" zoomScale="63" zoomScaleNormal="85" workbookViewId="0">
      <selection activeCell="D74" sqref="D74"/>
    </sheetView>
  </sheetViews>
  <sheetFormatPr defaultRowHeight="14.45"/>
  <cols>
    <col min="1" max="1" width="10.42578125" style="28" bestFit="1" customWidth="1"/>
    <col min="2" max="3" width="10.42578125" style="28" customWidth="1"/>
    <col min="4" max="4" width="34.5703125" customWidth="1"/>
    <col min="5" max="5" width="12.42578125" style="28" bestFit="1" customWidth="1"/>
    <col min="6" max="6" width="14.42578125" style="28" customWidth="1"/>
    <col min="7" max="7" width="56.5703125" customWidth="1"/>
    <col min="8" max="8" width="22.5703125" style="28" customWidth="1"/>
    <col min="9" max="9" width="11.42578125" style="28" bestFit="1" customWidth="1"/>
    <col min="10" max="10" width="11.42578125" style="28" customWidth="1"/>
    <col min="11" max="11" width="18" style="28" customWidth="1"/>
    <col min="12" max="12" width="18" customWidth="1"/>
    <col min="13" max="13" width="33.42578125" style="258" customWidth="1"/>
    <col min="14" max="15" width="15" style="28" customWidth="1"/>
  </cols>
  <sheetData>
    <row r="1" spans="1:16">
      <c r="A1" s="6"/>
      <c r="B1" s="6"/>
      <c r="C1" s="6"/>
      <c r="D1" s="647" t="s">
        <v>799</v>
      </c>
      <c r="E1" s="647"/>
      <c r="F1" s="6"/>
      <c r="G1" s="7"/>
      <c r="H1" s="6"/>
      <c r="I1" s="6"/>
      <c r="J1" s="6"/>
      <c r="K1" s="6"/>
      <c r="L1" s="7"/>
      <c r="M1" s="8"/>
      <c r="N1" s="6"/>
      <c r="O1" s="6"/>
      <c r="P1" s="7"/>
    </row>
    <row r="2" spans="1:16" ht="57.6">
      <c r="A2" s="637" t="s">
        <v>800</v>
      </c>
      <c r="B2" s="637" t="s">
        <v>801</v>
      </c>
      <c r="C2" s="637" t="s">
        <v>802</v>
      </c>
      <c r="D2" s="648" t="s">
        <v>803</v>
      </c>
      <c r="E2" s="649" t="s">
        <v>804</v>
      </c>
      <c r="F2" s="637" t="s">
        <v>805</v>
      </c>
      <c r="G2" s="638" t="s">
        <v>11</v>
      </c>
      <c r="H2" s="637" t="s">
        <v>806</v>
      </c>
      <c r="I2" s="637" t="s">
        <v>807</v>
      </c>
      <c r="J2" s="637" t="s">
        <v>808</v>
      </c>
      <c r="K2" s="637" t="s">
        <v>809</v>
      </c>
      <c r="L2" s="637" t="s">
        <v>810</v>
      </c>
      <c r="M2" s="638" t="s">
        <v>811</v>
      </c>
      <c r="N2" s="637" t="s">
        <v>812</v>
      </c>
      <c r="O2" s="637" t="s">
        <v>813</v>
      </c>
      <c r="P2" s="7"/>
    </row>
    <row r="3" spans="1:16" ht="28.9">
      <c r="A3" s="639">
        <v>38471</v>
      </c>
      <c r="B3" s="56" t="s">
        <v>814</v>
      </c>
      <c r="C3" s="56" t="s">
        <v>814</v>
      </c>
      <c r="D3" s="316" t="s">
        <v>815</v>
      </c>
      <c r="E3" s="56">
        <v>2</v>
      </c>
      <c r="F3" s="56" t="s">
        <v>816</v>
      </c>
      <c r="G3" s="315" t="s">
        <v>817</v>
      </c>
      <c r="H3" s="193" t="s">
        <v>818</v>
      </c>
      <c r="I3" s="56">
        <f>COUNTA('Area (2)'!A:A) - 2</f>
        <v>2</v>
      </c>
      <c r="J3" s="56">
        <f>COUNTIF('Area (2)'!K:K,"Complete")</f>
        <v>2</v>
      </c>
      <c r="K3" s="640">
        <f>J3/I3</f>
        <v>1</v>
      </c>
      <c r="L3" s="636"/>
      <c r="M3" s="315"/>
      <c r="N3" s="641">
        <v>3</v>
      </c>
      <c r="O3" s="56">
        <f>(N3*2)/1000000</f>
        <v>6.0000000000000002E-6</v>
      </c>
      <c r="P3" s="7"/>
    </row>
    <row r="4" spans="1:16" ht="57.6">
      <c r="A4" s="639">
        <v>38481</v>
      </c>
      <c r="B4" s="56" t="s">
        <v>814</v>
      </c>
      <c r="C4" s="56" t="s">
        <v>814</v>
      </c>
      <c r="D4" s="316" t="s">
        <v>819</v>
      </c>
      <c r="E4" s="56">
        <v>2</v>
      </c>
      <c r="F4" s="56" t="s">
        <v>816</v>
      </c>
      <c r="G4" s="315" t="s">
        <v>820</v>
      </c>
      <c r="H4" s="193" t="s">
        <v>818</v>
      </c>
      <c r="I4" s="56">
        <f>COUNTA('Depot (2)'!A:A) - 2</f>
        <v>4</v>
      </c>
      <c r="J4" s="56">
        <f>COUNTIF('Depot (2)'!K:K,"Complete")</f>
        <v>3</v>
      </c>
      <c r="K4" s="634">
        <f t="shared" ref="K4:K71" si="0">J4/I4</f>
        <v>0.75</v>
      </c>
      <c r="L4" s="636"/>
      <c r="M4" s="315"/>
      <c r="N4" s="641">
        <v>6</v>
      </c>
      <c r="O4" s="56">
        <f t="shared" ref="O4:O70" si="1">(N4*2)/1000000</f>
        <v>1.2E-5</v>
      </c>
      <c r="P4" s="7"/>
    </row>
    <row r="5" spans="1:16">
      <c r="A5" s="639">
        <v>38487</v>
      </c>
      <c r="B5" s="56" t="s">
        <v>814</v>
      </c>
      <c r="C5" s="56" t="s">
        <v>814</v>
      </c>
      <c r="D5" s="316" t="s">
        <v>821</v>
      </c>
      <c r="E5" s="56">
        <v>2</v>
      </c>
      <c r="F5" s="56" t="s">
        <v>816</v>
      </c>
      <c r="G5" s="315" t="s">
        <v>822</v>
      </c>
      <c r="H5" s="193" t="s">
        <v>823</v>
      </c>
      <c r="I5" s="56">
        <f>COUNTA('Device Size (2)'!A:A) - 2</f>
        <v>3</v>
      </c>
      <c r="J5" s="56">
        <f>COUNTIF('Device Size (2)'!K:K,"Complete")</f>
        <v>4</v>
      </c>
      <c r="K5" s="634">
        <f t="shared" si="0"/>
        <v>1.3333333333333333</v>
      </c>
      <c r="L5" s="636"/>
      <c r="M5" s="315"/>
      <c r="N5" s="641"/>
      <c r="O5" s="56">
        <f>(N5*2)/1000000</f>
        <v>0</v>
      </c>
      <c r="P5" s="7"/>
    </row>
    <row r="6" spans="1:16">
      <c r="A6" s="639">
        <v>38509</v>
      </c>
      <c r="B6" s="56" t="s">
        <v>814</v>
      </c>
      <c r="C6" s="56" t="s">
        <v>814</v>
      </c>
      <c r="D6" s="316" t="s">
        <v>824</v>
      </c>
      <c r="E6" s="56">
        <v>2</v>
      </c>
      <c r="F6" s="56" t="s">
        <v>816</v>
      </c>
      <c r="G6" s="315" t="s">
        <v>825</v>
      </c>
      <c r="H6" s="193" t="s">
        <v>818</v>
      </c>
      <c r="I6" s="56">
        <f>COUNTA('Device Type (2)'!A:A) - 2</f>
        <v>6</v>
      </c>
      <c r="J6" s="56">
        <f>COUNTIF('Device Type (2)'!K:K,"Complete")</f>
        <v>7</v>
      </c>
      <c r="K6" s="634">
        <f t="shared" si="0"/>
        <v>1.1666666666666667</v>
      </c>
      <c r="L6" s="636"/>
      <c r="M6" s="315"/>
      <c r="N6" s="641"/>
      <c r="O6" s="56">
        <f>(N6*2)/1000000</f>
        <v>0</v>
      </c>
      <c r="P6" s="7"/>
    </row>
    <row r="7" spans="1:16" ht="28.9">
      <c r="A7" s="56" t="s">
        <v>826</v>
      </c>
      <c r="B7" s="56" t="s">
        <v>826</v>
      </c>
      <c r="C7" s="56" t="s">
        <v>814</v>
      </c>
      <c r="D7" s="316" t="s">
        <v>827</v>
      </c>
      <c r="E7" s="56">
        <v>1</v>
      </c>
      <c r="F7" s="56" t="s">
        <v>816</v>
      </c>
      <c r="G7" s="315" t="s">
        <v>828</v>
      </c>
      <c r="H7" s="193" t="s">
        <v>823</v>
      </c>
      <c r="I7" s="56">
        <f>COUNTA('Band Type (1)'!A:A) - 2</f>
        <v>4</v>
      </c>
      <c r="J7" s="56">
        <f>COUNTIF('Band Type (1)'!K:K,"Complete")</f>
        <v>4</v>
      </c>
      <c r="K7" s="634">
        <f t="shared" si="0"/>
        <v>1</v>
      </c>
      <c r="L7" s="636"/>
      <c r="M7" s="315"/>
      <c r="N7" s="641"/>
      <c r="O7" s="56">
        <f t="shared" si="1"/>
        <v>0</v>
      </c>
      <c r="P7" s="7"/>
    </row>
    <row r="8" spans="1:16" ht="28.9">
      <c r="A8" s="639">
        <v>38532</v>
      </c>
      <c r="B8" s="56" t="s">
        <v>814</v>
      </c>
      <c r="C8" s="56" t="s">
        <v>814</v>
      </c>
      <c r="D8" s="316" t="s">
        <v>829</v>
      </c>
      <c r="E8" s="56">
        <v>2</v>
      </c>
      <c r="F8" s="56" t="s">
        <v>816</v>
      </c>
      <c r="G8" s="315" t="s">
        <v>830</v>
      </c>
      <c r="H8" s="193" t="s">
        <v>823</v>
      </c>
      <c r="I8" s="56">
        <f>COUNTA('Supply Point Usage Type (2)'!A:A) - 2</f>
        <v>2</v>
      </c>
      <c r="J8" s="56">
        <f>COUNTIF('Supply Point Usage Type (2)'!K:K,"Complete")</f>
        <v>2</v>
      </c>
      <c r="K8" s="634">
        <f t="shared" si="0"/>
        <v>1</v>
      </c>
      <c r="L8" s="636"/>
      <c r="M8" s="315"/>
      <c r="N8" s="641"/>
      <c r="O8" s="56">
        <f t="shared" si="1"/>
        <v>0</v>
      </c>
      <c r="P8" s="7"/>
    </row>
    <row r="9" spans="1:16" ht="28.9">
      <c r="A9" s="639">
        <v>38544</v>
      </c>
      <c r="B9" s="56" t="s">
        <v>814</v>
      </c>
      <c r="C9" s="56" t="s">
        <v>814</v>
      </c>
      <c r="D9" s="316" t="s">
        <v>831</v>
      </c>
      <c r="E9" s="56">
        <v>2</v>
      </c>
      <c r="F9" s="56" t="s">
        <v>816</v>
      </c>
      <c r="G9" s="315" t="s">
        <v>832</v>
      </c>
      <c r="H9" s="193" t="s">
        <v>823</v>
      </c>
      <c r="I9" s="56">
        <f>COUNTA('Default Average Daily Usage (2)'!A:A) - 2</f>
        <v>8</v>
      </c>
      <c r="J9" s="56">
        <f>COUNTIF('Default Average Daily Usage (2)'!K:K,"Complete")</f>
        <v>8</v>
      </c>
      <c r="K9" s="634">
        <f t="shared" si="0"/>
        <v>1</v>
      </c>
      <c r="L9" s="636"/>
      <c r="M9" s="315"/>
      <c r="N9" s="641"/>
      <c r="O9" s="56">
        <f t="shared" si="1"/>
        <v>0</v>
      </c>
      <c r="P9" s="7"/>
    </row>
    <row r="10" spans="1:16" ht="72">
      <c r="A10" s="639">
        <v>38505</v>
      </c>
      <c r="B10" s="56" t="s">
        <v>814</v>
      </c>
      <c r="C10" s="56" t="s">
        <v>814</v>
      </c>
      <c r="D10" s="316" t="s">
        <v>833</v>
      </c>
      <c r="E10" s="56">
        <v>1</v>
      </c>
      <c r="F10" s="56" t="s">
        <v>816</v>
      </c>
      <c r="G10" s="315" t="s">
        <v>834</v>
      </c>
      <c r="H10" s="193" t="s">
        <v>818</v>
      </c>
      <c r="I10" s="56">
        <f>COUNTA('Service Type (1)'!A:A) - 2</f>
        <v>3</v>
      </c>
      <c r="J10" s="56">
        <f>COUNTIF('Service Type (1)'!K:K,"Complete")</f>
        <v>3</v>
      </c>
      <c r="K10" s="634">
        <f t="shared" si="0"/>
        <v>1</v>
      </c>
      <c r="L10" s="636"/>
      <c r="M10" s="315"/>
      <c r="N10" s="641">
        <v>3</v>
      </c>
      <c r="O10" s="56">
        <f t="shared" si="1"/>
        <v>6.0000000000000002E-6</v>
      </c>
      <c r="P10" s="7"/>
    </row>
    <row r="11" spans="1:16" ht="86.45">
      <c r="A11" s="639">
        <v>38528</v>
      </c>
      <c r="B11" s="56" t="s">
        <v>814</v>
      </c>
      <c r="C11" s="56" t="s">
        <v>835</v>
      </c>
      <c r="D11" s="316" t="s">
        <v>836</v>
      </c>
      <c r="E11" s="56">
        <v>1</v>
      </c>
      <c r="F11" s="56" t="s">
        <v>816</v>
      </c>
      <c r="G11" s="315" t="s">
        <v>837</v>
      </c>
      <c r="H11" s="193" t="s">
        <v>818</v>
      </c>
      <c r="I11" s="56">
        <f>COUNTA('Division (1)'!A:A) - 2</f>
        <v>3</v>
      </c>
      <c r="J11" s="56">
        <f>COUNTIF('Division (1)'!K:K,"Complete")</f>
        <v>3</v>
      </c>
      <c r="K11" s="634">
        <f t="shared" si="0"/>
        <v>1</v>
      </c>
      <c r="L11" s="636"/>
      <c r="M11" s="315"/>
      <c r="N11" s="641">
        <v>10</v>
      </c>
      <c r="O11" s="56">
        <f t="shared" si="1"/>
        <v>2.0000000000000002E-5</v>
      </c>
      <c r="P11" s="7"/>
    </row>
    <row r="12" spans="1:16" ht="115.15">
      <c r="A12" s="639"/>
      <c r="B12" s="56" t="s">
        <v>814</v>
      </c>
      <c r="C12" s="56" t="s">
        <v>814</v>
      </c>
      <c r="D12" s="316" t="s">
        <v>838</v>
      </c>
      <c r="E12" s="56">
        <v>1</v>
      </c>
      <c r="F12" s="56" t="s">
        <v>816</v>
      </c>
      <c r="G12" s="315" t="s">
        <v>839</v>
      </c>
      <c r="H12" s="193" t="s">
        <v>818</v>
      </c>
      <c r="I12" s="56">
        <f>COUNTA('Service Item Type (1)'!A:A) - 2</f>
        <v>13</v>
      </c>
      <c r="J12" s="56">
        <f>COUNTIF('Service Item Type (1)'!K:K,"Complete")</f>
        <v>13</v>
      </c>
      <c r="K12" s="634">
        <f t="shared" si="0"/>
        <v>1</v>
      </c>
      <c r="L12" s="636"/>
      <c r="M12" s="315" t="s">
        <v>840</v>
      </c>
      <c r="N12" s="641"/>
      <c r="O12" s="56">
        <f t="shared" si="1"/>
        <v>0</v>
      </c>
      <c r="P12" s="7"/>
    </row>
    <row r="13" spans="1:16" ht="57.6">
      <c r="A13" s="639">
        <v>38506</v>
      </c>
      <c r="B13" s="56" t="s">
        <v>814</v>
      </c>
      <c r="C13" s="56" t="s">
        <v>814</v>
      </c>
      <c r="D13" s="314" t="s">
        <v>841</v>
      </c>
      <c r="E13" s="56">
        <v>1</v>
      </c>
      <c r="F13" s="56" t="s">
        <v>816</v>
      </c>
      <c r="G13" s="315" t="s">
        <v>842</v>
      </c>
      <c r="H13" s="193" t="s">
        <v>818</v>
      </c>
      <c r="I13" s="56">
        <f>COUNTA('Service Item Family (1)'!A:A) - 2</f>
        <v>13</v>
      </c>
      <c r="J13" s="56">
        <f>COUNTIF('Service Item Family (1)'!K:K,"Complete")</f>
        <v>4</v>
      </c>
      <c r="K13" s="634">
        <f t="shared" si="0"/>
        <v>0.30769230769230771</v>
      </c>
      <c r="L13" s="636"/>
      <c r="M13" s="315" t="s">
        <v>843</v>
      </c>
      <c r="N13" s="641"/>
      <c r="O13" s="56">
        <f t="shared" si="1"/>
        <v>0</v>
      </c>
      <c r="P13" s="7"/>
    </row>
    <row r="14" spans="1:16" ht="57.6">
      <c r="A14" s="639">
        <v>38529</v>
      </c>
      <c r="B14" s="56" t="s">
        <v>814</v>
      </c>
      <c r="C14" s="56" t="s">
        <v>814</v>
      </c>
      <c r="D14" s="316" t="s">
        <v>844</v>
      </c>
      <c r="E14" s="56">
        <v>1</v>
      </c>
      <c r="F14" s="56" t="s">
        <v>816</v>
      </c>
      <c r="G14" s="315" t="s">
        <v>845</v>
      </c>
      <c r="H14" s="193" t="s">
        <v>823</v>
      </c>
      <c r="I14" s="56">
        <f>COUNTA('Service Item Tolerance (1)'!A:A) - 2</f>
        <v>14</v>
      </c>
      <c r="J14" s="56">
        <f>COUNTIF('Service Item Tolerance (1)'!K:K,"Complete")</f>
        <v>6</v>
      </c>
      <c r="K14" s="634">
        <f t="shared" si="0"/>
        <v>0.42857142857142855</v>
      </c>
      <c r="L14" s="636"/>
      <c r="M14" s="315" t="s">
        <v>846</v>
      </c>
      <c r="N14" s="641"/>
      <c r="O14" s="56">
        <f t="shared" si="1"/>
        <v>0</v>
      </c>
      <c r="P14" s="7"/>
    </row>
    <row r="15" spans="1:16" ht="115.15">
      <c r="A15" s="639">
        <v>38507</v>
      </c>
      <c r="B15" s="56" t="s">
        <v>814</v>
      </c>
      <c r="C15" s="56" t="s">
        <v>814</v>
      </c>
      <c r="D15" s="316" t="s">
        <v>847</v>
      </c>
      <c r="E15" s="56">
        <v>1</v>
      </c>
      <c r="F15" s="56" t="s">
        <v>816</v>
      </c>
      <c r="G15" s="315" t="s">
        <v>848</v>
      </c>
      <c r="H15" s="193" t="s">
        <v>818</v>
      </c>
      <c r="I15" s="56">
        <f>COUNTA('Allowance Type (1)'!A:A) - 2</f>
        <v>9</v>
      </c>
      <c r="J15" s="56">
        <f>COUNTIF('Allowance Type (1)'!K:K,"Complete")</f>
        <v>9</v>
      </c>
      <c r="K15" s="634">
        <f>J15/I15</f>
        <v>1</v>
      </c>
      <c r="L15" s="636"/>
      <c r="M15" s="315"/>
      <c r="N15" s="641"/>
      <c r="O15" s="56">
        <f t="shared" si="1"/>
        <v>0</v>
      </c>
      <c r="P15" s="7"/>
    </row>
    <row r="16" spans="1:16">
      <c r="A16" s="639">
        <v>38525</v>
      </c>
      <c r="B16" s="56" t="s">
        <v>814</v>
      </c>
      <c r="C16" s="56" t="s">
        <v>814</v>
      </c>
      <c r="D16" s="316" t="s">
        <v>849</v>
      </c>
      <c r="E16" s="56">
        <v>8</v>
      </c>
      <c r="F16" s="56" t="s">
        <v>816</v>
      </c>
      <c r="G16" s="315" t="s">
        <v>850</v>
      </c>
      <c r="H16" s="193" t="s">
        <v>823</v>
      </c>
      <c r="I16" s="56">
        <f>COUNTA('Wholesaler (1)'!A:A) - 2</f>
        <v>3</v>
      </c>
      <c r="J16" s="56">
        <f>COUNTIF('Wholesaler (1)'!K:K,"Complete")</f>
        <v>3</v>
      </c>
      <c r="K16" s="634">
        <f t="shared" ref="K16:K17" si="2">J16/I16</f>
        <v>1</v>
      </c>
      <c r="L16" s="636"/>
      <c r="M16" s="315" t="s">
        <v>846</v>
      </c>
      <c r="N16" s="641"/>
      <c r="O16" s="56">
        <f t="shared" si="1"/>
        <v>0</v>
      </c>
      <c r="P16" s="7"/>
    </row>
    <row r="17" spans="1:16">
      <c r="A17" s="639">
        <v>38503</v>
      </c>
      <c r="B17" s="56" t="s">
        <v>814</v>
      </c>
      <c r="C17" s="56" t="s">
        <v>814</v>
      </c>
      <c r="D17" s="316" t="s">
        <v>851</v>
      </c>
      <c r="E17" s="56">
        <v>8</v>
      </c>
      <c r="F17" s="56" t="s">
        <v>816</v>
      </c>
      <c r="G17" s="315" t="s">
        <v>852</v>
      </c>
      <c r="H17" s="193" t="s">
        <v>823</v>
      </c>
      <c r="I17" s="56">
        <f>COUNTA('Retailer (1)'!A:A) - 2</f>
        <v>2</v>
      </c>
      <c r="J17" s="56">
        <f>COUNTIF('Retailer (1)'!K:K,"Complete")</f>
        <v>2</v>
      </c>
      <c r="K17" s="634">
        <f t="shared" si="2"/>
        <v>1</v>
      </c>
      <c r="L17" s="636"/>
      <c r="M17" s="315" t="s">
        <v>846</v>
      </c>
      <c r="N17" s="641"/>
      <c r="O17" s="56">
        <f t="shared" si="1"/>
        <v>0</v>
      </c>
      <c r="P17" s="7"/>
    </row>
    <row r="18" spans="1:16" ht="100.9">
      <c r="A18" s="639">
        <v>38530</v>
      </c>
      <c r="B18" s="56" t="s">
        <v>814</v>
      </c>
      <c r="C18" s="56" t="s">
        <v>814</v>
      </c>
      <c r="D18" s="314" t="s">
        <v>853</v>
      </c>
      <c r="E18" s="56">
        <v>1</v>
      </c>
      <c r="F18" s="56" t="s">
        <v>816</v>
      </c>
      <c r="G18" s="315" t="s">
        <v>854</v>
      </c>
      <c r="H18" s="193" t="s">
        <v>818</v>
      </c>
      <c r="I18" s="56">
        <f>COUNTA('Rate (1)'!A:A) - 2</f>
        <v>7</v>
      </c>
      <c r="J18" s="56">
        <f>COUNTIF('Rate (1)'!K:K,"Complete")</f>
        <v>7</v>
      </c>
      <c r="K18" s="634">
        <f t="shared" si="0"/>
        <v>1</v>
      </c>
      <c r="L18" s="636"/>
      <c r="M18" s="315"/>
      <c r="N18" s="641"/>
      <c r="O18" s="56">
        <f t="shared" si="1"/>
        <v>0</v>
      </c>
      <c r="P18" s="7"/>
    </row>
    <row r="19" spans="1:16" ht="28.9">
      <c r="A19" s="639">
        <v>38508</v>
      </c>
      <c r="B19" s="56" t="s">
        <v>814</v>
      </c>
      <c r="C19" s="56" t="s">
        <v>814</v>
      </c>
      <c r="D19" s="314" t="s">
        <v>855</v>
      </c>
      <c r="E19" s="56">
        <v>1</v>
      </c>
      <c r="F19" s="56" t="s">
        <v>816</v>
      </c>
      <c r="G19" s="315" t="s">
        <v>856</v>
      </c>
      <c r="H19" s="193" t="s">
        <v>818</v>
      </c>
      <c r="I19" s="56">
        <f>COUNTA('Rate Band (1)'!A:A) - 2</f>
        <v>4</v>
      </c>
      <c r="J19" s="56">
        <f>COUNTIF('Rate Band (1)'!K:K,"Complete")</f>
        <v>4</v>
      </c>
      <c r="K19" s="634">
        <f t="shared" si="0"/>
        <v>1</v>
      </c>
      <c r="L19" s="636"/>
      <c r="M19" s="315"/>
      <c r="N19" s="641"/>
      <c r="O19" s="56">
        <f t="shared" si="1"/>
        <v>0</v>
      </c>
      <c r="P19" s="7"/>
    </row>
    <row r="20" spans="1:16" ht="57.6">
      <c r="A20" s="639">
        <v>38745</v>
      </c>
      <c r="B20" s="56" t="s">
        <v>814</v>
      </c>
      <c r="C20" s="56" t="s">
        <v>814</v>
      </c>
      <c r="D20" s="316" t="s">
        <v>857</v>
      </c>
      <c r="E20" s="56">
        <v>1</v>
      </c>
      <c r="F20" s="56" t="s">
        <v>816</v>
      </c>
      <c r="G20" s="315" t="s">
        <v>858</v>
      </c>
      <c r="H20" s="193" t="s">
        <v>823</v>
      </c>
      <c r="I20" s="56">
        <f>COUNTA('Bundle (1)'!A:A) - 2</f>
        <v>30</v>
      </c>
      <c r="J20" s="56">
        <f>COUNTIF('Bundle (1)'!K:K,"Complete")</f>
        <v>12</v>
      </c>
      <c r="K20" s="634">
        <f t="shared" si="0"/>
        <v>0.4</v>
      </c>
      <c r="L20" s="636"/>
      <c r="M20" s="315" t="s">
        <v>859</v>
      </c>
      <c r="N20" s="641"/>
      <c r="O20" s="56">
        <f t="shared" si="1"/>
        <v>0</v>
      </c>
      <c r="P20" s="7"/>
    </row>
    <row r="21" spans="1:16" ht="216">
      <c r="A21" s="639">
        <v>38748</v>
      </c>
      <c r="B21" s="56" t="s">
        <v>814</v>
      </c>
      <c r="C21" s="56" t="s">
        <v>814</v>
      </c>
      <c r="D21" s="316" t="s">
        <v>860</v>
      </c>
      <c r="E21" s="56">
        <v>1</v>
      </c>
      <c r="F21" s="56" t="s">
        <v>816</v>
      </c>
      <c r="G21" s="315" t="s">
        <v>861</v>
      </c>
      <c r="H21" s="193" t="s">
        <v>823</v>
      </c>
      <c r="I21" s="56">
        <f>COUNTA('Bundle Item (1)'!A:A) - 2</f>
        <v>5</v>
      </c>
      <c r="J21" s="56">
        <f>COUNTIF('Bundle Item (1)'!K:K,"Complete")</f>
        <v>5</v>
      </c>
      <c r="K21" s="634">
        <f t="shared" si="0"/>
        <v>1</v>
      </c>
      <c r="L21" s="636"/>
      <c r="M21" s="315"/>
      <c r="N21" s="641"/>
      <c r="O21" s="56">
        <f t="shared" si="1"/>
        <v>0</v>
      </c>
      <c r="P21" s="7"/>
    </row>
    <row r="22" spans="1:16" ht="57.6">
      <c r="A22" s="639">
        <v>38478</v>
      </c>
      <c r="B22" s="56" t="s">
        <v>814</v>
      </c>
      <c r="C22" s="56" t="s">
        <v>814</v>
      </c>
      <c r="D22" s="316" t="s">
        <v>862</v>
      </c>
      <c r="E22" s="56">
        <v>3</v>
      </c>
      <c r="F22" s="56" t="s">
        <v>816</v>
      </c>
      <c r="G22" s="315" t="s">
        <v>863</v>
      </c>
      <c r="H22" s="193" t="s">
        <v>823</v>
      </c>
      <c r="I22" s="56">
        <f>COUNTA('Consideration Type (3)'!A:A) - 2</f>
        <v>5</v>
      </c>
      <c r="J22" s="56">
        <f>COUNTIF('Consideration Type (3)'!K:K,"Complete")</f>
        <v>5</v>
      </c>
      <c r="K22" s="634">
        <f t="shared" si="0"/>
        <v>1</v>
      </c>
      <c r="L22" s="636"/>
      <c r="M22" s="315" t="s">
        <v>846</v>
      </c>
      <c r="N22" s="641"/>
      <c r="O22" s="56">
        <f t="shared" si="1"/>
        <v>0</v>
      </c>
      <c r="P22" s="7"/>
    </row>
    <row r="23" spans="1:16" ht="43.15">
      <c r="A23" s="639">
        <v>38483</v>
      </c>
      <c r="B23" s="56" t="s">
        <v>826</v>
      </c>
      <c r="C23" s="56" t="s">
        <v>814</v>
      </c>
      <c r="D23" s="314" t="s">
        <v>864</v>
      </c>
      <c r="E23" s="56">
        <v>3</v>
      </c>
      <c r="F23" s="56" t="s">
        <v>816</v>
      </c>
      <c r="G23" s="315" t="s">
        <v>865</v>
      </c>
      <c r="H23" s="193" t="s">
        <v>818</v>
      </c>
      <c r="I23" s="56">
        <f>COUNTA('Discount Type (3)'!A:A) - 2</f>
        <v>12</v>
      </c>
      <c r="J23" s="56">
        <f>COUNTIF('Discount Type (3)'!K:K,"Complete")</f>
        <v>12</v>
      </c>
      <c r="K23" s="634">
        <f t="shared" si="0"/>
        <v>1</v>
      </c>
      <c r="L23" s="636"/>
      <c r="M23" s="315"/>
      <c r="N23" s="641"/>
      <c r="O23" s="56">
        <f t="shared" si="1"/>
        <v>0</v>
      </c>
      <c r="P23" s="7"/>
    </row>
    <row r="24" spans="1:16" ht="28.9">
      <c r="A24" s="639">
        <v>38489</v>
      </c>
      <c r="B24" s="56" t="s">
        <v>826</v>
      </c>
      <c r="C24" s="56" t="s">
        <v>814</v>
      </c>
      <c r="D24" s="314" t="s">
        <v>866</v>
      </c>
      <c r="E24" s="56">
        <v>3</v>
      </c>
      <c r="F24" s="56" t="s">
        <v>816</v>
      </c>
      <c r="G24" s="315" t="s">
        <v>867</v>
      </c>
      <c r="H24" s="193" t="s">
        <v>818</v>
      </c>
      <c r="I24" s="56">
        <f>COUNTA('Discount Type Item (3)'!A:A) - 2</f>
        <v>3</v>
      </c>
      <c r="J24" s="56">
        <f>COUNTIF('Discount Type Item (3)'!K:K,"Complete")</f>
        <v>3</v>
      </c>
      <c r="K24" s="634">
        <f t="shared" si="0"/>
        <v>1</v>
      </c>
      <c r="L24" s="636"/>
      <c r="M24" s="315"/>
      <c r="N24" s="641"/>
      <c r="O24" s="56">
        <f t="shared" si="1"/>
        <v>0</v>
      </c>
      <c r="P24" s="7"/>
    </row>
    <row r="25" spans="1:16">
      <c r="A25" s="639">
        <v>38695</v>
      </c>
      <c r="B25" s="56" t="s">
        <v>814</v>
      </c>
      <c r="C25" s="56" t="s">
        <v>814</v>
      </c>
      <c r="D25" s="314" t="s">
        <v>868</v>
      </c>
      <c r="E25" s="56">
        <v>1</v>
      </c>
      <c r="F25" s="56" t="s">
        <v>816</v>
      </c>
      <c r="G25" s="315" t="s">
        <v>869</v>
      </c>
      <c r="H25" s="193" t="s">
        <v>818</v>
      </c>
      <c r="I25" s="56">
        <f>COUNTA('Tax Classification Type (3)'!A:A) - 2</f>
        <v>2</v>
      </c>
      <c r="J25" s="56">
        <f>COUNTIF('Tax Classification Type (3)'!K:K,"Complete")</f>
        <v>2</v>
      </c>
      <c r="K25" s="634">
        <f t="shared" si="0"/>
        <v>1</v>
      </c>
      <c r="L25" s="636"/>
      <c r="M25" s="315"/>
      <c r="N25" s="641"/>
      <c r="O25" s="56">
        <f t="shared" si="1"/>
        <v>0</v>
      </c>
      <c r="P25" s="7"/>
    </row>
    <row r="26" spans="1:16">
      <c r="A26" s="639">
        <v>38753</v>
      </c>
      <c r="B26" s="56" t="s">
        <v>814</v>
      </c>
      <c r="C26" s="56" t="s">
        <v>814</v>
      </c>
      <c r="D26" s="314" t="s">
        <v>870</v>
      </c>
      <c r="E26" s="56">
        <v>1</v>
      </c>
      <c r="F26" s="56" t="s">
        <v>816</v>
      </c>
      <c r="G26" s="315" t="s">
        <v>871</v>
      </c>
      <c r="H26" s="193" t="s">
        <v>818</v>
      </c>
      <c r="I26" s="56">
        <f>COUNTA('Tax (3)'!A:A) - 2</f>
        <v>6</v>
      </c>
      <c r="J26" s="56">
        <f>COUNTIF('Tax (3)'!K:K,"Complete")</f>
        <v>6</v>
      </c>
      <c r="K26" s="634">
        <f t="shared" si="0"/>
        <v>1</v>
      </c>
      <c r="L26" s="636"/>
      <c r="M26" s="315"/>
      <c r="N26" s="641"/>
      <c r="O26" s="56">
        <f t="shared" si="1"/>
        <v>0</v>
      </c>
      <c r="P26" s="7"/>
    </row>
    <row r="27" spans="1:16" ht="43.15">
      <c r="A27" s="639">
        <v>38542</v>
      </c>
      <c r="B27" s="56" t="s">
        <v>814</v>
      </c>
      <c r="C27" s="56" t="s">
        <v>814</v>
      </c>
      <c r="D27" s="316" t="s">
        <v>872</v>
      </c>
      <c r="E27" s="56">
        <v>6</v>
      </c>
      <c r="F27" s="56" t="s">
        <v>816</v>
      </c>
      <c r="G27" s="315" t="s">
        <v>873</v>
      </c>
      <c r="H27" s="193" t="s">
        <v>823</v>
      </c>
      <c r="I27" s="56">
        <f>COUNTA('Available Payment Day (6)'!A:A) - 2</f>
        <v>4</v>
      </c>
      <c r="J27" s="56">
        <f>COUNTIF('Available Payment Day (6)'!K:K,"Complete")</f>
        <v>4</v>
      </c>
      <c r="K27" s="634">
        <f t="shared" si="0"/>
        <v>1</v>
      </c>
      <c r="L27" s="636"/>
      <c r="M27" s="315" t="s">
        <v>846</v>
      </c>
      <c r="N27" s="641"/>
      <c r="O27" s="56">
        <f t="shared" si="1"/>
        <v>0</v>
      </c>
      <c r="P27" s="7"/>
    </row>
    <row r="28" spans="1:16" ht="57.6">
      <c r="A28" s="639">
        <v>38497</v>
      </c>
      <c r="B28" s="56" t="s">
        <v>814</v>
      </c>
      <c r="C28" s="56" t="s">
        <v>814</v>
      </c>
      <c r="D28" s="316" t="s">
        <v>874</v>
      </c>
      <c r="E28" s="56">
        <v>6</v>
      </c>
      <c r="F28" s="56" t="s">
        <v>816</v>
      </c>
      <c r="G28" s="315" t="s">
        <v>875</v>
      </c>
      <c r="H28" s="193" t="s">
        <v>823</v>
      </c>
      <c r="I28" s="56">
        <f>COUNTA('Payment Method Type (6)'!A:A) - 2</f>
        <v>2</v>
      </c>
      <c r="J28" s="56">
        <f>COUNTIF('Payment Method Type (6)'!K:K,"Complete")</f>
        <v>2</v>
      </c>
      <c r="K28" s="634">
        <f t="shared" si="0"/>
        <v>1</v>
      </c>
      <c r="L28" s="636"/>
      <c r="M28" s="315" t="s">
        <v>846</v>
      </c>
      <c r="N28" s="641"/>
      <c r="O28" s="56">
        <f t="shared" si="1"/>
        <v>0</v>
      </c>
      <c r="P28" s="7"/>
    </row>
    <row r="29" spans="1:16" ht="57.6">
      <c r="A29" s="639">
        <v>38520</v>
      </c>
      <c r="B29" s="56" t="s">
        <v>814</v>
      </c>
      <c r="C29" s="56" t="s">
        <v>814</v>
      </c>
      <c r="D29" s="316" t="s">
        <v>876</v>
      </c>
      <c r="E29" s="56">
        <v>6</v>
      </c>
      <c r="F29" s="56" t="s">
        <v>816</v>
      </c>
      <c r="G29" s="315" t="s">
        <v>877</v>
      </c>
      <c r="H29" s="193" t="s">
        <v>823</v>
      </c>
      <c r="I29" s="56">
        <f>COUNTA('Payment Method (6)'!A:A) - 2</f>
        <v>4</v>
      </c>
      <c r="J29" s="56">
        <f>COUNTIF('Payment Method (6)'!K:K,"Complete")</f>
        <v>4</v>
      </c>
      <c r="K29" s="634">
        <f t="shared" si="0"/>
        <v>1</v>
      </c>
      <c r="L29" s="636"/>
      <c r="M29" s="315" t="s">
        <v>846</v>
      </c>
      <c r="N29" s="641"/>
      <c r="O29" s="56">
        <f t="shared" si="1"/>
        <v>0</v>
      </c>
      <c r="P29" s="7"/>
    </row>
    <row r="30" spans="1:16" ht="43.15">
      <c r="A30" s="639">
        <v>38543</v>
      </c>
      <c r="B30" s="56" t="s">
        <v>814</v>
      </c>
      <c r="C30" s="56" t="s">
        <v>814</v>
      </c>
      <c r="D30" s="316" t="s">
        <v>878</v>
      </c>
      <c r="E30" s="56">
        <v>6</v>
      </c>
      <c r="F30" s="56" t="s">
        <v>816</v>
      </c>
      <c r="G30" s="315" t="s">
        <v>879</v>
      </c>
      <c r="H30" s="193" t="s">
        <v>823</v>
      </c>
      <c r="I30" s="56">
        <f>COUNTA('Payment Plan Type (6)'!A:A) - 2</f>
        <v>29</v>
      </c>
      <c r="J30" s="56">
        <f>COUNTIF('Payment Plan Type (6)'!K:K,"Complete")</f>
        <v>9</v>
      </c>
      <c r="K30" s="634">
        <f t="shared" si="0"/>
        <v>0.31034482758620691</v>
      </c>
      <c r="L30" s="636"/>
      <c r="M30" s="315" t="s">
        <v>880</v>
      </c>
      <c r="N30" s="641"/>
      <c r="O30" s="56">
        <f t="shared" si="1"/>
        <v>0</v>
      </c>
      <c r="P30" s="7"/>
    </row>
    <row r="31" spans="1:16" ht="28.9">
      <c r="A31" s="639">
        <v>38514</v>
      </c>
      <c r="B31" s="56" t="s">
        <v>814</v>
      </c>
      <c r="C31" s="56" t="s">
        <v>814</v>
      </c>
      <c r="D31" s="314" t="s">
        <v>881</v>
      </c>
      <c r="E31" s="56">
        <v>4</v>
      </c>
      <c r="F31" s="56" t="s">
        <v>816</v>
      </c>
      <c r="G31" s="315" t="s">
        <v>882</v>
      </c>
      <c r="H31" s="193" t="s">
        <v>818</v>
      </c>
      <c r="I31" s="56">
        <f>COUNTA('Read Timetable (4)'!A:A) - 2</f>
        <v>3</v>
      </c>
      <c r="J31" s="56">
        <f>COUNTIF('Read Timetable (4)'!K:K,"Complete")</f>
        <v>3</v>
      </c>
      <c r="K31" s="634">
        <f t="shared" si="0"/>
        <v>1</v>
      </c>
      <c r="L31" s="636"/>
      <c r="M31" s="315"/>
      <c r="N31" s="641"/>
      <c r="O31" s="56">
        <f t="shared" si="1"/>
        <v>0</v>
      </c>
      <c r="P31" s="7"/>
    </row>
    <row r="32" spans="1:16" ht="43.15">
      <c r="A32" s="639">
        <v>38537</v>
      </c>
      <c r="B32" s="56" t="s">
        <v>814</v>
      </c>
      <c r="C32" s="56" t="s">
        <v>814</v>
      </c>
      <c r="D32" s="314" t="s">
        <v>883</v>
      </c>
      <c r="E32" s="56">
        <v>4</v>
      </c>
      <c r="F32" s="56" t="s">
        <v>816</v>
      </c>
      <c r="G32" s="315" t="s">
        <v>884</v>
      </c>
      <c r="H32" s="193" t="s">
        <v>818</v>
      </c>
      <c r="I32" s="56">
        <f>COUNTA('Read Timetable Thresholds (4)'!A:A) - 2</f>
        <v>8</v>
      </c>
      <c r="J32" s="56">
        <f>COUNTIF('Read Timetable Thresholds (4)'!K:K,"Complete")</f>
        <v>8</v>
      </c>
      <c r="K32" s="634">
        <f t="shared" si="0"/>
        <v>1</v>
      </c>
      <c r="L32" s="636"/>
      <c r="M32" s="315"/>
      <c r="N32" s="641"/>
      <c r="O32" s="56">
        <f t="shared" si="1"/>
        <v>0</v>
      </c>
      <c r="P32" s="7"/>
    </row>
    <row r="33" spans="1:16" ht="43.15">
      <c r="A33" s="639">
        <v>38486</v>
      </c>
      <c r="B33" s="56" t="s">
        <v>814</v>
      </c>
      <c r="C33" s="56" t="s">
        <v>814</v>
      </c>
      <c r="D33" s="314" t="s">
        <v>885</v>
      </c>
      <c r="E33" s="56">
        <v>4</v>
      </c>
      <c r="F33" s="56" t="s">
        <v>816</v>
      </c>
      <c r="G33" s="315" t="s">
        <v>886</v>
      </c>
      <c r="H33" s="193" t="s">
        <v>818</v>
      </c>
      <c r="I33" s="56">
        <f>COUNTA('Read Period (4)'!A:A) - 2</f>
        <v>7</v>
      </c>
      <c r="J33" s="56">
        <f>COUNTIF('Read Period (4)'!K:K,"Complete")</f>
        <v>7</v>
      </c>
      <c r="K33" s="634">
        <f t="shared" si="0"/>
        <v>1</v>
      </c>
      <c r="L33" s="636"/>
      <c r="M33" s="315"/>
      <c r="N33" s="641"/>
      <c r="O33" s="56">
        <f t="shared" si="1"/>
        <v>0</v>
      </c>
      <c r="P33" s="7"/>
    </row>
    <row r="34" spans="1:16" ht="43.15">
      <c r="A34" s="639">
        <v>38492</v>
      </c>
      <c r="B34" s="56" t="s">
        <v>814</v>
      </c>
      <c r="C34" s="56" t="s">
        <v>814</v>
      </c>
      <c r="D34" s="316" t="s">
        <v>887</v>
      </c>
      <c r="E34" s="56">
        <v>4</v>
      </c>
      <c r="F34" s="56" t="s">
        <v>816</v>
      </c>
      <c r="G34" s="315" t="s">
        <v>888</v>
      </c>
      <c r="H34" s="193" t="s">
        <v>823</v>
      </c>
      <c r="I34" s="56">
        <f>COUNTA('Skip Code (4)'!A:A) - 2</f>
        <v>7</v>
      </c>
      <c r="J34" s="56">
        <f>COUNTIF('Skip Code (4)'!K:K,"Complete")</f>
        <v>7</v>
      </c>
      <c r="K34" s="634">
        <f t="shared" si="0"/>
        <v>1</v>
      </c>
      <c r="L34" s="636"/>
      <c r="M34" s="315"/>
      <c r="N34" s="641"/>
      <c r="O34" s="56">
        <f t="shared" si="1"/>
        <v>0</v>
      </c>
      <c r="P34" s="7"/>
    </row>
    <row r="35" spans="1:16" ht="28.9">
      <c r="A35" s="56" t="s">
        <v>826</v>
      </c>
      <c r="B35" s="56" t="s">
        <v>826</v>
      </c>
      <c r="C35" s="56" t="s">
        <v>814</v>
      </c>
      <c r="D35" s="316" t="s">
        <v>889</v>
      </c>
      <c r="E35" s="56"/>
      <c r="F35" s="56" t="s">
        <v>816</v>
      </c>
      <c r="G35" s="315" t="s">
        <v>890</v>
      </c>
      <c r="H35" s="193" t="s">
        <v>891</v>
      </c>
      <c r="I35" s="56">
        <f>COUNTA('Standard Sample Strength'!A:A) - 2</f>
        <v>8</v>
      </c>
      <c r="J35" s="56">
        <f>COUNTIF('Standard Sample Strength'!K:K,"Complete")</f>
        <v>0</v>
      </c>
      <c r="K35" s="634">
        <f t="shared" si="0"/>
        <v>0</v>
      </c>
      <c r="L35" s="636"/>
      <c r="M35" s="315" t="s">
        <v>892</v>
      </c>
      <c r="N35" s="641"/>
      <c r="O35" s="56">
        <f t="shared" si="1"/>
        <v>0</v>
      </c>
      <c r="P35" s="7"/>
    </row>
    <row r="36" spans="1:16" ht="28.9">
      <c r="A36" s="639" t="s">
        <v>814</v>
      </c>
      <c r="B36" s="56" t="s">
        <v>814</v>
      </c>
      <c r="C36" s="56" t="s">
        <v>814</v>
      </c>
      <c r="D36" s="316" t="s">
        <v>893</v>
      </c>
      <c r="E36" s="56">
        <v>5</v>
      </c>
      <c r="F36" s="56" t="s">
        <v>816</v>
      </c>
      <c r="G36" s="315" t="s">
        <v>894</v>
      </c>
      <c r="H36" s="193" t="s">
        <v>823</v>
      </c>
      <c r="I36" s="56">
        <f>COUNTA('Fin Trans Event Type (5)'!A:A) - 2</f>
        <v>5</v>
      </c>
      <c r="J36" s="56">
        <f>COUNTIF('Fin Trans Event Type (5)'!K:K,"Complete")</f>
        <v>5</v>
      </c>
      <c r="K36" s="634">
        <f t="shared" si="0"/>
        <v>1</v>
      </c>
      <c r="L36" s="636"/>
      <c r="M36" s="315" t="s">
        <v>895</v>
      </c>
      <c r="N36" s="641"/>
      <c r="O36" s="56">
        <f t="shared" si="1"/>
        <v>0</v>
      </c>
      <c r="P36" s="7"/>
    </row>
    <row r="37" spans="1:16" ht="86.45">
      <c r="A37" s="639">
        <v>38526</v>
      </c>
      <c r="B37" s="56" t="s">
        <v>814</v>
      </c>
      <c r="C37" s="56" t="s">
        <v>814</v>
      </c>
      <c r="D37" s="316" t="s">
        <v>896</v>
      </c>
      <c r="E37" s="56">
        <v>8</v>
      </c>
      <c r="F37" s="56" t="s">
        <v>816</v>
      </c>
      <c r="G37" s="315" t="s">
        <v>897</v>
      </c>
      <c r="H37" s="193" t="s">
        <v>818</v>
      </c>
      <c r="I37" s="642">
        <f>COUNTA('Service Component'!A:A) - 2</f>
        <v>6</v>
      </c>
      <c r="J37" s="56">
        <f>COUNTIF('Service Component'!K:K,"Complete")</f>
        <v>6</v>
      </c>
      <c r="K37" s="634">
        <f t="shared" si="0"/>
        <v>1</v>
      </c>
      <c r="L37" s="636"/>
      <c r="M37" s="315"/>
      <c r="N37" s="641"/>
      <c r="O37" s="56">
        <f t="shared" si="1"/>
        <v>0</v>
      </c>
      <c r="P37" s="7"/>
    </row>
    <row r="38" spans="1:16" ht="43.15">
      <c r="A38" s="56" t="s">
        <v>826</v>
      </c>
      <c r="B38" s="56" t="s">
        <v>826</v>
      </c>
      <c r="C38" s="56" t="s">
        <v>814</v>
      </c>
      <c r="D38" s="316" t="s">
        <v>898</v>
      </c>
      <c r="E38" s="639">
        <v>6</v>
      </c>
      <c r="F38" s="56" t="s">
        <v>816</v>
      </c>
      <c r="G38" s="315" t="s">
        <v>899</v>
      </c>
      <c r="H38" s="193" t="s">
        <v>823</v>
      </c>
      <c r="I38" s="642">
        <f>COUNTA('Bank Branch (6)'!A:A) - 2</f>
        <v>9</v>
      </c>
      <c r="J38" s="56">
        <f>COUNTIF('Bank Branch (6)'!K:K,"Complete")</f>
        <v>9</v>
      </c>
      <c r="K38" s="634">
        <f t="shared" si="0"/>
        <v>1</v>
      </c>
      <c r="L38" s="636"/>
      <c r="M38" s="315" t="s">
        <v>900</v>
      </c>
      <c r="N38" s="641"/>
      <c r="O38" s="56">
        <f t="shared" si="1"/>
        <v>0</v>
      </c>
      <c r="P38" s="7"/>
    </row>
    <row r="39" spans="1:16" ht="129.6">
      <c r="A39" s="56" t="s">
        <v>826</v>
      </c>
      <c r="B39" s="56" t="s">
        <v>826</v>
      </c>
      <c r="C39" s="56" t="s">
        <v>814</v>
      </c>
      <c r="D39" s="316" t="s">
        <v>901</v>
      </c>
      <c r="E39" s="639"/>
      <c r="F39" s="56" t="s">
        <v>816</v>
      </c>
      <c r="G39" s="315" t="s">
        <v>902</v>
      </c>
      <c r="H39" s="193" t="s">
        <v>823</v>
      </c>
      <c r="I39" s="642">
        <f>COUNTA('Group Type'!A:A) - 2</f>
        <v>4</v>
      </c>
      <c r="J39" s="56">
        <f>COUNTIF('Group Type'!J:J,"Complete")</f>
        <v>0</v>
      </c>
      <c r="K39" s="634">
        <f t="shared" si="0"/>
        <v>0</v>
      </c>
      <c r="L39" s="636"/>
      <c r="M39" s="315" t="s">
        <v>903</v>
      </c>
      <c r="N39" s="641"/>
      <c r="O39" s="56">
        <f t="shared" si="1"/>
        <v>0</v>
      </c>
      <c r="P39" s="7"/>
    </row>
    <row r="40" spans="1:16">
      <c r="A40" s="639">
        <v>38221</v>
      </c>
      <c r="B40" s="56" t="s">
        <v>814</v>
      </c>
      <c r="C40" s="56" t="s">
        <v>814</v>
      </c>
      <c r="D40" s="314" t="s">
        <v>904</v>
      </c>
      <c r="E40" s="56">
        <v>2</v>
      </c>
      <c r="F40" s="56" t="s">
        <v>905</v>
      </c>
      <c r="G40" s="224" t="s">
        <v>906</v>
      </c>
      <c r="H40" s="631" t="s">
        <v>818</v>
      </c>
      <c r="I40" s="56">
        <f>COUNTA('Location (2)'!A:A) - 2</f>
        <v>142</v>
      </c>
      <c r="J40" s="56">
        <f>COUNTIF('Location (2)'!K:K,"Complete")</f>
        <v>126</v>
      </c>
      <c r="K40" s="634">
        <f t="shared" si="0"/>
        <v>0.88732394366197187</v>
      </c>
      <c r="L40" s="636"/>
      <c r="M40" s="315"/>
      <c r="N40" s="641"/>
      <c r="O40" s="56">
        <f>(N40*2)/1000000</f>
        <v>0</v>
      </c>
      <c r="P40" s="7"/>
    </row>
    <row r="41" spans="1:16">
      <c r="A41" s="639">
        <v>38511</v>
      </c>
      <c r="B41" s="56" t="s">
        <v>814</v>
      </c>
      <c r="C41" s="56" t="s">
        <v>814</v>
      </c>
      <c r="D41" s="314" t="s">
        <v>907</v>
      </c>
      <c r="E41" s="56">
        <v>3</v>
      </c>
      <c r="F41" s="56" t="s">
        <v>905</v>
      </c>
      <c r="G41" s="224" t="s">
        <v>908</v>
      </c>
      <c r="H41" s="631" t="s">
        <v>818</v>
      </c>
      <c r="I41" s="56">
        <f>COUNTA('Location Occupant (3)'!A:A) - 2</f>
        <v>22</v>
      </c>
      <c r="J41" s="56">
        <f>COUNTIF('Location Occupant (3)'!K:K,"Complete")</f>
        <v>21</v>
      </c>
      <c r="K41" s="634">
        <f t="shared" si="0"/>
        <v>0.95454545454545459</v>
      </c>
      <c r="L41" s="636"/>
      <c r="M41" s="315"/>
      <c r="N41" s="641"/>
      <c r="O41" s="56">
        <f t="shared" si="1"/>
        <v>0</v>
      </c>
      <c r="P41" s="7"/>
    </row>
    <row r="42" spans="1:16" ht="28.9">
      <c r="A42" s="639">
        <v>38472</v>
      </c>
      <c r="B42" s="56" t="s">
        <v>814</v>
      </c>
      <c r="C42" s="56" t="s">
        <v>814</v>
      </c>
      <c r="D42" s="314" t="s">
        <v>909</v>
      </c>
      <c r="E42" s="56">
        <v>2</v>
      </c>
      <c r="F42" s="56" t="s">
        <v>905</v>
      </c>
      <c r="G42" s="224" t="s">
        <v>910</v>
      </c>
      <c r="H42" s="631" t="s">
        <v>818</v>
      </c>
      <c r="I42" s="56">
        <f>COUNTA('Supply Point (2)'!A:A) - 2</f>
        <v>44</v>
      </c>
      <c r="J42" s="56">
        <f>COUNTIF('Supply Point (2)'!K:K,"Complete")</f>
        <v>35</v>
      </c>
      <c r="K42" s="634">
        <f t="shared" si="0"/>
        <v>0.79545454545454541</v>
      </c>
      <c r="L42" s="636"/>
      <c r="M42" s="315"/>
      <c r="N42" s="641"/>
      <c r="O42" s="56">
        <f t="shared" si="1"/>
        <v>0</v>
      </c>
      <c r="P42" s="7"/>
    </row>
    <row r="43" spans="1:16">
      <c r="A43" s="639">
        <v>38474</v>
      </c>
      <c r="B43" s="56" t="s">
        <v>814</v>
      </c>
      <c r="C43" s="56" t="s">
        <v>814</v>
      </c>
      <c r="D43" s="314" t="s">
        <v>911</v>
      </c>
      <c r="E43" s="56">
        <v>2</v>
      </c>
      <c r="F43" s="56" t="s">
        <v>905</v>
      </c>
      <c r="G43" s="224" t="s">
        <v>912</v>
      </c>
      <c r="H43" s="631" t="s">
        <v>818</v>
      </c>
      <c r="I43" s="56">
        <f>COUNTA('Supply Point Device (2)'!A:A) - 2</f>
        <v>21</v>
      </c>
      <c r="J43" s="56">
        <f>COUNTIF('Supply Point Device (2)'!K:K,"Complete")</f>
        <v>21</v>
      </c>
      <c r="K43" s="634">
        <f t="shared" si="0"/>
        <v>1</v>
      </c>
      <c r="L43" s="636"/>
      <c r="M43" s="315"/>
      <c r="N43" s="641"/>
      <c r="O43" s="56">
        <f t="shared" si="1"/>
        <v>0</v>
      </c>
      <c r="P43" s="7"/>
    </row>
    <row r="44" spans="1:16">
      <c r="A44" s="639">
        <v>38476</v>
      </c>
      <c r="B44" s="56" t="s">
        <v>814</v>
      </c>
      <c r="C44" s="56" t="s">
        <v>814</v>
      </c>
      <c r="D44" s="314" t="s">
        <v>913</v>
      </c>
      <c r="E44" s="56">
        <v>2</v>
      </c>
      <c r="F44" s="56" t="s">
        <v>905</v>
      </c>
      <c r="G44" s="224" t="s">
        <v>914</v>
      </c>
      <c r="H44" s="631" t="s">
        <v>818</v>
      </c>
      <c r="I44" s="56">
        <f>COUNTA('Device (2)'!A:A) - 2</f>
        <v>74</v>
      </c>
      <c r="J44" s="56">
        <f>COUNTIF('Device (2)'!K:K,"Complete")</f>
        <v>69</v>
      </c>
      <c r="K44" s="634">
        <f t="shared" si="0"/>
        <v>0.93243243243243246</v>
      </c>
      <c r="L44" s="636"/>
      <c r="M44" s="315"/>
      <c r="N44" s="641"/>
      <c r="O44" s="56">
        <f t="shared" si="1"/>
        <v>0</v>
      </c>
      <c r="P44" s="7"/>
    </row>
    <row r="45" spans="1:16">
      <c r="A45" s="639">
        <v>38475</v>
      </c>
      <c r="B45" s="56" t="s">
        <v>814</v>
      </c>
      <c r="C45" s="56" t="s">
        <v>814</v>
      </c>
      <c r="D45" s="314" t="s">
        <v>915</v>
      </c>
      <c r="E45" s="56">
        <v>2</v>
      </c>
      <c r="F45" s="56" t="s">
        <v>905</v>
      </c>
      <c r="G45" s="224" t="s">
        <v>916</v>
      </c>
      <c r="H45" s="631" t="s">
        <v>818</v>
      </c>
      <c r="I45" s="56">
        <f>COUNTA('Charge Basis (2)'!A:A) - 2</f>
        <v>11</v>
      </c>
      <c r="J45" s="56">
        <f>COUNTIF('Charge Basis (2)'!K:K,"Complete")</f>
        <v>11</v>
      </c>
      <c r="K45" s="634">
        <f t="shared" si="0"/>
        <v>1</v>
      </c>
      <c r="L45" s="636"/>
      <c r="M45" s="315"/>
      <c r="N45" s="641"/>
      <c r="O45" s="56">
        <f t="shared" si="1"/>
        <v>0</v>
      </c>
      <c r="P45" s="7"/>
    </row>
    <row r="46" spans="1:16" ht="72">
      <c r="A46" s="56" t="s">
        <v>826</v>
      </c>
      <c r="B46" s="56" t="s">
        <v>826</v>
      </c>
      <c r="C46" s="56" t="s">
        <v>814</v>
      </c>
      <c r="D46" s="316" t="s">
        <v>917</v>
      </c>
      <c r="E46" s="56">
        <v>1</v>
      </c>
      <c r="F46" s="56" t="s">
        <v>905</v>
      </c>
      <c r="G46" s="3" t="s">
        <v>918</v>
      </c>
      <c r="H46" s="631" t="s">
        <v>818</v>
      </c>
      <c r="I46" s="56">
        <f>COUNTA('Supply Point Band'!A:A) - 2</f>
        <v>7</v>
      </c>
      <c r="J46" s="56">
        <f>COUNTIF('Supply Point Band'!J:J,"Complete")</f>
        <v>7</v>
      </c>
      <c r="K46" s="634">
        <f t="shared" si="0"/>
        <v>1</v>
      </c>
      <c r="L46" s="636"/>
      <c r="M46" s="315"/>
      <c r="N46" s="641"/>
      <c r="O46" s="56">
        <f t="shared" ref="O46" si="3">(N46*2)/1000000</f>
        <v>0</v>
      </c>
      <c r="P46" s="7"/>
    </row>
    <row r="47" spans="1:16" ht="100.9">
      <c r="A47" s="639">
        <v>38477</v>
      </c>
      <c r="B47" s="56" t="s">
        <v>814</v>
      </c>
      <c r="C47" s="56" t="s">
        <v>814</v>
      </c>
      <c r="D47" s="314" t="s">
        <v>919</v>
      </c>
      <c r="E47" s="56">
        <v>2</v>
      </c>
      <c r="F47" s="56" t="s">
        <v>816</v>
      </c>
      <c r="G47" s="224" t="s">
        <v>920</v>
      </c>
      <c r="H47" s="631" t="s">
        <v>818</v>
      </c>
      <c r="I47" s="56">
        <f>COUNTA('Site Supply (2)'!A:A) - 2</f>
        <v>7</v>
      </c>
      <c r="J47" s="56">
        <f>COUNTIF('Site Supply (2)'!K:K,"Complete")</f>
        <v>7</v>
      </c>
      <c r="K47" s="634">
        <f t="shared" si="0"/>
        <v>1</v>
      </c>
      <c r="L47" s="636"/>
      <c r="M47" s="315" t="s">
        <v>921</v>
      </c>
      <c r="N47" s="641"/>
      <c r="O47" s="56">
        <f t="shared" si="1"/>
        <v>0</v>
      </c>
      <c r="P47" s="7"/>
    </row>
    <row r="48" spans="1:16" ht="28.9">
      <c r="A48" s="639">
        <v>38482</v>
      </c>
      <c r="B48" s="56" t="s">
        <v>814</v>
      </c>
      <c r="C48" s="56" t="s">
        <v>814</v>
      </c>
      <c r="D48" s="314" t="s">
        <v>922</v>
      </c>
      <c r="E48" s="56">
        <v>2</v>
      </c>
      <c r="F48" s="56" t="s">
        <v>816</v>
      </c>
      <c r="G48" s="224" t="s">
        <v>923</v>
      </c>
      <c r="H48" s="631" t="s">
        <v>818</v>
      </c>
      <c r="I48" s="56">
        <f>COUNTA('Supply Point Relationship (2)'!A:A) - 2</f>
        <v>10</v>
      </c>
      <c r="J48" s="56">
        <f>COUNTIF('Supply Point Relationship (2)'!K:K,"Complete")</f>
        <v>10</v>
      </c>
      <c r="K48" s="634">
        <f t="shared" si="0"/>
        <v>1</v>
      </c>
      <c r="L48" s="636"/>
      <c r="M48" s="315" t="s">
        <v>924</v>
      </c>
      <c r="N48" s="641"/>
      <c r="O48" s="56">
        <f t="shared" si="1"/>
        <v>0</v>
      </c>
      <c r="P48" s="7"/>
    </row>
    <row r="49" spans="1:16" ht="43.15">
      <c r="A49" s="639">
        <v>38535</v>
      </c>
      <c r="B49" s="56" t="s">
        <v>814</v>
      </c>
      <c r="C49" s="56" t="s">
        <v>814</v>
      </c>
      <c r="D49" s="314" t="s">
        <v>925</v>
      </c>
      <c r="E49" s="56">
        <v>3</v>
      </c>
      <c r="F49" s="56" t="s">
        <v>905</v>
      </c>
      <c r="G49" s="223" t="s">
        <v>926</v>
      </c>
      <c r="H49" s="631" t="s">
        <v>818</v>
      </c>
      <c r="I49" s="56">
        <f>COUNTA('Service (3)'!A:A) - 2</f>
        <v>10</v>
      </c>
      <c r="J49" s="56">
        <f>COUNTIF('Service (3)'!K:K,"Complete")</f>
        <v>9</v>
      </c>
      <c r="K49" s="634">
        <f t="shared" si="0"/>
        <v>0.9</v>
      </c>
      <c r="L49" s="636"/>
      <c r="M49" s="315" t="s">
        <v>927</v>
      </c>
      <c r="N49" s="641"/>
      <c r="O49" s="56">
        <f t="shared" si="1"/>
        <v>0</v>
      </c>
      <c r="P49" s="7"/>
    </row>
    <row r="50" spans="1:16" ht="28.9">
      <c r="A50" s="639">
        <v>38479</v>
      </c>
      <c r="B50" s="56" t="s">
        <v>814</v>
      </c>
      <c r="C50" s="56" t="s">
        <v>814</v>
      </c>
      <c r="D50" s="314" t="s">
        <v>928</v>
      </c>
      <c r="E50" s="56">
        <v>3</v>
      </c>
      <c r="F50" s="56" t="s">
        <v>905</v>
      </c>
      <c r="G50" s="223" t="s">
        <v>929</v>
      </c>
      <c r="H50" s="631" t="s">
        <v>818</v>
      </c>
      <c r="I50" s="56">
        <f>COUNTA('Service Item (3)'!A:A) - 2</f>
        <v>18</v>
      </c>
      <c r="J50" s="56">
        <f>COUNTIF('Service Item (3)'!K:K,"Complete")</f>
        <v>15</v>
      </c>
      <c r="K50" s="634">
        <f t="shared" si="0"/>
        <v>0.83333333333333337</v>
      </c>
      <c r="L50" s="636"/>
      <c r="M50" s="315"/>
      <c r="N50" s="641"/>
      <c r="O50" s="56">
        <f t="shared" si="1"/>
        <v>0</v>
      </c>
      <c r="P50" s="7"/>
    </row>
    <row r="51" spans="1:16" ht="43.15">
      <c r="A51" s="639">
        <v>38484</v>
      </c>
      <c r="B51" s="56" t="s">
        <v>814</v>
      </c>
      <c r="C51" s="56" t="s">
        <v>814</v>
      </c>
      <c r="D51" s="314" t="s">
        <v>930</v>
      </c>
      <c r="E51" s="56">
        <v>3</v>
      </c>
      <c r="F51" s="56" t="s">
        <v>816</v>
      </c>
      <c r="G51" s="223" t="s">
        <v>931</v>
      </c>
      <c r="H51" s="631" t="s">
        <v>818</v>
      </c>
      <c r="I51" s="56">
        <f>COUNTA('Supply Point Device Service (3)'!A:A) - 2</f>
        <v>4</v>
      </c>
      <c r="J51" s="56">
        <f>COUNTIF('Supply Point Device Service (3)'!K:K,"Complete")</f>
        <v>4</v>
      </c>
      <c r="K51" s="634">
        <f t="shared" si="0"/>
        <v>1</v>
      </c>
      <c r="L51" s="636"/>
      <c r="M51" s="315"/>
      <c r="N51" s="641"/>
      <c r="O51" s="56">
        <f t="shared" si="1"/>
        <v>0</v>
      </c>
      <c r="P51" s="7"/>
    </row>
    <row r="52" spans="1:16">
      <c r="A52" s="639">
        <v>38488</v>
      </c>
      <c r="B52" s="56" t="s">
        <v>814</v>
      </c>
      <c r="C52" s="56" t="s">
        <v>814</v>
      </c>
      <c r="D52" s="314" t="s">
        <v>932</v>
      </c>
      <c r="E52" s="56">
        <v>2</v>
      </c>
      <c r="F52" s="56" t="s">
        <v>905</v>
      </c>
      <c r="G52" s="223" t="s">
        <v>933</v>
      </c>
      <c r="H52" s="631" t="s">
        <v>818</v>
      </c>
      <c r="I52" s="56">
        <f>COUNTA('Available Service (2)'!A:A) - 2</f>
        <v>11</v>
      </c>
      <c r="J52" s="56">
        <f>COUNTIF('Available Service (2)'!K:K,"Complete")</f>
        <v>11</v>
      </c>
      <c r="K52" s="634">
        <f t="shared" si="0"/>
        <v>1</v>
      </c>
      <c r="L52" s="636"/>
      <c r="M52" s="315"/>
      <c r="N52" s="641"/>
      <c r="O52" s="56">
        <f t="shared" si="1"/>
        <v>0</v>
      </c>
      <c r="P52" s="7"/>
    </row>
    <row r="53" spans="1:16">
      <c r="A53" s="639">
        <v>38510</v>
      </c>
      <c r="B53" s="56" t="s">
        <v>814</v>
      </c>
      <c r="C53" s="56" t="s">
        <v>814</v>
      </c>
      <c r="D53" s="314" t="s">
        <v>934</v>
      </c>
      <c r="E53" s="56">
        <v>2</v>
      </c>
      <c r="F53" s="56" t="s">
        <v>816</v>
      </c>
      <c r="G53" s="223" t="s">
        <v>935</v>
      </c>
      <c r="H53" s="631" t="s">
        <v>818</v>
      </c>
      <c r="I53" s="56">
        <f>COUNTA('Available Bundle (2)'!A:A) - 2</f>
        <v>6</v>
      </c>
      <c r="J53" s="56">
        <f>COUNTIF('Available Bundle (2)'!K:K,"Complete")</f>
        <v>6</v>
      </c>
      <c r="K53" s="634">
        <f t="shared" si="0"/>
        <v>1</v>
      </c>
      <c r="L53" s="636"/>
      <c r="M53" s="315"/>
      <c r="N53" s="641"/>
      <c r="O53" s="56">
        <f t="shared" si="1"/>
        <v>0</v>
      </c>
      <c r="P53" s="7"/>
    </row>
    <row r="54" spans="1:16">
      <c r="A54" s="639">
        <v>38533</v>
      </c>
      <c r="B54" s="56" t="s">
        <v>814</v>
      </c>
      <c r="C54" s="56" t="s">
        <v>814</v>
      </c>
      <c r="D54" s="314" t="s">
        <v>936</v>
      </c>
      <c r="E54" s="56">
        <v>2</v>
      </c>
      <c r="F54" s="56" t="s">
        <v>905</v>
      </c>
      <c r="G54" s="223" t="s">
        <v>937</v>
      </c>
      <c r="H54" s="631" t="s">
        <v>818</v>
      </c>
      <c r="I54" s="56">
        <f>COUNTA('Available Service Item (2)'!A:A) - 2</f>
        <v>10</v>
      </c>
      <c r="J54" s="56">
        <f>COUNTIF('Available Service Item (2)'!K:K,"Complete")</f>
        <v>10</v>
      </c>
      <c r="K54" s="634">
        <f t="shared" si="0"/>
        <v>1</v>
      </c>
      <c r="L54" s="636"/>
      <c r="M54" s="315"/>
      <c r="N54" s="641"/>
      <c r="O54" s="56">
        <f t="shared" si="1"/>
        <v>0</v>
      </c>
      <c r="P54" s="7"/>
    </row>
    <row r="55" spans="1:16" ht="28.9">
      <c r="A55" s="639">
        <v>38755</v>
      </c>
      <c r="B55" s="56" t="s">
        <v>814</v>
      </c>
      <c r="C55" s="56" t="s">
        <v>814</v>
      </c>
      <c r="D55" s="316" t="s">
        <v>938</v>
      </c>
      <c r="E55" s="56">
        <v>1</v>
      </c>
      <c r="F55" s="56" t="s">
        <v>905</v>
      </c>
      <c r="G55" s="3" t="s">
        <v>939</v>
      </c>
      <c r="H55" s="193" t="s">
        <v>891</v>
      </c>
      <c r="I55" s="56">
        <f>COUNTA('Stepped Tariff'!A:A) - 2</f>
        <v>9</v>
      </c>
      <c r="J55" s="56">
        <f>COUNTIF('Stepped Tariff'!K:K,"Complete")</f>
        <v>9</v>
      </c>
      <c r="K55" s="634">
        <f t="shared" si="0"/>
        <v>1</v>
      </c>
      <c r="L55" s="636"/>
      <c r="M55" s="315"/>
      <c r="N55" s="641"/>
      <c r="O55" s="56">
        <f t="shared" si="1"/>
        <v>0</v>
      </c>
      <c r="P55" s="7"/>
    </row>
    <row r="56" spans="1:16" ht="28.9">
      <c r="A56" s="639">
        <v>38763</v>
      </c>
      <c r="B56" s="56" t="s">
        <v>814</v>
      </c>
      <c r="C56" s="56" t="s">
        <v>814</v>
      </c>
      <c r="D56" s="316" t="s">
        <v>940</v>
      </c>
      <c r="E56" s="56">
        <v>1</v>
      </c>
      <c r="F56" s="56" t="s">
        <v>905</v>
      </c>
      <c r="G56" s="366" t="s">
        <v>941</v>
      </c>
      <c r="H56" s="632" t="s">
        <v>891</v>
      </c>
      <c r="I56" s="56">
        <f>COUNTA('Stepped Tariff Service'!A:A) - 2</f>
        <v>6</v>
      </c>
      <c r="J56" s="56">
        <f>COUNTIF('Stepped Tariff Service'!K:K,"Complete")</f>
        <v>5</v>
      </c>
      <c r="K56" s="634">
        <f t="shared" si="0"/>
        <v>0.83333333333333337</v>
      </c>
      <c r="L56" s="636"/>
      <c r="M56" s="315"/>
      <c r="N56" s="641"/>
      <c r="O56" s="56">
        <f t="shared" si="1"/>
        <v>0</v>
      </c>
      <c r="P56" s="7"/>
    </row>
    <row r="57" spans="1:16" ht="43.15">
      <c r="A57" s="639">
        <v>38786</v>
      </c>
      <c r="B57" s="56" t="s">
        <v>814</v>
      </c>
      <c r="C57" s="56" t="s">
        <v>814</v>
      </c>
      <c r="D57" s="314" t="s">
        <v>942</v>
      </c>
      <c r="E57" s="56">
        <v>1</v>
      </c>
      <c r="F57" s="56" t="s">
        <v>905</v>
      </c>
      <c r="G57" s="223" t="s">
        <v>943</v>
      </c>
      <c r="H57" s="633" t="s">
        <v>818</v>
      </c>
      <c r="I57" s="56">
        <f>COUNTA('Supply Point Allowance'!A:A) - 2</f>
        <v>12</v>
      </c>
      <c r="J57" s="56">
        <f>COUNTIF('Supply Point Allowance'!K:K,"Complete")</f>
        <v>9</v>
      </c>
      <c r="K57" s="634">
        <f t="shared" si="0"/>
        <v>0.75</v>
      </c>
      <c r="L57" s="636"/>
      <c r="M57" s="315"/>
      <c r="N57" s="641"/>
      <c r="O57" s="56">
        <f t="shared" si="1"/>
        <v>0</v>
      </c>
      <c r="P57" s="7"/>
    </row>
    <row r="58" spans="1:16" ht="28.9">
      <c r="A58" s="56" t="s">
        <v>826</v>
      </c>
      <c r="B58" s="56" t="s">
        <v>826</v>
      </c>
      <c r="C58" s="56" t="s">
        <v>814</v>
      </c>
      <c r="D58" s="316" t="s">
        <v>944</v>
      </c>
      <c r="E58" s="56"/>
      <c r="F58" s="56" t="s">
        <v>905</v>
      </c>
      <c r="G58" s="3" t="s">
        <v>945</v>
      </c>
      <c r="H58" s="193" t="s">
        <v>818</v>
      </c>
      <c r="I58" s="56">
        <f>COUNTA('SI Agreed Volume'!A:A) - 2</f>
        <v>6</v>
      </c>
      <c r="J58" s="56">
        <f>COUNTIF('SI Agreed Volume'!K:K,"Complete")</f>
        <v>6</v>
      </c>
      <c r="K58" s="634">
        <f t="shared" si="0"/>
        <v>1</v>
      </c>
      <c r="L58" s="636"/>
      <c r="M58" s="315"/>
      <c r="N58" s="641"/>
      <c r="O58" s="56">
        <f t="shared" si="1"/>
        <v>0</v>
      </c>
      <c r="P58" s="7"/>
    </row>
    <row r="59" spans="1:16" ht="72">
      <c r="A59" s="639">
        <v>38787</v>
      </c>
      <c r="B59" s="56" t="s">
        <v>814</v>
      </c>
      <c r="C59" s="56" t="s">
        <v>826</v>
      </c>
      <c r="D59" s="316" t="s">
        <v>946</v>
      </c>
      <c r="E59" s="56">
        <v>1</v>
      </c>
      <c r="F59" s="56" t="s">
        <v>905</v>
      </c>
      <c r="G59" s="366" t="s">
        <v>947</v>
      </c>
      <c r="H59" s="632" t="s">
        <v>891</v>
      </c>
      <c r="I59" s="56">
        <f>COUNTA('Agreed Rate'!A:A) - 2</f>
        <v>12</v>
      </c>
      <c r="J59" s="56">
        <f>COUNTIF('Agreed Rate'!K:K,"Complete")</f>
        <v>12</v>
      </c>
      <c r="K59" s="634">
        <f t="shared" si="0"/>
        <v>1</v>
      </c>
      <c r="L59" s="636"/>
      <c r="M59" s="315"/>
      <c r="N59" s="641"/>
      <c r="O59" s="56">
        <f t="shared" si="1"/>
        <v>0</v>
      </c>
      <c r="P59" s="7"/>
    </row>
    <row r="60" spans="1:16">
      <c r="A60" s="639">
        <v>38490</v>
      </c>
      <c r="B60" s="56" t="s">
        <v>814</v>
      </c>
      <c r="C60" s="56" t="s">
        <v>814</v>
      </c>
      <c r="D60" s="314" t="s">
        <v>948</v>
      </c>
      <c r="E60" s="56">
        <v>3</v>
      </c>
      <c r="F60" s="56" t="s">
        <v>905</v>
      </c>
      <c r="G60" s="223" t="s">
        <v>949</v>
      </c>
      <c r="H60" s="633" t="s">
        <v>818</v>
      </c>
      <c r="I60" s="56">
        <f>COUNTA('Account (3)'!A:A) - 2</f>
        <v>148</v>
      </c>
      <c r="J60" s="56">
        <f>COUNTIF('Account (3)'!K:K,"Complete")</f>
        <v>124</v>
      </c>
      <c r="K60" s="634">
        <f t="shared" si="0"/>
        <v>0.83783783783783783</v>
      </c>
      <c r="L60" s="636"/>
      <c r="M60" s="315"/>
      <c r="N60" s="641"/>
      <c r="O60" s="56">
        <f t="shared" si="1"/>
        <v>0</v>
      </c>
      <c r="P60" s="7"/>
    </row>
    <row r="61" spans="1:16">
      <c r="A61" s="639"/>
      <c r="B61" s="56"/>
      <c r="C61" s="56"/>
      <c r="D61" s="314" t="s">
        <v>950</v>
      </c>
      <c r="E61" s="56"/>
      <c r="F61" s="56"/>
      <c r="G61" s="223"/>
      <c r="H61" s="633"/>
      <c r="I61" s="56"/>
      <c r="J61" s="56"/>
      <c r="K61" s="634"/>
      <c r="L61" s="636"/>
      <c r="M61" s="315"/>
      <c r="N61" s="641"/>
      <c r="O61" s="56"/>
      <c r="P61" s="7"/>
    </row>
    <row r="62" spans="1:16">
      <c r="A62" s="639"/>
      <c r="B62" s="56"/>
      <c r="C62" s="56"/>
      <c r="D62" s="314" t="s">
        <v>951</v>
      </c>
      <c r="E62" s="56"/>
      <c r="F62" s="56"/>
      <c r="G62" s="223"/>
      <c r="H62" s="633"/>
      <c r="I62" s="56"/>
      <c r="J62" s="56"/>
      <c r="K62" s="634"/>
      <c r="L62" s="636"/>
      <c r="M62" s="315"/>
      <c r="N62" s="641"/>
      <c r="O62" s="56"/>
      <c r="P62" s="7"/>
    </row>
    <row r="63" spans="1:16">
      <c r="A63" s="639"/>
      <c r="B63" s="56"/>
      <c r="C63" s="56"/>
      <c r="D63" s="314" t="s">
        <v>952</v>
      </c>
      <c r="E63" s="56"/>
      <c r="F63" s="56"/>
      <c r="G63" s="223"/>
      <c r="H63" s="633"/>
      <c r="I63" s="56"/>
      <c r="J63" s="56"/>
      <c r="K63" s="634"/>
      <c r="L63" s="636"/>
      <c r="M63" s="315"/>
      <c r="N63" s="641"/>
      <c r="O63" s="56"/>
      <c r="P63" s="7"/>
    </row>
    <row r="64" spans="1:16" ht="28.9">
      <c r="A64" s="639">
        <v>38512</v>
      </c>
      <c r="B64" s="56" t="s">
        <v>814</v>
      </c>
      <c r="C64" s="56" t="s">
        <v>814</v>
      </c>
      <c r="D64" s="314" t="s">
        <v>953</v>
      </c>
      <c r="E64" s="56">
        <v>3</v>
      </c>
      <c r="F64" s="56" t="s">
        <v>905</v>
      </c>
      <c r="G64" s="223" t="s">
        <v>954</v>
      </c>
      <c r="H64" s="633" t="s">
        <v>818</v>
      </c>
      <c r="I64" s="56">
        <f>COUNTA('Contact (3)'!A:A) - 2</f>
        <v>55</v>
      </c>
      <c r="J64" s="56">
        <f>COUNTIF('Contact (3)'!K:K,"Complete")</f>
        <v>53</v>
      </c>
      <c r="K64" s="634">
        <f t="shared" si="0"/>
        <v>0.96363636363636362</v>
      </c>
      <c r="L64" s="636"/>
      <c r="M64" s="315" t="s">
        <v>955</v>
      </c>
      <c r="N64" s="641"/>
      <c r="O64" s="56">
        <f t="shared" si="1"/>
        <v>0</v>
      </c>
      <c r="P64" s="7"/>
    </row>
    <row r="65" spans="1:16">
      <c r="A65" s="639">
        <v>38536</v>
      </c>
      <c r="B65" s="56" t="s">
        <v>814</v>
      </c>
      <c r="C65" s="56" t="s">
        <v>814</v>
      </c>
      <c r="D65" s="314" t="s">
        <v>956</v>
      </c>
      <c r="E65" s="56">
        <v>3</v>
      </c>
      <c r="F65" s="56" t="s">
        <v>905</v>
      </c>
      <c r="G65" s="223" t="s">
        <v>957</v>
      </c>
      <c r="H65" s="633" t="s">
        <v>818</v>
      </c>
      <c r="I65" s="56">
        <f>COUNTA('Billing Contract(3)'!A:A) - 2</f>
        <v>173</v>
      </c>
      <c r="J65" s="56">
        <f>COUNTIF('Billing Contract(3)'!K:K,"Complete")</f>
        <v>120</v>
      </c>
      <c r="K65" s="634">
        <f t="shared" si="0"/>
        <v>0.69364161849710981</v>
      </c>
      <c r="L65" s="636"/>
      <c r="M65" s="315"/>
      <c r="N65" s="641"/>
      <c r="O65" s="56">
        <f t="shared" si="1"/>
        <v>0</v>
      </c>
      <c r="P65" s="7"/>
    </row>
    <row r="66" spans="1:16">
      <c r="A66" s="639">
        <v>38498</v>
      </c>
      <c r="B66" s="56" t="s">
        <v>814</v>
      </c>
      <c r="C66" s="56" t="s">
        <v>814</v>
      </c>
      <c r="D66" s="314" t="s">
        <v>958</v>
      </c>
      <c r="E66" s="56">
        <v>6</v>
      </c>
      <c r="F66" s="56" t="s">
        <v>905</v>
      </c>
      <c r="G66" s="223"/>
      <c r="H66" s="633" t="s">
        <v>818</v>
      </c>
      <c r="I66" s="56">
        <f>COUNTA('Payment Plan Card (6)'!A:A) - 2</f>
        <v>7</v>
      </c>
      <c r="J66" s="56">
        <f>COUNTIF('Payment Plan Card (6)'!K:K,"Complete")</f>
        <v>6</v>
      </c>
      <c r="K66" s="634">
        <f t="shared" si="0"/>
        <v>0.8571428571428571</v>
      </c>
      <c r="L66" s="636"/>
      <c r="M66" s="315"/>
      <c r="N66" s="641"/>
      <c r="O66" s="56"/>
      <c r="P66" s="7"/>
    </row>
    <row r="67" spans="1:16">
      <c r="A67" s="639">
        <v>38485</v>
      </c>
      <c r="B67" s="56" t="s">
        <v>814</v>
      </c>
      <c r="C67" s="56" t="s">
        <v>814</v>
      </c>
      <c r="D67" s="314" t="s">
        <v>959</v>
      </c>
      <c r="E67" s="56">
        <v>3</v>
      </c>
      <c r="F67" s="56" t="s">
        <v>905</v>
      </c>
      <c r="G67" s="223" t="s">
        <v>960</v>
      </c>
      <c r="H67" s="633" t="s">
        <v>818</v>
      </c>
      <c r="I67" s="56">
        <f>COUNTA('Consideration (3)'!A:A) - 2</f>
        <v>9</v>
      </c>
      <c r="J67" s="56">
        <f>COUNTIF('Consideration (3)'!K:K,"Complete")</f>
        <v>4</v>
      </c>
      <c r="K67" s="634">
        <f t="shared" si="0"/>
        <v>0.44444444444444442</v>
      </c>
      <c r="L67" s="636"/>
      <c r="M67" s="315"/>
      <c r="N67" s="641"/>
      <c r="O67" s="56">
        <f t="shared" si="1"/>
        <v>0</v>
      </c>
      <c r="P67" s="7"/>
    </row>
    <row r="68" spans="1:16" ht="28.9">
      <c r="A68" s="56" t="s">
        <v>826</v>
      </c>
      <c r="B68" s="56" t="s">
        <v>826</v>
      </c>
      <c r="C68" s="56" t="s">
        <v>814</v>
      </c>
      <c r="D68" s="314" t="s">
        <v>961</v>
      </c>
      <c r="E68" s="56"/>
      <c r="F68" s="56" t="s">
        <v>905</v>
      </c>
      <c r="G68" s="223" t="s">
        <v>962</v>
      </c>
      <c r="H68" s="633" t="s">
        <v>818</v>
      </c>
      <c r="I68" s="56">
        <f>COUNTA(Discount!A:A) - 2</f>
        <v>12</v>
      </c>
      <c r="J68" s="56">
        <f>COUNTIF(Discount!K:K,"Complete")</f>
        <v>12</v>
      </c>
      <c r="K68" s="634">
        <f t="shared" si="0"/>
        <v>1</v>
      </c>
      <c r="L68" s="636"/>
      <c r="M68" s="315"/>
      <c r="N68" s="641"/>
      <c r="O68" s="56">
        <f t="shared" si="1"/>
        <v>0</v>
      </c>
      <c r="P68" s="7"/>
    </row>
    <row r="69" spans="1:16" ht="28.9">
      <c r="A69" s="639">
        <v>38491</v>
      </c>
      <c r="B69" s="56" t="s">
        <v>814</v>
      </c>
      <c r="C69" s="56" t="s">
        <v>814</v>
      </c>
      <c r="D69" s="314" t="s">
        <v>963</v>
      </c>
      <c r="E69" s="56">
        <v>3</v>
      </c>
      <c r="F69" s="56" t="s">
        <v>905</v>
      </c>
      <c r="G69" s="223" t="s">
        <v>964</v>
      </c>
      <c r="H69" s="633" t="s">
        <v>818</v>
      </c>
      <c r="I69" s="56">
        <f>COUNTA('Tax Classification (3)'!A:A) - 2</f>
        <v>7</v>
      </c>
      <c r="J69" s="56">
        <f>COUNTIF('Tax Classification (3)'!K:K,"Complete")</f>
        <v>7</v>
      </c>
      <c r="K69" s="634">
        <f t="shared" si="0"/>
        <v>1</v>
      </c>
      <c r="L69" s="636"/>
      <c r="M69" s="315"/>
      <c r="N69" s="641"/>
      <c r="O69" s="56">
        <f t="shared" si="1"/>
        <v>0</v>
      </c>
      <c r="P69" s="7"/>
    </row>
    <row r="70" spans="1:16" ht="57.6">
      <c r="A70" s="639"/>
      <c r="B70" s="56" t="s">
        <v>826</v>
      </c>
      <c r="C70" s="56" t="s">
        <v>814</v>
      </c>
      <c r="D70" s="316" t="s">
        <v>965</v>
      </c>
      <c r="E70" s="56"/>
      <c r="F70" s="56" t="s">
        <v>905</v>
      </c>
      <c r="G70" s="366" t="s">
        <v>966</v>
      </c>
      <c r="H70" s="632" t="s">
        <v>891</v>
      </c>
      <c r="I70" s="56">
        <f>COUNTA('Contract Group'!A:A) - 2</f>
        <v>3</v>
      </c>
      <c r="J70" s="56">
        <f>COUNTIF('Contract Group'!K:K,"Complete")</f>
        <v>3</v>
      </c>
      <c r="K70" s="634">
        <f t="shared" si="0"/>
        <v>1</v>
      </c>
      <c r="L70" s="636"/>
      <c r="M70" s="315"/>
      <c r="N70" s="641"/>
      <c r="O70" s="56">
        <f t="shared" si="1"/>
        <v>0</v>
      </c>
      <c r="P70" s="7"/>
    </row>
    <row r="71" spans="1:16" ht="28.9">
      <c r="A71" s="639">
        <v>38494</v>
      </c>
      <c r="B71" s="56" t="s">
        <v>814</v>
      </c>
      <c r="C71" s="56" t="s">
        <v>814</v>
      </c>
      <c r="D71" s="314" t="s">
        <v>967</v>
      </c>
      <c r="E71" s="56">
        <v>5</v>
      </c>
      <c r="F71" s="56" t="s">
        <v>905</v>
      </c>
      <c r="G71" s="223" t="s">
        <v>968</v>
      </c>
      <c r="H71" s="633" t="s">
        <v>818</v>
      </c>
      <c r="I71" s="56">
        <f>COUNTA('Suppression (5)'!A:A) - 2</f>
        <v>10</v>
      </c>
      <c r="J71" s="56">
        <f>COUNTIF('Suppression (5)'!K:K,"Complete")</f>
        <v>9</v>
      </c>
      <c r="K71" s="634">
        <f t="shared" si="0"/>
        <v>0.9</v>
      </c>
      <c r="L71" s="636"/>
      <c r="M71" s="315" t="s">
        <v>969</v>
      </c>
      <c r="N71" s="641"/>
      <c r="O71" s="56">
        <f>(N71*2)/1000000</f>
        <v>0</v>
      </c>
      <c r="P71" s="7"/>
    </row>
    <row r="72" spans="1:16" ht="43.15">
      <c r="A72" s="639">
        <v>38801</v>
      </c>
      <c r="B72" s="56" t="s">
        <v>814</v>
      </c>
      <c r="C72" s="56" t="s">
        <v>814</v>
      </c>
      <c r="D72" s="314" t="s">
        <v>970</v>
      </c>
      <c r="E72" s="56">
        <v>1</v>
      </c>
      <c r="F72" s="56" t="s">
        <v>905</v>
      </c>
      <c r="G72" s="223" t="s">
        <v>971</v>
      </c>
      <c r="H72" s="633" t="s">
        <v>818</v>
      </c>
      <c r="I72" s="56">
        <f>COUNTA('Tariff Limit'!A:A) - 2</f>
        <v>6</v>
      </c>
      <c r="J72" s="56">
        <f>COUNTIF('Tariff Limit'!K:K,"Complete")</f>
        <v>6</v>
      </c>
      <c r="K72" s="634">
        <f t="shared" ref="K72:K112" si="4">J72/I72</f>
        <v>1</v>
      </c>
      <c r="L72" s="636"/>
      <c r="M72" s="315" t="s">
        <v>972</v>
      </c>
      <c r="N72" s="641"/>
      <c r="O72" s="56">
        <f t="shared" ref="O72:O115" si="5">(N72*2)/1000000</f>
        <v>0</v>
      </c>
      <c r="P72" s="7"/>
    </row>
    <row r="73" spans="1:16">
      <c r="A73" s="639">
        <v>38531</v>
      </c>
      <c r="B73" s="56" t="s">
        <v>814</v>
      </c>
      <c r="C73" s="56" t="s">
        <v>814</v>
      </c>
      <c r="D73" s="314" t="s">
        <v>973</v>
      </c>
      <c r="E73" s="56"/>
      <c r="F73" s="56" t="s">
        <v>905</v>
      </c>
      <c r="G73" s="223" t="s">
        <v>974</v>
      </c>
      <c r="H73" s="633" t="s">
        <v>818</v>
      </c>
      <c r="I73" s="56">
        <f>COUNTA(Case!A:A) - 2</f>
        <v>65</v>
      </c>
      <c r="J73" s="56">
        <f>COUNTIF(Case!K:K,"Complete")</f>
        <v>0</v>
      </c>
      <c r="K73" s="634">
        <f t="shared" si="4"/>
        <v>0</v>
      </c>
      <c r="L73" s="636"/>
      <c r="M73" s="315"/>
      <c r="N73" s="641"/>
      <c r="O73" s="56">
        <f t="shared" si="5"/>
        <v>0</v>
      </c>
      <c r="P73" s="7"/>
    </row>
    <row r="74" spans="1:16" ht="28.9">
      <c r="A74" s="639">
        <v>38521</v>
      </c>
      <c r="B74" s="56" t="s">
        <v>814</v>
      </c>
      <c r="C74" s="56" t="s">
        <v>814</v>
      </c>
      <c r="D74" s="314" t="s">
        <v>975</v>
      </c>
      <c r="E74" s="56">
        <v>6</v>
      </c>
      <c r="F74" s="56" t="s">
        <v>905</v>
      </c>
      <c r="G74" s="223" t="s">
        <v>976</v>
      </c>
      <c r="H74" s="633" t="s">
        <v>818</v>
      </c>
      <c r="I74" s="56">
        <f>COUNTA('Payment Plan (6)'!A:A) - 2</f>
        <v>10</v>
      </c>
      <c r="J74" s="56">
        <f>COUNTIF('Payment Plan (6)'!K:K,"Complete")</f>
        <v>8</v>
      </c>
      <c r="K74" s="634">
        <f t="shared" si="4"/>
        <v>0.8</v>
      </c>
      <c r="L74" s="636"/>
      <c r="M74" s="315"/>
      <c r="N74" s="641"/>
      <c r="O74" s="56">
        <f t="shared" si="5"/>
        <v>0</v>
      </c>
      <c r="P74" s="7"/>
    </row>
    <row r="75" spans="1:16">
      <c r="A75" s="639">
        <v>38499</v>
      </c>
      <c r="B75" s="56" t="s">
        <v>814</v>
      </c>
      <c r="C75" s="56" t="s">
        <v>814</v>
      </c>
      <c r="D75" s="314" t="s">
        <v>977</v>
      </c>
      <c r="E75" s="56">
        <v>6</v>
      </c>
      <c r="F75" s="56" t="s">
        <v>905</v>
      </c>
      <c r="G75" s="223" t="s">
        <v>978</v>
      </c>
      <c r="H75" s="633" t="s">
        <v>818</v>
      </c>
      <c r="I75" s="56">
        <f>COUNTA('Instalment (6)'!A:A) - 2</f>
        <v>24</v>
      </c>
      <c r="J75" s="56">
        <f>COUNTIF('Instalment (6)'!K:K,"Complete")</f>
        <v>23</v>
      </c>
      <c r="K75" s="634">
        <f t="shared" si="4"/>
        <v>0.95833333333333337</v>
      </c>
      <c r="L75" s="636"/>
      <c r="M75" s="315"/>
      <c r="N75" s="641"/>
      <c r="O75" s="56">
        <f t="shared" si="5"/>
        <v>0</v>
      </c>
      <c r="P75" s="7"/>
    </row>
    <row r="76" spans="1:16">
      <c r="A76" s="639">
        <v>38522</v>
      </c>
      <c r="B76" s="56" t="s">
        <v>814</v>
      </c>
      <c r="C76" s="56" t="s">
        <v>814</v>
      </c>
      <c r="D76" s="314" t="s">
        <v>979</v>
      </c>
      <c r="E76" s="56">
        <v>6</v>
      </c>
      <c r="F76" s="56" t="s">
        <v>905</v>
      </c>
      <c r="G76" s="223" t="s">
        <v>980</v>
      </c>
      <c r="H76" s="633" t="s">
        <v>818</v>
      </c>
      <c r="I76" s="56">
        <f>COUNTA('Bank Account Details (6)'!A:A) - 2</f>
        <v>17</v>
      </c>
      <c r="J76" s="56">
        <f>COUNTIF('Bank Account Details (6)'!K:K,"Complete")</f>
        <v>14</v>
      </c>
      <c r="K76" s="634">
        <f t="shared" si="4"/>
        <v>0.82352941176470584</v>
      </c>
      <c r="L76" s="636"/>
      <c r="M76" s="315" t="s">
        <v>981</v>
      </c>
      <c r="N76" s="641"/>
      <c r="O76" s="56">
        <f t="shared" si="5"/>
        <v>0</v>
      </c>
      <c r="P76" s="7"/>
    </row>
    <row r="77" spans="1:16">
      <c r="A77" s="639">
        <v>38515</v>
      </c>
      <c r="B77" s="56" t="s">
        <v>814</v>
      </c>
      <c r="C77" s="56" t="s">
        <v>814</v>
      </c>
      <c r="D77" s="314" t="s">
        <v>982</v>
      </c>
      <c r="E77" s="56">
        <v>4</v>
      </c>
      <c r="F77" s="56" t="s">
        <v>905</v>
      </c>
      <c r="G77" s="223" t="s">
        <v>983</v>
      </c>
      <c r="H77" s="633" t="s">
        <v>818</v>
      </c>
      <c r="I77" s="56">
        <f>COUNTA('Reading (4)'!A:A) - 2</f>
        <v>30</v>
      </c>
      <c r="J77" s="56">
        <f>COUNTIF('Reading (4)'!K:K,"Complete")</f>
        <v>24</v>
      </c>
      <c r="K77" s="634">
        <f t="shared" si="4"/>
        <v>0.8</v>
      </c>
      <c r="L77" s="636"/>
      <c r="M77" s="315"/>
      <c r="N77" s="641"/>
      <c r="O77" s="56">
        <f t="shared" si="5"/>
        <v>0</v>
      </c>
      <c r="P77" s="7"/>
    </row>
    <row r="78" spans="1:16" ht="57.6">
      <c r="A78" s="639">
        <v>38538</v>
      </c>
      <c r="B78" s="56" t="s">
        <v>814</v>
      </c>
      <c r="C78" s="56" t="s">
        <v>814</v>
      </c>
      <c r="D78" s="316" t="s">
        <v>984</v>
      </c>
      <c r="E78" s="56">
        <v>4</v>
      </c>
      <c r="F78" s="56" t="s">
        <v>905</v>
      </c>
      <c r="G78" s="366" t="s">
        <v>985</v>
      </c>
      <c r="H78" s="632" t="s">
        <v>818</v>
      </c>
      <c r="I78" s="56">
        <f>COUNTA('Average Daily Usage (4)'!A:A) - 2</f>
        <v>9</v>
      </c>
      <c r="J78" s="56">
        <f>COUNTIF('Average Daily Usage (4)'!K:K,"Complete")</f>
        <v>9</v>
      </c>
      <c r="K78" s="634">
        <f t="shared" ref="K78" si="6">J78/I78</f>
        <v>1</v>
      </c>
      <c r="L78" s="636"/>
      <c r="M78" s="315"/>
      <c r="N78" s="641"/>
      <c r="O78" s="56">
        <f t="shared" ref="O78" si="7">(N78*2)/1000000</f>
        <v>0</v>
      </c>
      <c r="P78" s="7"/>
    </row>
    <row r="79" spans="1:16">
      <c r="A79" s="639">
        <v>38493</v>
      </c>
      <c r="B79" s="56" t="s">
        <v>814</v>
      </c>
      <c r="C79" s="56" t="s">
        <v>814</v>
      </c>
      <c r="D79" s="314" t="s">
        <v>986</v>
      </c>
      <c r="E79" s="56">
        <v>4</v>
      </c>
      <c r="F79" s="56" t="s">
        <v>905</v>
      </c>
      <c r="G79" s="223" t="s">
        <v>987</v>
      </c>
      <c r="H79" s="633" t="s">
        <v>818</v>
      </c>
      <c r="I79" s="56">
        <f>COUNTA('Book (4)'!A:A) - 2</f>
        <v>13</v>
      </c>
      <c r="J79" s="56">
        <f>COUNTIF('Book (4)'!K:K,"Complete")</f>
        <v>13</v>
      </c>
      <c r="K79" s="634">
        <f t="shared" si="4"/>
        <v>1</v>
      </c>
      <c r="L79" s="636"/>
      <c r="M79" s="315" t="s">
        <v>988</v>
      </c>
      <c r="N79" s="641"/>
      <c r="O79" s="56">
        <f t="shared" si="5"/>
        <v>0</v>
      </c>
      <c r="P79" s="7"/>
    </row>
    <row r="80" spans="1:16">
      <c r="A80" s="639">
        <v>38516</v>
      </c>
      <c r="B80" s="56" t="s">
        <v>814</v>
      </c>
      <c r="C80" s="56" t="s">
        <v>814</v>
      </c>
      <c r="D80" s="314" t="s">
        <v>989</v>
      </c>
      <c r="E80" s="56">
        <v>4</v>
      </c>
      <c r="F80" s="56" t="s">
        <v>905</v>
      </c>
      <c r="G80" s="223" t="s">
        <v>990</v>
      </c>
      <c r="H80" s="633" t="s">
        <v>818</v>
      </c>
      <c r="I80" s="56">
        <f>COUNTA('Reading Mode (4)'!A:A) - 2</f>
        <v>8</v>
      </c>
      <c r="J80" s="56">
        <f>COUNTIF('Reading Mode (4)'!K:K,"Complete")</f>
        <v>8</v>
      </c>
      <c r="K80" s="634">
        <f t="shared" si="4"/>
        <v>1</v>
      </c>
      <c r="L80" s="636"/>
      <c r="M80" s="315" t="s">
        <v>991</v>
      </c>
      <c r="N80" s="641"/>
      <c r="O80" s="56">
        <f t="shared" si="5"/>
        <v>0</v>
      </c>
      <c r="P80" s="7"/>
    </row>
    <row r="81" spans="1:16">
      <c r="A81" s="639">
        <v>38523</v>
      </c>
      <c r="B81" s="56" t="s">
        <v>814</v>
      </c>
      <c r="C81" s="56" t="s">
        <v>814</v>
      </c>
      <c r="D81" s="314" t="s">
        <v>992</v>
      </c>
      <c r="E81" s="56">
        <v>7</v>
      </c>
      <c r="F81" s="56" t="s">
        <v>905</v>
      </c>
      <c r="G81" s="223" t="s">
        <v>993</v>
      </c>
      <c r="H81" s="633" t="s">
        <v>818</v>
      </c>
      <c r="I81" s="56">
        <f>COUNTA('Debt Recovery Process (7)'!A:A) - 2</f>
        <v>87</v>
      </c>
      <c r="J81" s="56">
        <f>COUNTIF('Debt Recovery Process (7)'!K:K,"Complete")</f>
        <v>33</v>
      </c>
      <c r="K81" s="634">
        <f t="shared" si="4"/>
        <v>0.37931034482758619</v>
      </c>
      <c r="L81" s="636"/>
      <c r="M81" s="315"/>
      <c r="N81" s="641"/>
      <c r="O81" s="56">
        <f t="shared" si="5"/>
        <v>0</v>
      </c>
      <c r="P81" s="7"/>
    </row>
    <row r="82" spans="1:16">
      <c r="A82" s="639">
        <v>38501</v>
      </c>
      <c r="B82" s="56" t="s">
        <v>814</v>
      </c>
      <c r="C82" s="56" t="s">
        <v>814</v>
      </c>
      <c r="D82" s="314" t="s">
        <v>994</v>
      </c>
      <c r="E82" s="56">
        <v>7</v>
      </c>
      <c r="F82" s="56" t="s">
        <v>905</v>
      </c>
      <c r="G82" s="223" t="s">
        <v>995</v>
      </c>
      <c r="H82" s="633" t="s">
        <v>818</v>
      </c>
      <c r="I82" s="56">
        <f>COUNTA('Debt Recovery Stage (7)'!A:A) - 2</f>
        <v>6</v>
      </c>
      <c r="J82" s="56">
        <f>COUNTIF('Debt Recovery Stage (7)'!K:K,"Complete")</f>
        <v>4</v>
      </c>
      <c r="K82" s="634">
        <f t="shared" si="4"/>
        <v>0.66666666666666663</v>
      </c>
      <c r="L82" s="636"/>
      <c r="M82" s="315"/>
      <c r="N82" s="641"/>
      <c r="O82" s="56">
        <f t="shared" si="5"/>
        <v>0</v>
      </c>
      <c r="P82" s="7"/>
    </row>
    <row r="83" spans="1:16" ht="28.9">
      <c r="A83" s="639">
        <v>38524</v>
      </c>
      <c r="B83" s="56" t="s">
        <v>814</v>
      </c>
      <c r="C83" s="56" t="s">
        <v>814</v>
      </c>
      <c r="D83" s="316" t="s">
        <v>996</v>
      </c>
      <c r="E83" s="56">
        <v>7</v>
      </c>
      <c r="F83" s="56" t="s">
        <v>905</v>
      </c>
      <c r="G83" s="366" t="s">
        <v>997</v>
      </c>
      <c r="H83" s="632" t="s">
        <v>891</v>
      </c>
      <c r="I83" s="56">
        <f>COUNTA('Debt Recovery Action (7)'!A:A) - 2</f>
        <v>21</v>
      </c>
      <c r="J83" s="56">
        <f>COUNTIF('Debt Recovery Action (7)'!K:K,"Complete")</f>
        <v>21</v>
      </c>
      <c r="K83" s="634">
        <f t="shared" si="4"/>
        <v>1</v>
      </c>
      <c r="L83" s="636"/>
      <c r="M83" s="315" t="s">
        <v>998</v>
      </c>
      <c r="N83" s="641"/>
      <c r="O83" s="56">
        <f t="shared" si="5"/>
        <v>0</v>
      </c>
      <c r="P83" s="7"/>
    </row>
    <row r="84" spans="1:16">
      <c r="A84" s="639">
        <v>38502</v>
      </c>
      <c r="B84" s="56" t="s">
        <v>814</v>
      </c>
      <c r="C84" s="56" t="s">
        <v>814</v>
      </c>
      <c r="D84" s="314" t="s">
        <v>999</v>
      </c>
      <c r="E84" s="56">
        <v>7</v>
      </c>
      <c r="F84" s="56" t="s">
        <v>905</v>
      </c>
      <c r="G84" s="223" t="s">
        <v>1000</v>
      </c>
      <c r="H84" s="633" t="s">
        <v>818</v>
      </c>
      <c r="I84" s="56">
        <f>COUNTA('Debt Recovery Instalment (7)'!A:A) - 2</f>
        <v>6</v>
      </c>
      <c r="J84" s="56">
        <f>COUNTIF('Debt Recovery Instalment (7)'!K:K,"Complete")</f>
        <v>6</v>
      </c>
      <c r="K84" s="634">
        <f t="shared" si="4"/>
        <v>1</v>
      </c>
      <c r="L84" s="636"/>
      <c r="M84" s="315"/>
      <c r="N84" s="641"/>
      <c r="O84" s="56">
        <f t="shared" si="5"/>
        <v>0</v>
      </c>
      <c r="P84" s="7"/>
    </row>
    <row r="85" spans="1:16" ht="28.9">
      <c r="A85" s="639">
        <v>40091</v>
      </c>
      <c r="B85" s="56" t="s">
        <v>1001</v>
      </c>
      <c r="C85" s="56" t="s">
        <v>814</v>
      </c>
      <c r="D85" s="316" t="s">
        <v>1002</v>
      </c>
      <c r="E85" s="56"/>
      <c r="F85" s="56" t="s">
        <v>905</v>
      </c>
      <c r="G85" s="366" t="s">
        <v>1003</v>
      </c>
      <c r="H85" s="632" t="s">
        <v>1004</v>
      </c>
      <c r="I85" s="56">
        <f>COUNTA('Discharge Agreement'!A:A) - 2</f>
        <v>8</v>
      </c>
      <c r="J85" s="56">
        <f>COUNTIF('Discharge Agreement'!K:K,"Complete")</f>
        <v>8</v>
      </c>
      <c r="K85" s="634">
        <f t="shared" si="4"/>
        <v>1</v>
      </c>
      <c r="L85" s="636"/>
      <c r="M85" s="315"/>
      <c r="N85" s="641"/>
      <c r="O85" s="56">
        <f t="shared" si="5"/>
        <v>0</v>
      </c>
      <c r="P85" s="7"/>
    </row>
    <row r="86" spans="1:16" ht="28.9">
      <c r="A86" s="639">
        <v>40092</v>
      </c>
      <c r="B86" s="56" t="s">
        <v>1001</v>
      </c>
      <c r="C86" s="56" t="s">
        <v>814</v>
      </c>
      <c r="D86" s="316" t="s">
        <v>1005</v>
      </c>
      <c r="E86" s="56"/>
      <c r="F86" s="56" t="s">
        <v>905</v>
      </c>
      <c r="G86" s="366" t="s">
        <v>1006</v>
      </c>
      <c r="H86" s="632" t="s">
        <v>1004</v>
      </c>
      <c r="I86" s="56">
        <f>COUNTA(Sample!A:A) - 2</f>
        <v>8</v>
      </c>
      <c r="J86" s="56">
        <f>COUNTIF(Sample!K:K,"Complete")</f>
        <v>8</v>
      </c>
      <c r="K86" s="634">
        <f t="shared" si="4"/>
        <v>1</v>
      </c>
      <c r="L86" s="636"/>
      <c r="M86" s="315"/>
      <c r="N86" s="641"/>
      <c r="O86" s="56">
        <f t="shared" si="5"/>
        <v>0</v>
      </c>
      <c r="P86" s="7"/>
    </row>
    <row r="87" spans="1:16" ht="43.15">
      <c r="A87" s="56" t="s">
        <v>826</v>
      </c>
      <c r="B87" s="56" t="s">
        <v>826</v>
      </c>
      <c r="C87" s="56" t="s">
        <v>814</v>
      </c>
      <c r="D87" s="316" t="s">
        <v>1007</v>
      </c>
      <c r="E87" s="56"/>
      <c r="F87" s="56" t="s">
        <v>905</v>
      </c>
      <c r="G87" s="366" t="s">
        <v>1008</v>
      </c>
      <c r="H87" s="632" t="s">
        <v>891</v>
      </c>
      <c r="I87" s="56">
        <f>COUNTA('Agreed Sample Strength'!A:A) - 2</f>
        <v>8</v>
      </c>
      <c r="J87" s="56">
        <f>COUNTIF('Agreed Sample Strength'!K:K,"Complete")</f>
        <v>8</v>
      </c>
      <c r="K87" s="634">
        <f t="shared" si="4"/>
        <v>1</v>
      </c>
      <c r="L87" s="636"/>
      <c r="M87" s="315"/>
      <c r="N87" s="641"/>
      <c r="O87" s="56">
        <f t="shared" si="5"/>
        <v>0</v>
      </c>
      <c r="P87" s="7"/>
    </row>
    <row r="88" spans="1:16" ht="43.15">
      <c r="A88" s="639"/>
      <c r="B88" s="56" t="s">
        <v>826</v>
      </c>
      <c r="C88" s="56" t="s">
        <v>814</v>
      </c>
      <c r="D88" s="316" t="s">
        <v>1009</v>
      </c>
      <c r="E88" s="56"/>
      <c r="F88" s="56" t="s">
        <v>905</v>
      </c>
      <c r="G88" s="366" t="s">
        <v>1010</v>
      </c>
      <c r="H88" s="632" t="s">
        <v>1004</v>
      </c>
      <c r="I88" s="56">
        <f>COUNTA('Agreed Volume'!A:A) - 2</f>
        <v>7</v>
      </c>
      <c r="J88" s="56">
        <f>COUNTIF('Agreed Volume'!K:K,"Complete")</f>
        <v>7</v>
      </c>
      <c r="K88" s="634">
        <f t="shared" si="4"/>
        <v>1</v>
      </c>
      <c r="L88" s="636"/>
      <c r="M88" s="315"/>
      <c r="N88" s="641"/>
      <c r="O88" s="56">
        <f t="shared" si="5"/>
        <v>0</v>
      </c>
      <c r="P88" s="7"/>
    </row>
    <row r="89" spans="1:16">
      <c r="A89" s="639">
        <v>38517</v>
      </c>
      <c r="B89" s="56" t="s">
        <v>814</v>
      </c>
      <c r="C89" s="56" t="s">
        <v>814</v>
      </c>
      <c r="D89" s="316" t="s">
        <v>1011</v>
      </c>
      <c r="E89" s="56">
        <v>5</v>
      </c>
      <c r="F89" s="56" t="s">
        <v>905</v>
      </c>
      <c r="G89" s="223" t="s">
        <v>1012</v>
      </c>
      <c r="H89" s="633" t="s">
        <v>818</v>
      </c>
      <c r="I89" s="56">
        <f>COUNTA('Bill (5)'!A:A) - 2</f>
        <v>120</v>
      </c>
      <c r="J89" s="56">
        <f>COUNTIF('Bill (5)'!K:K,"Complete")</f>
        <v>101</v>
      </c>
      <c r="K89" s="634">
        <f t="shared" si="4"/>
        <v>0.84166666666666667</v>
      </c>
      <c r="L89" s="636"/>
      <c r="M89" s="315"/>
      <c r="N89" s="641"/>
      <c r="O89" s="56"/>
      <c r="P89" s="7"/>
    </row>
    <row r="90" spans="1:16">
      <c r="A90" s="639">
        <v>38540</v>
      </c>
      <c r="B90" s="56" t="s">
        <v>814</v>
      </c>
      <c r="C90" s="56" t="s">
        <v>814</v>
      </c>
      <c r="D90" s="314" t="s">
        <v>1013</v>
      </c>
      <c r="E90" s="56">
        <v>5</v>
      </c>
      <c r="F90" s="56" t="s">
        <v>905</v>
      </c>
      <c r="G90" s="223" t="s">
        <v>1014</v>
      </c>
      <c r="H90" s="633" t="s">
        <v>818</v>
      </c>
      <c r="I90" s="56">
        <f>COUNTA('Bill Item (5)'!A:A) - 2</f>
        <v>80</v>
      </c>
      <c r="J90" s="56">
        <f>COUNTIF('Bill Item (5)'!K:K,"Complete")</f>
        <v>70</v>
      </c>
      <c r="K90" s="634">
        <f t="shared" si="4"/>
        <v>0.875</v>
      </c>
      <c r="L90" s="636"/>
      <c r="M90" s="315"/>
      <c r="N90" s="641"/>
      <c r="O90" s="56"/>
      <c r="P90" s="7"/>
    </row>
    <row r="91" spans="1:16" ht="28.9">
      <c r="A91" s="639">
        <v>38495</v>
      </c>
      <c r="B91" s="56" t="s">
        <v>814</v>
      </c>
      <c r="C91" s="56" t="s">
        <v>814</v>
      </c>
      <c r="D91" s="314" t="s">
        <v>1015</v>
      </c>
      <c r="E91" s="56">
        <v>5</v>
      </c>
      <c r="F91" s="56" t="s">
        <v>905</v>
      </c>
      <c r="G91" s="223" t="s">
        <v>1016</v>
      </c>
      <c r="H91" s="633" t="s">
        <v>818</v>
      </c>
      <c r="I91" s="56">
        <f>COUNTA('Bill Service Type (5)'!A:A) - 2</f>
        <v>10</v>
      </c>
      <c r="J91" s="56">
        <f>COUNTIF('Bill Service Type (5)'!K:K,"Complete")</f>
        <v>10</v>
      </c>
      <c r="K91" s="634">
        <f t="shared" si="4"/>
        <v>1</v>
      </c>
      <c r="L91" s="636"/>
      <c r="M91" s="315"/>
      <c r="N91" s="641"/>
      <c r="O91" s="56"/>
      <c r="P91" s="7"/>
    </row>
    <row r="92" spans="1:16">
      <c r="A92" s="56" t="s">
        <v>826</v>
      </c>
      <c r="B92" s="56" t="s">
        <v>826</v>
      </c>
      <c r="C92" s="56" t="s">
        <v>814</v>
      </c>
      <c r="D92" s="314" t="s">
        <v>1017</v>
      </c>
      <c r="E92" s="56">
        <v>5</v>
      </c>
      <c r="F92" s="56" t="s">
        <v>905</v>
      </c>
      <c r="G92" s="643" t="s">
        <v>1018</v>
      </c>
      <c r="H92" s="633" t="s">
        <v>818</v>
      </c>
      <c r="I92" s="56">
        <f>COUNTA('Bill Item Discount (5)'!A:A) - 2</f>
        <v>8</v>
      </c>
      <c r="J92" s="56">
        <f>COUNTIF('Bill Item Discount (5)'!K:K,"Complete")</f>
        <v>8</v>
      </c>
      <c r="K92" s="634">
        <f t="shared" si="4"/>
        <v>1</v>
      </c>
      <c r="L92" s="636"/>
      <c r="M92" s="315"/>
      <c r="N92" s="641"/>
      <c r="O92" s="56"/>
      <c r="P92" s="7"/>
    </row>
    <row r="93" spans="1:16">
      <c r="A93" s="639">
        <v>38518</v>
      </c>
      <c r="B93" s="56" t="s">
        <v>814</v>
      </c>
      <c r="C93" s="56" t="s">
        <v>814</v>
      </c>
      <c r="D93" s="314" t="s">
        <v>1019</v>
      </c>
      <c r="E93" s="56">
        <v>5</v>
      </c>
      <c r="F93" s="56" t="s">
        <v>905</v>
      </c>
      <c r="G93" s="643" t="s">
        <v>1020</v>
      </c>
      <c r="H93" s="633" t="s">
        <v>818</v>
      </c>
      <c r="I93" s="56">
        <f>COUNTA('Bill Item Tax (5)'!A:A) - 2</f>
        <v>9</v>
      </c>
      <c r="J93" s="56">
        <f>COUNTIF('Bill Item Tax (5)'!K:K,"Complete")</f>
        <v>9</v>
      </c>
      <c r="K93" s="634">
        <f t="shared" si="4"/>
        <v>1</v>
      </c>
      <c r="L93" s="636"/>
      <c r="M93" s="315"/>
      <c r="N93" s="641"/>
      <c r="O93" s="56"/>
      <c r="P93" s="7"/>
    </row>
    <row r="94" spans="1:16" ht="28.9">
      <c r="A94" s="639">
        <v>40093</v>
      </c>
      <c r="B94" s="56" t="s">
        <v>1001</v>
      </c>
      <c r="C94" s="56" t="s">
        <v>814</v>
      </c>
      <c r="D94" s="314" t="s">
        <v>1021</v>
      </c>
      <c r="E94" s="56"/>
      <c r="F94" s="56" t="s">
        <v>905</v>
      </c>
      <c r="G94" s="2" t="s">
        <v>1022</v>
      </c>
      <c r="H94" s="633" t="s">
        <v>1023</v>
      </c>
      <c r="I94" s="56">
        <f>COUNTA('Volume Alteration Item'!A:A) - 2</f>
        <v>10</v>
      </c>
      <c r="J94" s="56">
        <f>COUNTIF('Volume Alteration Item'!K:K,"Complete")</f>
        <v>10</v>
      </c>
      <c r="K94" s="634">
        <f t="shared" si="4"/>
        <v>1</v>
      </c>
      <c r="L94" s="636"/>
      <c r="M94" s="315"/>
      <c r="N94" s="641"/>
      <c r="O94" s="56">
        <f t="shared" si="5"/>
        <v>0</v>
      </c>
      <c r="P94" s="7"/>
    </row>
    <row r="95" spans="1:16">
      <c r="A95" s="639">
        <v>38541</v>
      </c>
      <c r="B95" s="56" t="s">
        <v>814</v>
      </c>
      <c r="C95" s="56" t="s">
        <v>814</v>
      </c>
      <c r="D95" s="314" t="s">
        <v>1024</v>
      </c>
      <c r="E95" s="56" t="s">
        <v>814</v>
      </c>
      <c r="F95" s="56" t="s">
        <v>905</v>
      </c>
      <c r="G95" s="223" t="s">
        <v>1025</v>
      </c>
      <c r="H95" s="633" t="s">
        <v>818</v>
      </c>
      <c r="I95" s="56">
        <f>COUNTA('Balance (5)'!A:A) - 2</f>
        <v>3</v>
      </c>
      <c r="J95" s="56">
        <f>COUNTIF('Balance (5)'!K:K,"Complete")</f>
        <v>4</v>
      </c>
      <c r="K95" s="634">
        <f t="shared" si="4"/>
        <v>1.3333333333333333</v>
      </c>
      <c r="L95" s="636"/>
      <c r="M95" s="315"/>
      <c r="N95" s="641"/>
      <c r="O95" s="56">
        <f t="shared" si="5"/>
        <v>0</v>
      </c>
      <c r="P95" s="7"/>
    </row>
    <row r="96" spans="1:16" ht="100.9">
      <c r="A96" s="639">
        <v>38496</v>
      </c>
      <c r="B96" s="56" t="s">
        <v>814</v>
      </c>
      <c r="C96" s="56" t="s">
        <v>814</v>
      </c>
      <c r="D96" s="314" t="s">
        <v>1026</v>
      </c>
      <c r="E96" s="56" t="s">
        <v>814</v>
      </c>
      <c r="F96" s="56" t="s">
        <v>905</v>
      </c>
      <c r="G96" s="223" t="s">
        <v>1027</v>
      </c>
      <c r="H96" s="633" t="s">
        <v>818</v>
      </c>
      <c r="I96" s="56">
        <f>COUNTA('Balance Transaction (5)'!A:A) - 2</f>
        <v>15</v>
      </c>
      <c r="J96" s="56">
        <f>COUNTIF('Balance Transaction (5)'!K:K,"Complete")</f>
        <v>15</v>
      </c>
      <c r="K96" s="634">
        <f t="shared" si="4"/>
        <v>1</v>
      </c>
      <c r="L96" s="636"/>
      <c r="M96" s="315"/>
      <c r="N96" s="641"/>
      <c r="O96" s="56">
        <f t="shared" si="5"/>
        <v>0</v>
      </c>
      <c r="P96" s="7"/>
    </row>
    <row r="97" spans="1:16" ht="86.45">
      <c r="A97" s="639">
        <v>38500</v>
      </c>
      <c r="B97" s="56" t="s">
        <v>814</v>
      </c>
      <c r="C97" s="56" t="s">
        <v>814</v>
      </c>
      <c r="D97" s="314" t="s">
        <v>1028</v>
      </c>
      <c r="E97" s="56">
        <v>6</v>
      </c>
      <c r="F97" s="56" t="s">
        <v>905</v>
      </c>
      <c r="G97" s="2" t="s">
        <v>1029</v>
      </c>
      <c r="H97" s="633" t="s">
        <v>818</v>
      </c>
      <c r="I97" s="56">
        <f>COUNTA('Payment (6)'!A:A) - 2</f>
        <v>48</v>
      </c>
      <c r="J97" s="56">
        <f>COUNTIF('Payment (6)'!K:K,"Complete")</f>
        <v>38</v>
      </c>
      <c r="K97" s="634">
        <f t="shared" si="4"/>
        <v>0.79166666666666663</v>
      </c>
      <c r="L97" s="636"/>
      <c r="M97" s="315" t="s">
        <v>1030</v>
      </c>
      <c r="N97" s="641"/>
      <c r="O97" s="56"/>
      <c r="P97" s="7" t="s">
        <v>1031</v>
      </c>
    </row>
    <row r="98" spans="1:16" ht="28.9">
      <c r="A98" s="56" t="s">
        <v>826</v>
      </c>
      <c r="B98" s="56" t="s">
        <v>826</v>
      </c>
      <c r="C98" s="56" t="s">
        <v>814</v>
      </c>
      <c r="D98" s="316" t="s">
        <v>1032</v>
      </c>
      <c r="E98" s="56">
        <v>6</v>
      </c>
      <c r="F98" s="56" t="s">
        <v>905</v>
      </c>
      <c r="G98" s="366" t="s">
        <v>1033</v>
      </c>
      <c r="H98" s="632" t="s">
        <v>818</v>
      </c>
      <c r="I98" s="56">
        <f>COUNTA('Payment Allocation (6)'!A:A) - 2</f>
        <v>10</v>
      </c>
      <c r="J98" s="56">
        <f>COUNTIF('Payment Allocation (6)'!K:K,"Complete")</f>
        <v>10</v>
      </c>
      <c r="K98" s="634">
        <f t="shared" si="4"/>
        <v>1</v>
      </c>
      <c r="L98" s="636"/>
      <c r="M98" s="315" t="s">
        <v>1034</v>
      </c>
      <c r="N98" s="641"/>
      <c r="O98" s="56">
        <f t="shared" si="5"/>
        <v>0</v>
      </c>
      <c r="P98" s="7"/>
    </row>
    <row r="99" spans="1:16" ht="72">
      <c r="A99" s="56" t="s">
        <v>826</v>
      </c>
      <c r="B99" s="56" t="s">
        <v>826</v>
      </c>
      <c r="C99" s="56" t="s">
        <v>814</v>
      </c>
      <c r="D99" s="316" t="s">
        <v>1035</v>
      </c>
      <c r="E99" s="56">
        <v>6</v>
      </c>
      <c r="F99" s="56" t="s">
        <v>905</v>
      </c>
      <c r="G99" s="366" t="s">
        <v>1036</v>
      </c>
      <c r="H99" s="632" t="s">
        <v>891</v>
      </c>
      <c r="I99" s="56">
        <f>COUNTA('Payment Allocation Queue'!A:A) - 2</f>
        <v>6</v>
      </c>
      <c r="J99" s="56">
        <f>COUNTIF('Payment Allocation Queue'!K:K,"Complete")</f>
        <v>6</v>
      </c>
      <c r="K99" s="634">
        <f t="shared" si="4"/>
        <v>1</v>
      </c>
      <c r="L99" s="636"/>
      <c r="M99" s="315"/>
      <c r="N99" s="641"/>
      <c r="O99" s="56">
        <f t="shared" si="5"/>
        <v>0</v>
      </c>
      <c r="P99" s="7"/>
    </row>
    <row r="100" spans="1:16" ht="28.9">
      <c r="A100" s="56" t="s">
        <v>826</v>
      </c>
      <c r="B100" s="56" t="s">
        <v>826</v>
      </c>
      <c r="C100" s="56" t="s">
        <v>814</v>
      </c>
      <c r="D100" s="316" t="s">
        <v>1037</v>
      </c>
      <c r="E100" s="56">
        <v>5</v>
      </c>
      <c r="F100" s="56" t="s">
        <v>905</v>
      </c>
      <c r="G100" s="366" t="s">
        <v>1038</v>
      </c>
      <c r="H100" s="632" t="s">
        <v>891</v>
      </c>
      <c r="I100" s="56">
        <f>COUNTA('Manual Amendment'!A:A) - 2</f>
        <v>7</v>
      </c>
      <c r="J100" s="56">
        <f>COUNTIF('Manual Amendment'!K:K,"Complete")</f>
        <v>7</v>
      </c>
      <c r="K100" s="634">
        <f t="shared" si="4"/>
        <v>1</v>
      </c>
      <c r="L100" s="636"/>
      <c r="M100" s="315"/>
      <c r="N100" s="641"/>
      <c r="O100" s="56">
        <f t="shared" si="5"/>
        <v>0</v>
      </c>
      <c r="P100" s="7"/>
    </row>
    <row r="101" spans="1:16" ht="28.9">
      <c r="A101" s="56" t="s">
        <v>826</v>
      </c>
      <c r="B101" s="56" t="s">
        <v>826</v>
      </c>
      <c r="C101" s="56" t="s">
        <v>814</v>
      </c>
      <c r="D101" s="316" t="s">
        <v>1039</v>
      </c>
      <c r="E101" s="56">
        <v>5</v>
      </c>
      <c r="F101" s="56" t="s">
        <v>905</v>
      </c>
      <c r="G101" s="366" t="s">
        <v>1040</v>
      </c>
      <c r="H101" s="632" t="s">
        <v>891</v>
      </c>
      <c r="I101" s="56">
        <f>COUNTA('Bill Item Amendment'!A:A) - 2</f>
        <v>21</v>
      </c>
      <c r="J101" s="56">
        <f>COUNTIF('Bill Item Amendment'!K:K,"Complete")</f>
        <v>21</v>
      </c>
      <c r="K101" s="634">
        <f t="shared" si="4"/>
        <v>1</v>
      </c>
      <c r="L101" s="636"/>
      <c r="M101" s="315"/>
      <c r="N101" s="641"/>
      <c r="O101" s="56">
        <f t="shared" si="5"/>
        <v>0</v>
      </c>
      <c r="P101" s="7"/>
    </row>
    <row r="102" spans="1:16" ht="43.15">
      <c r="A102" s="56" t="s">
        <v>826</v>
      </c>
      <c r="B102" s="56" t="s">
        <v>826</v>
      </c>
      <c r="C102" s="56" t="s">
        <v>814</v>
      </c>
      <c r="D102" s="316" t="s">
        <v>1041</v>
      </c>
      <c r="E102" s="56">
        <v>5</v>
      </c>
      <c r="F102" s="56" t="s">
        <v>905</v>
      </c>
      <c r="G102" s="366" t="s">
        <v>1042</v>
      </c>
      <c r="H102" s="632" t="s">
        <v>891</v>
      </c>
      <c r="I102" s="56">
        <f>COUNTA('Financial Control (5)'!A:A) - 2</f>
        <v>24</v>
      </c>
      <c r="J102" s="56">
        <f>COUNTIF('Financial Control (5)'!K:K,"Complete")</f>
        <v>24</v>
      </c>
      <c r="K102" s="634">
        <f t="shared" si="4"/>
        <v>1</v>
      </c>
      <c r="L102" s="636"/>
      <c r="M102" s="315"/>
      <c r="N102" s="641"/>
      <c r="O102" s="56">
        <f t="shared" si="5"/>
        <v>0</v>
      </c>
      <c r="P102" s="7"/>
    </row>
    <row r="103" spans="1:16" ht="43.15">
      <c r="A103" s="639">
        <v>38519</v>
      </c>
      <c r="B103" s="56" t="s">
        <v>814</v>
      </c>
      <c r="C103" s="56" t="s">
        <v>814</v>
      </c>
      <c r="D103" s="316" t="s">
        <v>1043</v>
      </c>
      <c r="E103" s="56">
        <v>5</v>
      </c>
      <c r="F103" s="56" t="s">
        <v>905</v>
      </c>
      <c r="G103" s="3" t="s">
        <v>1044</v>
      </c>
      <c r="H103" s="632" t="s">
        <v>1045</v>
      </c>
      <c r="I103" s="56">
        <f>COUNTA('Financial Control Total (5)'!A:A) - 2</f>
        <v>21</v>
      </c>
      <c r="J103" s="56">
        <f>COUNTIF('Financial Control Total (5)'!K:K,"Complete")</f>
        <v>16</v>
      </c>
      <c r="K103" s="634">
        <f t="shared" si="4"/>
        <v>0.76190476190476186</v>
      </c>
      <c r="L103" s="636"/>
      <c r="M103" s="315"/>
      <c r="N103" s="641"/>
      <c r="O103" s="56">
        <f t="shared" si="5"/>
        <v>0</v>
      </c>
      <c r="P103" s="7"/>
    </row>
    <row r="104" spans="1:16">
      <c r="A104" s="639">
        <v>38504</v>
      </c>
      <c r="B104" s="56" t="s">
        <v>814</v>
      </c>
      <c r="C104" s="56" t="s">
        <v>814</v>
      </c>
      <c r="D104" s="314" t="s">
        <v>1046</v>
      </c>
      <c r="E104" s="56">
        <v>8</v>
      </c>
      <c r="F104" s="56" t="s">
        <v>905</v>
      </c>
      <c r="G104" s="3" t="s">
        <v>1047</v>
      </c>
      <c r="H104" s="193" t="s">
        <v>818</v>
      </c>
      <c r="I104" s="56">
        <f>COUNTA(SPID!A:A) - 2</f>
        <v>37</v>
      </c>
      <c r="J104" s="56">
        <f>COUNTIF(SPID!K:K,"Complete")</f>
        <v>36</v>
      </c>
      <c r="K104" s="634">
        <f t="shared" si="4"/>
        <v>0.97297297297297303</v>
      </c>
      <c r="L104" s="636"/>
      <c r="M104" s="315" t="s">
        <v>1048</v>
      </c>
      <c r="N104" s="641"/>
      <c r="O104" s="56">
        <f t="shared" si="5"/>
        <v>0</v>
      </c>
      <c r="P104" s="7"/>
    </row>
    <row r="105" spans="1:16">
      <c r="A105" s="639">
        <v>38527</v>
      </c>
      <c r="B105" s="56"/>
      <c r="C105" s="56" t="s">
        <v>814</v>
      </c>
      <c r="D105" s="316" t="s">
        <v>1049</v>
      </c>
      <c r="E105" s="56">
        <v>8</v>
      </c>
      <c r="F105" s="56" t="s">
        <v>905</v>
      </c>
      <c r="G105" s="3" t="s">
        <v>1049</v>
      </c>
      <c r="H105" s="193" t="s">
        <v>891</v>
      </c>
      <c r="I105" s="56">
        <f>COUNTA('SPID Special Agreement'!A:A) - 2</f>
        <v>6</v>
      </c>
      <c r="J105" s="56">
        <f>COUNTIF('SPID Special Agreement'!K:K,"Complete")</f>
        <v>7</v>
      </c>
      <c r="K105" s="634">
        <f t="shared" si="4"/>
        <v>1.1666666666666667</v>
      </c>
      <c r="L105" s="636"/>
      <c r="M105" s="315"/>
      <c r="N105" s="641"/>
      <c r="O105" s="56">
        <f t="shared" si="5"/>
        <v>0</v>
      </c>
      <c r="P105" s="7"/>
    </row>
    <row r="106" spans="1:16">
      <c r="A106" s="639">
        <v>40094</v>
      </c>
      <c r="B106" s="56" t="s">
        <v>1001</v>
      </c>
      <c r="C106" s="56" t="s">
        <v>814</v>
      </c>
      <c r="D106" s="316" t="s">
        <v>1050</v>
      </c>
      <c r="E106" s="56">
        <v>8</v>
      </c>
      <c r="F106" s="56" t="s">
        <v>905</v>
      </c>
      <c r="G106" s="3" t="s">
        <v>1050</v>
      </c>
      <c r="H106" s="632" t="s">
        <v>1051</v>
      </c>
      <c r="I106" s="56">
        <f>COUNTA('154a Dwellings'!A:A) - 2</f>
        <v>7</v>
      </c>
      <c r="J106" s="56">
        <f>COUNTIF('154a Dwellings'!K:K,"Complete")</f>
        <v>7</v>
      </c>
      <c r="K106" s="634">
        <f t="shared" si="4"/>
        <v>1</v>
      </c>
      <c r="L106" s="636"/>
      <c r="M106" s="315"/>
      <c r="N106" s="641"/>
      <c r="O106" s="56">
        <f t="shared" si="5"/>
        <v>0</v>
      </c>
      <c r="P106" s="7"/>
    </row>
    <row r="107" spans="1:16" ht="43.15">
      <c r="A107" s="639">
        <v>40095</v>
      </c>
      <c r="B107" s="56" t="s">
        <v>1001</v>
      </c>
      <c r="C107" s="56" t="s">
        <v>814</v>
      </c>
      <c r="D107" s="316" t="s">
        <v>1052</v>
      </c>
      <c r="E107" s="56"/>
      <c r="F107" s="56" t="s">
        <v>905</v>
      </c>
      <c r="G107" s="3" t="s">
        <v>1053</v>
      </c>
      <c r="H107" s="632" t="s">
        <v>1004</v>
      </c>
      <c r="I107" s="56">
        <f>COUNTA('Contract Agreement'!A:A) - 2</f>
        <v>4</v>
      </c>
      <c r="J107" s="56">
        <f>COUNTIF('Contract Agreement'!K:K,"Complete")</f>
        <v>4</v>
      </c>
      <c r="K107" s="634">
        <f t="shared" si="4"/>
        <v>1</v>
      </c>
      <c r="L107" s="636"/>
      <c r="M107" s="315"/>
      <c r="N107" s="641"/>
      <c r="O107" s="56">
        <f t="shared" si="5"/>
        <v>0</v>
      </c>
      <c r="P107" s="7"/>
    </row>
    <row r="108" spans="1:16" ht="172.9">
      <c r="A108" s="639">
        <v>40096</v>
      </c>
      <c r="B108" s="56" t="s">
        <v>1001</v>
      </c>
      <c r="C108" s="56" t="s">
        <v>814</v>
      </c>
      <c r="D108" s="316" t="s">
        <v>1054</v>
      </c>
      <c r="E108" s="56"/>
      <c r="F108" s="56" t="s">
        <v>905</v>
      </c>
      <c r="G108" s="3" t="s">
        <v>1055</v>
      </c>
      <c r="H108" s="632" t="s">
        <v>1004</v>
      </c>
      <c r="I108" s="56">
        <f>COUNTA(Agreement!A:A) - 2</f>
        <v>13</v>
      </c>
      <c r="J108" s="56">
        <f>COUNTIF(Agreement!K:K,"Complete")</f>
        <v>13</v>
      </c>
      <c r="K108" s="634">
        <f t="shared" si="4"/>
        <v>1</v>
      </c>
      <c r="L108" s="636"/>
      <c r="M108" s="315"/>
      <c r="N108" s="641"/>
      <c r="O108" s="56">
        <f t="shared" si="5"/>
        <v>0</v>
      </c>
      <c r="P108" s="7"/>
    </row>
    <row r="109" spans="1:16" ht="28.9">
      <c r="A109" s="639">
        <v>40097</v>
      </c>
      <c r="B109" s="56" t="s">
        <v>1001</v>
      </c>
      <c r="C109" s="56" t="s">
        <v>814</v>
      </c>
      <c r="D109" s="316" t="s">
        <v>1056</v>
      </c>
      <c r="E109" s="56"/>
      <c r="F109" s="56" t="s">
        <v>905</v>
      </c>
      <c r="G109" s="3" t="s">
        <v>1057</v>
      </c>
      <c r="H109" s="632" t="s">
        <v>1004</v>
      </c>
      <c r="I109" s="56">
        <f>COUNTA('Bill Item Agreement'!A:A) - 2</f>
        <v>6</v>
      </c>
      <c r="J109" s="56">
        <f>COUNTIF('Bill Item Agreement'!K:K,"Complete")</f>
        <v>0</v>
      </c>
      <c r="K109" s="634">
        <f t="shared" si="4"/>
        <v>0</v>
      </c>
      <c r="L109" s="636"/>
      <c r="M109" s="315"/>
      <c r="N109" s="641"/>
      <c r="O109" s="56">
        <f t="shared" si="5"/>
        <v>0</v>
      </c>
      <c r="P109" s="7"/>
    </row>
    <row r="110" spans="1:16" ht="43.15">
      <c r="A110" s="56" t="s">
        <v>826</v>
      </c>
      <c r="B110" s="56" t="s">
        <v>826</v>
      </c>
      <c r="C110" s="56" t="s">
        <v>814</v>
      </c>
      <c r="D110" s="314" t="s">
        <v>1058</v>
      </c>
      <c r="E110" s="56"/>
      <c r="F110" s="56" t="s">
        <v>905</v>
      </c>
      <c r="G110" s="3" t="s">
        <v>1059</v>
      </c>
      <c r="H110" s="193" t="s">
        <v>818</v>
      </c>
      <c r="I110" s="56">
        <f>COUNTA(Group!A:A) - 2</f>
        <v>4</v>
      </c>
      <c r="J110" s="56">
        <f>COUNTIF(Group!K:K,"Complete")</f>
        <v>4</v>
      </c>
      <c r="K110" s="634">
        <f t="shared" si="4"/>
        <v>1</v>
      </c>
      <c r="L110" s="636"/>
      <c r="M110" s="315"/>
      <c r="N110" s="641"/>
      <c r="O110" s="56">
        <f t="shared" si="5"/>
        <v>0</v>
      </c>
      <c r="P110" s="7"/>
    </row>
    <row r="111" spans="1:16" ht="28.9">
      <c r="A111" s="56" t="s">
        <v>826</v>
      </c>
      <c r="B111" s="56" t="s">
        <v>826</v>
      </c>
      <c r="C111" s="56" t="s">
        <v>814</v>
      </c>
      <c r="D111" s="314" t="s">
        <v>1060</v>
      </c>
      <c r="E111" s="56"/>
      <c r="F111" s="56" t="s">
        <v>905</v>
      </c>
      <c r="G111" s="3" t="s">
        <v>1061</v>
      </c>
      <c r="H111" s="193" t="s">
        <v>818</v>
      </c>
      <c r="I111" s="56">
        <f>COUNTA('Group Item'!A:A) - 2</f>
        <v>3</v>
      </c>
      <c r="J111" s="56">
        <f>COUNTIF('Group Item'!K:K,"Complete")</f>
        <v>3</v>
      </c>
      <c r="K111" s="634">
        <f t="shared" si="4"/>
        <v>1</v>
      </c>
      <c r="L111" s="636"/>
      <c r="M111" s="315"/>
      <c r="N111" s="641"/>
      <c r="O111" s="56">
        <f t="shared" si="5"/>
        <v>0</v>
      </c>
      <c r="P111" s="7"/>
    </row>
    <row r="112" spans="1:16" ht="43.15">
      <c r="A112" s="639"/>
      <c r="B112" s="56" t="s">
        <v>826</v>
      </c>
      <c r="C112" s="56" t="s">
        <v>814</v>
      </c>
      <c r="D112" s="316" t="s">
        <v>1062</v>
      </c>
      <c r="E112" s="56"/>
      <c r="F112" s="56" t="s">
        <v>905</v>
      </c>
      <c r="G112" s="3" t="s">
        <v>1063</v>
      </c>
      <c r="H112" s="193" t="s">
        <v>1064</v>
      </c>
      <c r="I112" s="56">
        <f>COUNTA('Bill Write Off (5)'!A:A) - 2</f>
        <v>7</v>
      </c>
      <c r="J112" s="56">
        <f>COUNTIF('Bill Write Off (5)'!K:K,"Complete")</f>
        <v>7</v>
      </c>
      <c r="K112" s="634">
        <f t="shared" si="4"/>
        <v>1</v>
      </c>
      <c r="L112" s="636"/>
      <c r="M112" s="315" t="s">
        <v>1065</v>
      </c>
      <c r="N112" s="641"/>
      <c r="O112" s="56">
        <f t="shared" si="5"/>
        <v>0</v>
      </c>
      <c r="P112" s="7"/>
    </row>
    <row r="113" spans="1:16">
      <c r="A113" s="639">
        <v>40098</v>
      </c>
      <c r="B113" s="56" t="s">
        <v>1001</v>
      </c>
      <c r="C113" s="56" t="s">
        <v>835</v>
      </c>
      <c r="D113" s="644" t="s">
        <v>1066</v>
      </c>
      <c r="E113" s="56"/>
      <c r="F113" s="56" t="s">
        <v>905</v>
      </c>
      <c r="G113" s="3"/>
      <c r="H113" s="632" t="s">
        <v>1004</v>
      </c>
      <c r="I113" s="56"/>
      <c r="J113" s="56"/>
      <c r="K113" s="634"/>
      <c r="L113" s="636"/>
      <c r="M113" s="315"/>
      <c r="N113" s="641"/>
      <c r="O113" s="56">
        <f t="shared" si="5"/>
        <v>0</v>
      </c>
      <c r="P113" s="7" t="s">
        <v>1067</v>
      </c>
    </row>
    <row r="114" spans="1:16">
      <c r="A114" s="639">
        <v>40099</v>
      </c>
      <c r="B114" s="56" t="s">
        <v>1001</v>
      </c>
      <c r="C114" s="56" t="s">
        <v>835</v>
      </c>
      <c r="D114" s="644" t="s">
        <v>1068</v>
      </c>
      <c r="E114" s="56"/>
      <c r="F114" s="56" t="s">
        <v>816</v>
      </c>
      <c r="G114" s="3"/>
      <c r="H114" s="632" t="s">
        <v>1004</v>
      </c>
      <c r="I114" s="56"/>
      <c r="J114" s="56"/>
      <c r="K114" s="634"/>
      <c r="L114" s="636"/>
      <c r="M114" s="315"/>
      <c r="N114" s="641"/>
      <c r="O114" s="56">
        <f t="shared" si="5"/>
        <v>0</v>
      </c>
      <c r="P114" s="7" t="s">
        <v>1067</v>
      </c>
    </row>
    <row r="115" spans="1:16">
      <c r="A115" s="639">
        <v>40100</v>
      </c>
      <c r="B115" s="56" t="s">
        <v>1001</v>
      </c>
      <c r="C115" s="56" t="s">
        <v>835</v>
      </c>
      <c r="D115" s="644" t="s">
        <v>1069</v>
      </c>
      <c r="E115" s="56"/>
      <c r="F115" s="56"/>
      <c r="G115" s="3"/>
      <c r="H115" s="632" t="s">
        <v>1004</v>
      </c>
      <c r="I115" s="56"/>
      <c r="J115" s="56"/>
      <c r="K115" s="634"/>
      <c r="L115" s="636"/>
      <c r="M115" s="315"/>
      <c r="N115" s="641"/>
      <c r="O115" s="56">
        <f t="shared" si="5"/>
        <v>0</v>
      </c>
      <c r="P115" s="7" t="s">
        <v>1067</v>
      </c>
    </row>
    <row r="116" spans="1:16">
      <c r="A116" s="56" t="s">
        <v>826</v>
      </c>
      <c r="B116" s="56" t="s">
        <v>826</v>
      </c>
      <c r="C116" s="56" t="s">
        <v>814</v>
      </c>
      <c r="D116" s="316" t="s">
        <v>1070</v>
      </c>
      <c r="E116" s="56"/>
      <c r="F116" s="56" t="s">
        <v>905</v>
      </c>
      <c r="G116" s="3" t="s">
        <v>1071</v>
      </c>
      <c r="H116" s="193" t="s">
        <v>1072</v>
      </c>
      <c r="I116" s="56">
        <f>COUNTA('Feed Item'!A:A) - 2</f>
        <v>7</v>
      </c>
      <c r="J116" s="56">
        <f>COUNTIF('Feed Item'!K:K,"Complete")</f>
        <v>0</v>
      </c>
      <c r="K116" s="634">
        <f t="shared" ref="K116:K117" si="8">J116/I116</f>
        <v>0</v>
      </c>
      <c r="L116" s="636"/>
      <c r="M116" s="315"/>
      <c r="N116" s="641"/>
      <c r="O116" s="56"/>
      <c r="P116" s="7"/>
    </row>
    <row r="117" spans="1:16" ht="28.9">
      <c r="A117" s="56" t="s">
        <v>826</v>
      </c>
      <c r="B117" s="56" t="s">
        <v>826</v>
      </c>
      <c r="C117" s="56" t="s">
        <v>814</v>
      </c>
      <c r="D117" s="316" t="s">
        <v>1073</v>
      </c>
      <c r="E117" s="56"/>
      <c r="F117" s="56" t="s">
        <v>905</v>
      </c>
      <c r="G117" s="3" t="s">
        <v>1074</v>
      </c>
      <c r="H117" s="193" t="s">
        <v>818</v>
      </c>
      <c r="I117" s="56">
        <f>COUNTA('External Address Mapping'!A:A) - 2</f>
        <v>8</v>
      </c>
      <c r="J117" s="56">
        <f>COUNTIF('External Address Mapping'!K:K,"Complete")</f>
        <v>0</v>
      </c>
      <c r="K117" s="634">
        <f t="shared" si="8"/>
        <v>0</v>
      </c>
      <c r="L117" s="636"/>
      <c r="M117" s="315"/>
      <c r="N117" s="641"/>
      <c r="O117" s="56"/>
      <c r="P117" s="7"/>
    </row>
    <row r="118" spans="1:16">
      <c r="A118" s="639">
        <v>38811</v>
      </c>
      <c r="B118" s="56" t="s">
        <v>814</v>
      </c>
      <c r="C118" s="56" t="s">
        <v>814</v>
      </c>
      <c r="D118" s="316" t="s">
        <v>1075</v>
      </c>
      <c r="E118" s="56"/>
      <c r="F118" s="56" t="s">
        <v>905</v>
      </c>
      <c r="G118" s="3" t="s">
        <v>1076</v>
      </c>
      <c r="H118" s="193" t="s">
        <v>818</v>
      </c>
      <c r="I118" s="56">
        <f>COUNTA(Task!A:A) - 2</f>
        <v>53</v>
      </c>
      <c r="J118" s="56">
        <f>COUNTIF(Task!K:K,"Complete")</f>
        <v>25</v>
      </c>
      <c r="K118" s="634">
        <f t="shared" ref="K118:K119" si="9">J118/I118</f>
        <v>0.47169811320754718</v>
      </c>
      <c r="L118" s="636"/>
      <c r="M118" s="315"/>
      <c r="N118" s="641"/>
      <c r="O118" s="56"/>
      <c r="P118" s="7"/>
    </row>
    <row r="119" spans="1:16">
      <c r="A119" s="56" t="s">
        <v>826</v>
      </c>
      <c r="B119" s="56" t="s">
        <v>826</v>
      </c>
      <c r="C119" s="56" t="s">
        <v>835</v>
      </c>
      <c r="D119" s="316" t="s">
        <v>1077</v>
      </c>
      <c r="E119" s="56"/>
      <c r="F119" s="56" t="s">
        <v>905</v>
      </c>
      <c r="G119" s="3" t="s">
        <v>1078</v>
      </c>
      <c r="H119" s="193" t="s">
        <v>818</v>
      </c>
      <c r="I119" s="56">
        <f>COUNTA('Work Order Settings'!A:A) - 2</f>
        <v>23</v>
      </c>
      <c r="J119" s="56">
        <f>COUNTIF('Work Order Settings'!K:K,"Complete")</f>
        <v>0</v>
      </c>
      <c r="K119" s="634">
        <f t="shared" si="9"/>
        <v>0</v>
      </c>
      <c r="L119" s="636"/>
      <c r="M119" s="315"/>
      <c r="N119" s="641"/>
      <c r="O119" s="56"/>
      <c r="P119" s="7"/>
    </row>
    <row r="120" spans="1:16" ht="21">
      <c r="A120" s="635"/>
      <c r="B120" s="635"/>
      <c r="C120" s="635"/>
      <c r="D120" s="635"/>
      <c r="E120" s="635"/>
      <c r="F120" s="635"/>
      <c r="G120" s="317"/>
      <c r="H120" s="635"/>
      <c r="I120" s="645">
        <f>SUM(I3:I119)</f>
        <v>2028</v>
      </c>
      <c r="J120" s="645">
        <f>SUM(J3:J119)</f>
        <v>1589</v>
      </c>
      <c r="K120" s="646">
        <f>J120/I120</f>
        <v>0.7835305719921104</v>
      </c>
      <c r="L120" s="318"/>
      <c r="M120" s="318"/>
      <c r="N120" s="645">
        <f>SUM(N3:N119)</f>
        <v>22</v>
      </c>
      <c r="O120" s="645">
        <f>SUM(O3:O119)</f>
        <v>4.3999999999999999E-5</v>
      </c>
      <c r="P120" s="7"/>
    </row>
    <row r="121" spans="1:16" ht="21">
      <c r="D121" t="s">
        <v>849</v>
      </c>
      <c r="F121" s="28" t="s">
        <v>816</v>
      </c>
      <c r="L121" s="478"/>
    </row>
    <row r="122" spans="1:16" ht="21">
      <c r="D122" t="s">
        <v>1079</v>
      </c>
      <c r="F122" s="28" t="s">
        <v>1080</v>
      </c>
      <c r="L122" s="478"/>
    </row>
    <row r="124" spans="1:16">
      <c r="D124" t="s">
        <v>1081</v>
      </c>
      <c r="F124" s="28" t="s">
        <v>816</v>
      </c>
    </row>
    <row r="126" spans="1:16">
      <c r="D126" t="s">
        <v>1082</v>
      </c>
      <c r="G126" t="s">
        <v>1083</v>
      </c>
    </row>
    <row r="128" spans="1:16">
      <c r="D128" t="s">
        <v>1084</v>
      </c>
      <c r="F128" s="28" t="s">
        <v>1085</v>
      </c>
    </row>
    <row r="130" spans="4:6">
      <c r="D130" t="s">
        <v>1086</v>
      </c>
    </row>
    <row r="132" spans="4:6">
      <c r="D132" t="s">
        <v>1087</v>
      </c>
      <c r="E132" s="28" t="s">
        <v>1088</v>
      </c>
      <c r="F132" s="28" t="s">
        <v>1089</v>
      </c>
    </row>
    <row r="134" spans="4:6">
      <c r="D134" t="s">
        <v>1090</v>
      </c>
      <c r="E134" s="94" t="s">
        <v>1091</v>
      </c>
    </row>
  </sheetData>
  <autoFilter ref="A2:O122" xr:uid="{00000000-0001-0000-0000-000000000000}"/>
  <sortState xmlns:xlrd2="http://schemas.microsoft.com/office/spreadsheetml/2017/richdata2" ref="D1:D122">
    <sortCondition ref="D2:D122"/>
  </sortState>
  <conditionalFormatting sqref="K120">
    <cfRule type="colorScale" priority="1">
      <colorScale>
        <cfvo type="min"/>
        <cfvo type="percentile" val="50"/>
        <cfvo type="max"/>
        <color rgb="FFF8696B"/>
        <color rgb="FFFFEB84"/>
        <color rgb="FF63BE7B"/>
      </colorScale>
    </cfRule>
  </conditionalFormatting>
  <conditionalFormatting sqref="K3:L119">
    <cfRule type="colorScale" priority="13">
      <colorScale>
        <cfvo type="min"/>
        <cfvo type="percentile" val="50"/>
        <cfvo type="max"/>
        <color rgb="FFF8696B"/>
        <color rgb="FFFFEB84"/>
        <color rgb="FF63BE7B"/>
      </colorScale>
    </cfRule>
  </conditionalFormatting>
  <hyperlinks>
    <hyperlink ref="A40" r:id="rId1" display="https://southwestwater.visualstudio.com.mcas.ms/CEP Solution/_workitems/edit/38221" xr:uid="{79289F02-87F3-45AC-B922-F32C6D05071C}"/>
    <hyperlink ref="A42" r:id="rId2" display="https://southwestwater.visualstudio.com.mcas.ms/CEP Solution/_workitems/edit/38472" xr:uid="{21025C8C-9C3D-473E-8317-7160B07B2E22}"/>
    <hyperlink ref="A43" r:id="rId3" display="https://southwestwater.visualstudio.com.mcas.ms/CEP Solution/_workitems/edit/38474" xr:uid="{94EFFFFB-8753-4D59-A86F-D6974F831987}"/>
    <hyperlink ref="A44" r:id="rId4" display="https://southwestwater.visualstudio.com.mcas.ms/CEP Solution/_workitems/edit/38476" xr:uid="{B1415E2A-D450-470A-B576-143AD9E00E63}"/>
    <hyperlink ref="A3" r:id="rId5" display="https://southwestwater.visualstudio.com/CEP Solution/_workitems/edit/38471" xr:uid="{3DF43CF0-1692-4C93-B4C7-04CDF1EBB472}"/>
    <hyperlink ref="A4" r:id="rId6" display="https://southwestwater.visualstudio.com/CEP Solution/_workitems/edit/38481" xr:uid="{9A29068F-AEFE-45C8-916B-502C00DDC6FD}"/>
    <hyperlink ref="A5" r:id="rId7" display="https://southwestwater.visualstudio.com/CEP Solution/_workitems/edit/38487" xr:uid="{B67AAD1D-5B90-4E6B-B10A-6F9FE932CE33}"/>
    <hyperlink ref="A6" r:id="rId8" display="https://southwestwater.visualstudio.com/CEP Solution/_workitems/edit/38509" xr:uid="{9F68A0B4-016D-408D-81DD-8B823494EE5B}"/>
    <hyperlink ref="A8" r:id="rId9" display="https://southwestwater.visualstudio.com/CEP Solution/_workitems/edit/38532" xr:uid="{3EA4AE0B-E6F4-4374-B756-44BEDACD9B3A}"/>
    <hyperlink ref="A9" r:id="rId10" display="https://southwestwater.visualstudio.com/CEP Solution/_workitems/edit/38544" xr:uid="{A26E08B0-C1AD-409C-B5E9-D96DF9ED3810}"/>
    <hyperlink ref="A45" r:id="rId11" display="https://southwestwater.visualstudio.com/CEP Solution/_workitems/edit/38475" xr:uid="{7E61E317-BDB8-4D25-91D8-F7803D71C1C8}"/>
    <hyperlink ref="A47" r:id="rId12" display="https://southwestwater.visualstudio.com/CEP Solution/_workitems/edit/38477" xr:uid="{0A5481A2-7FE6-49BE-960D-88A2D8E01227}"/>
    <hyperlink ref="A48" r:id="rId13" display="https://southwestwater.visualstudio.com/CEP Solution/_workitems/edit/38482" xr:uid="{C09C3F10-A9A0-47EC-9DD8-9D7A9EC65383}"/>
    <hyperlink ref="A52" r:id="rId14" display="https://southwestwater.visualstudio.com/CEP Solution/_workitems/edit/38488" xr:uid="{B3DE311E-1F66-4334-87F1-2735687086C2}"/>
    <hyperlink ref="A53" r:id="rId15" display="https://southwestwater.visualstudio.com/CEP Solution/_workitems/edit/38510" xr:uid="{6423B095-800A-4CE2-84F4-41BA69BB1F06}"/>
    <hyperlink ref="A54" r:id="rId16" display="https://southwestwater.visualstudio.com/CEP Solution/_workitems/edit/38533" xr:uid="{2743716E-835D-4173-BFEA-1DB9375B1D16}"/>
    <hyperlink ref="A22" r:id="rId17" display="https://southwestwater.visualstudio.com/CEP Solution/_workitems/edit/38478" xr:uid="{ECB229D0-27DC-4C18-B33D-2D176FD4689A}"/>
    <hyperlink ref="A23" r:id="rId18" display="https://southwestwater.visualstudio.com/CEP Solution/_workitems/edit/38483" xr:uid="{12D9807D-4A4D-43CF-B0F5-868E0D3420F8}"/>
    <hyperlink ref="A24" r:id="rId19" display="https://southwestwater.visualstudio.com/CEP Solution/_workitems/edit/38489" xr:uid="{20A33A17-350D-4226-B499-D406ACF12921}"/>
    <hyperlink ref="A41" r:id="rId20" display="https://southwestwater.visualstudio.com/CEP Solution/_workitems/edit/38511" xr:uid="{1F99CC54-5329-4E33-9795-DA4DC6A3DFC0}"/>
    <hyperlink ref="A49" r:id="rId21" display="https://southwestwater.visualstudio.com/CEP Solution/_workitems/edit/38535" xr:uid="{ED8065D6-F156-4B52-96B5-7E7A5FE4CDD2}"/>
    <hyperlink ref="A50" r:id="rId22" display="https://southwestwater.visualstudio.com/CEP Solution/_workitems/edit/38479" xr:uid="{D09AEBD1-2348-4B04-B069-6FD0036805B7}"/>
    <hyperlink ref="A51" r:id="rId23" display="https://southwestwater.visualstudio.com/CEP Solution/_workitems/edit/38484" xr:uid="{11BBC06F-4FB8-45FF-9434-D581E2D3796B}"/>
    <hyperlink ref="A60" r:id="rId24" display="https://southwestwater.visualstudio.com/CEP Solution/_workitems/edit/38490" xr:uid="{83987E5F-55AD-4A30-9ACC-47EEA301BAB4}"/>
    <hyperlink ref="A64" r:id="rId25" display="https://southwestwater.visualstudio.com/CEP Solution/_workitems/edit/38512" xr:uid="{B3DA23FB-23C2-43C8-87BB-B170FA4AF067}"/>
    <hyperlink ref="A65" r:id="rId26" display="https://southwestwater.visualstudio.com/CEP Solution/_workitems/edit/38536" xr:uid="{C692E2F6-F460-49A3-A95F-759772FBE8E0}"/>
    <hyperlink ref="A67" r:id="rId27" display="https://southwestwater.visualstudio.com/CEP Solution/_workitems/edit/38485" xr:uid="{575BAB3E-E0DD-47F5-B76B-1BEBECFAA706}"/>
    <hyperlink ref="A69" r:id="rId28" display="https://southwestwater.visualstudio.com/CEP Solution/_workitems/edit/38491" xr:uid="{19B95673-2062-407B-BF4F-49C8C5B81E91}"/>
    <hyperlink ref="A31" r:id="rId29" display="https://southwestwater.visualstudio.com/CEP Solution/_workitems/edit/38514" xr:uid="{194C3491-0114-4B0D-AD83-7D57772642C0}"/>
    <hyperlink ref="A32" r:id="rId30" display="https://southwestwater.visualstudio.com/CEP Solution/_workitems/edit/38537" xr:uid="{3A571050-A13B-4403-A5FE-DFADDAE65848}"/>
    <hyperlink ref="A33" r:id="rId31" display="https://southwestwater.visualstudio.com/CEP Solution/_workitems/edit/38486" xr:uid="{54FBDFC1-E37B-46AA-A98C-4FD85AD17285}"/>
    <hyperlink ref="A34" r:id="rId32" display="https://southwestwater.visualstudio.com/CEP Solution/_workitems/edit/38492" xr:uid="{ED89116E-7B84-4C11-ABD8-A4785B9386FA}"/>
    <hyperlink ref="A77" r:id="rId33" display="https://southwestwater.visualstudio.com/CEP Solution/_workitems/edit/38515" xr:uid="{3F31CB24-E445-4FBF-8B47-B875AF8C1DD3}"/>
    <hyperlink ref="A78" r:id="rId34" display="https://southwestwater.visualstudio.com/CEP Solution/_workitems/edit/38538" xr:uid="{74B9A939-E66D-40C3-BF9E-D042BA67B65E}"/>
    <hyperlink ref="A79" r:id="rId35" display="https://southwestwater.visualstudio.com/CEP Solution/_workitems/edit/38493" xr:uid="{372128B9-8F3D-45E7-B11E-68D511596D84}"/>
    <hyperlink ref="A80" r:id="rId36" display="https://southwestwater.visualstudio.com/CEP Solution/_workitems/edit/38516" xr:uid="{EEC2EE52-126A-46F5-85B3-0631D3E55591}"/>
    <hyperlink ref="A36" r:id="rId37" display="https://southwestwater.visualstudio.com/CEP Solution/_workitems/edit/38539" xr:uid="{03864877-B1D1-438A-8D9A-1CFC5D0C6CB1}"/>
    <hyperlink ref="A89" r:id="rId38" display="https://southwestwater.visualstudio.com/CEP Solution/_workitems/edit/38517" xr:uid="{55835D56-940E-4617-A990-ED9E4E30A04F}"/>
    <hyperlink ref="A90" r:id="rId39" display="https://southwestwater.visualstudio.com/CEP Solution/_workitems/edit/38540" xr:uid="{D4F07808-8597-4701-9D10-D30780754957}"/>
    <hyperlink ref="A93" r:id="rId40" display="https://southwestwater.visualstudio.com/CEP Solution/_workitems/edit/38518" xr:uid="{0AEC0B1A-5476-4B27-BE6A-23755348A03D}"/>
    <hyperlink ref="A95" r:id="rId41" display="https://southwestwater.visualstudio.com/CEP Solution/_workitems/edit/38541" xr:uid="{A709FCD2-86FB-46B9-A4B5-F567E0BD6D98}"/>
    <hyperlink ref="A96" r:id="rId42" display="https://southwestwater.visualstudio.com/CEP Solution/_workitems/edit/38496" xr:uid="{F52E31C9-C0DF-4925-9615-EA3178E9FBA7}"/>
    <hyperlink ref="A103" r:id="rId43" display="https://southwestwater.visualstudio.com/CEP Solution/_workitems/edit/38519" xr:uid="{34851216-0A8B-4239-B80B-FB688097F479}"/>
    <hyperlink ref="A27" r:id="rId44" display="https://southwestwater.visualstudio.com/CEP Solution/_workitems/edit/38542" xr:uid="{D30167BC-ECBC-4175-BB39-7B4268888C22}"/>
    <hyperlink ref="A28" r:id="rId45" display="https://southwestwater.visualstudio.com/CEP Solution/_workitems/edit/38497" xr:uid="{92F0BA45-5AA6-45A2-948C-362BECFC09EC}"/>
    <hyperlink ref="A29" r:id="rId46" display="https://southwestwater.visualstudio.com/CEP Solution/_workitems/edit/38520" xr:uid="{4109C7CB-D3A4-434C-BBA3-F2685A1288BE}"/>
    <hyperlink ref="A30" r:id="rId47" display="https://southwestwater.visualstudio.com/CEP Solution/_workitems/edit/38543" xr:uid="{7B4C397D-9DBC-4DB3-903A-6D86E0E881B4}"/>
    <hyperlink ref="A66" r:id="rId48" display="https://southwestwater.visualstudio.com/CEP Solution/_workitems/edit/38498" xr:uid="{FA1F0436-3706-4913-9316-880D96640A4A}"/>
    <hyperlink ref="A74" r:id="rId49" display="https://southwestwater.visualstudio.com/CEP Solution/_workitems/edit/38521" xr:uid="{1BD27AEB-680D-4B2D-9A4D-53898804BAF8}"/>
    <hyperlink ref="A75" r:id="rId50" display="https://southwestwater.visualstudio.com/CEP Solution/_workitems/edit/38499" xr:uid="{14153C9E-11BF-4CA6-8231-628ED88FB34A}"/>
    <hyperlink ref="A76" r:id="rId51" display="https://southwestwater.visualstudio.com/CEP Solution/_workitems/edit/38522" xr:uid="{4D0C4AD9-0082-4EA3-84FF-2758819F5FFF}"/>
    <hyperlink ref="A97" r:id="rId52" display="https://southwestwater.visualstudio.com/CEP Solution/_workitems/edit/38500" xr:uid="{409FF55A-B790-447B-94E9-C934C153A623}"/>
    <hyperlink ref="A81" r:id="rId53" display="https://southwestwater.visualstudio.com/CEP Solution/_workitems/edit/38523" xr:uid="{84F0E9E3-90EC-4CF0-8DAB-9370DE20C395}"/>
    <hyperlink ref="A82" r:id="rId54" display="https://southwestwater.visualstudio.com/CEP Solution/_workitems/edit/38501" xr:uid="{4AAF986E-F4CD-4C43-8F14-DC4BC0812BAB}"/>
    <hyperlink ref="A83" r:id="rId55" display="https://southwestwater.visualstudio.com/CEP Solution/_workitems/edit/38524" xr:uid="{835919E9-74B3-4858-86BE-829ED4F6D1E7}"/>
    <hyperlink ref="A84" r:id="rId56" display="https://southwestwater.visualstudio.com/CEP Solution/_workitems/edit/38502" xr:uid="{303DE25C-528E-401E-A117-373DEE829479}"/>
    <hyperlink ref="A16" r:id="rId57" display="https://southwestwater.visualstudio.com/CEP Solution/_workitems/edit/38525" xr:uid="{12521D18-BD29-4FB5-9BD6-5084D9E1FF07}"/>
    <hyperlink ref="A17" r:id="rId58" display="https://southwestwater.visualstudio.com/CEP Solution/_workitems/edit/38503" xr:uid="{64AAD6DD-677D-4956-8ABF-5BD6DAAED941}"/>
    <hyperlink ref="A37" r:id="rId59" display="https://southwestwater.visualstudio.com/CEP Solution/_workitems/edit/38526" xr:uid="{7E371996-2854-4412-B992-A60D56046FE9}"/>
    <hyperlink ref="A104" r:id="rId60" display="https://southwestwater.visualstudio.com/CEP Solution/_workitems/edit/38504" xr:uid="{9DDDFF4A-C250-49D1-8CC1-8E6177FC5D8D}"/>
    <hyperlink ref="A105" r:id="rId61" display="https://southwestwater.visualstudio.com/CEP Solution/_workitems/edit/38527" xr:uid="{B35516D7-CB70-4386-AF6C-962DBDA426C0}"/>
    <hyperlink ref="A10" r:id="rId62" display="https://southwestwater.visualstudio.com/CEP Solution/_workitems/edit/38505" xr:uid="{EF849010-0721-46B2-87FF-3428EC42CCDD}"/>
    <hyperlink ref="A11" r:id="rId63" display="https://southwestwater.visualstudio.com/CEP Solution/_workitems/edit/38528" xr:uid="{7EC8DBE7-EAD6-42FE-92F1-5E825226DCBD}"/>
    <hyperlink ref="A13" r:id="rId64" display="https://southwestwater.visualstudio.com/CEP Solution/_workitems/edit/38506" xr:uid="{4112D1F3-D260-4304-B781-EF4E89545362}"/>
    <hyperlink ref="A14" r:id="rId65" display="https://southwestwater.visualstudio.com/CEP Solution/_workitems/edit/38529" xr:uid="{CEEDAEFB-D2EB-43D6-8A3A-9CF16AA1F338}"/>
    <hyperlink ref="A15" r:id="rId66" display="https://southwestwater.visualstudio.com/CEP Solution/_workitems/edit/38507" xr:uid="{1C507FD2-653E-4CE4-A3B8-F5DA426F6025}"/>
    <hyperlink ref="A18" r:id="rId67" display="https://southwestwater.visualstudio.com/CEP Solution/_workitems/edit/38530" xr:uid="{7DDD9F66-1BCC-4365-8695-B02CB4481D78}"/>
    <hyperlink ref="A19" r:id="rId68" display="https://southwestwater.visualstudio.com/CEP Solution/_workitems/edit/38508" xr:uid="{123C1141-E99F-404D-97F4-5590F545E521}"/>
    <hyperlink ref="A20" r:id="rId69" display="https://southwestwater.visualstudio.com/CEP Solution/_workitems/edit/38745" xr:uid="{D05F69D0-53D5-47E4-84BC-9AC9FB4913CE}"/>
    <hyperlink ref="A21" r:id="rId70" display="https://southwestwater.visualstudio.com/CEP Solution/_workitems/edit/38748" xr:uid="{F901D85A-1095-4118-BC51-49FE63CD587D}"/>
    <hyperlink ref="A26" r:id="rId71" display="https://southwestwater.visualstudio.com/CEP Solution/_workitems/edit/38753" xr:uid="{B33A7593-71BF-4395-B739-2E359D6D929A}"/>
    <hyperlink ref="A56" r:id="rId72" display="https://southwestwater.visualstudio.com/CEP Solution/_workitems/edit/38763" xr:uid="{F2B14BED-D0C7-4202-814D-F6E8A367307C}"/>
    <hyperlink ref="A57" r:id="rId73" display="https://southwestwater.visualstudio.com.mcas.ms/CEP Solution/_workitems/edit/38786" xr:uid="{EA16DDBB-793F-4EB4-850E-7AB8157ADFCE}"/>
    <hyperlink ref="A72" r:id="rId74" display="https://southwestwater.visualstudio.com/CEP Solution/_workitems/edit/38801" xr:uid="{044ECFC4-3075-4EB7-B503-876265B5ED2C}"/>
    <hyperlink ref="A59" r:id="rId75" display="https://southwestwater.visualstudio.com/CEP Solution/_workitems/edit/38787" xr:uid="{C4BA8A92-2C88-4D98-8E09-A42C3A6F0C5F}"/>
    <hyperlink ref="A73" r:id="rId76" display="https://southwestwater.visualstudio.com/CEP Solution/_workitems/edit/38531" xr:uid="{2EBBB7CD-41C8-4051-9ADD-1473E68BB541}"/>
    <hyperlink ref="A118" r:id="rId77" display="https://southwestwater.visualstudio.com/CEP Solution/_workitems/edit/38811" xr:uid="{4E8F1FB0-372B-49B1-941B-29FAC2846D93}"/>
    <hyperlink ref="A85" r:id="rId78" display="https://southwestwater.visualstudio.com/CEP%20Solution/_workitems/edit/40091" xr:uid="{9DEB9564-5DC6-43F8-9494-D8D1F255D40B}"/>
    <hyperlink ref="A86" r:id="rId79" display="https://southwestwater.visualstudio.com/CEP Solution/_workitems/edit/40092" xr:uid="{174D3E07-0CE2-471C-B301-16FB0D813B6C}"/>
    <hyperlink ref="A94" r:id="rId80" display="https://southwestwater.visualstudio.com/CEP Solution/_workitems/edit/40093" xr:uid="{31F96B15-B196-44D3-B1E1-F75A642BC2DB}"/>
    <hyperlink ref="A106" r:id="rId81" display="https://southwestwater.visualstudio.com/CEP Solution/_workitems/edit/40094" xr:uid="{5899B76C-71DF-4602-B0E0-153126B405E2}"/>
    <hyperlink ref="A107" r:id="rId82" display="https://southwestwater.visualstudio.com/CEP Solution/_workitems/edit/40095" xr:uid="{2890FD28-BBDA-483B-A31B-5BE44DCFDA48}"/>
    <hyperlink ref="A25" r:id="rId83" display="https://southwestwater.visualstudio.com/CEP Solution/_workitems/edit/38695" xr:uid="{4DC30FCC-35F8-4BD6-AD5D-0A6AA1B6FCE2}"/>
    <hyperlink ref="A55" r:id="rId84" display="https://southwestwater.visualstudio.com/CEP Solution/_workitems/edit/38755" xr:uid="{88FF2BC1-8142-46B5-BE81-05F944D407F2}"/>
    <hyperlink ref="A108" r:id="rId85" display="https://southwestwater.visualstudio.com/CEP Solution/_workitems/edit/40096" xr:uid="{5D82CC05-1D64-4014-90C9-FF488CD68CA4}"/>
    <hyperlink ref="A109" r:id="rId86" display="https://southwestwater.visualstudio.com/CEP Solution/_workitems/edit/40097" xr:uid="{3F85511F-79DD-4DE5-A95D-19AD23DBD240}"/>
    <hyperlink ref="A113" r:id="rId87" display="40098" xr:uid="{45740AD1-3148-4390-AE2B-31F6E223BFDC}"/>
    <hyperlink ref="A114" r:id="rId88" display="https://southwestwater.visualstudio.com/CEP Solution/_workitems/edit/40099" xr:uid="{05B34B92-4323-4F31-B41C-07CDFF28F9C5}"/>
    <hyperlink ref="A115" r:id="rId89" display="https://southwestwater.visualstudio.com/CEP Solution/_workitems/edit/40100" xr:uid="{F2D7BDF7-1D39-405C-B4A3-F424F2E739FE}"/>
    <hyperlink ref="D1" location="'Version History'!A1" display="Version History" xr:uid="{FAE3B6D4-1D9B-455E-8441-5F389E583B82}"/>
    <hyperlink ref="D62" location="Individual!A1" display="Individual" xr:uid="{83B43428-4FD7-4AF9-A67E-F21A50522628}"/>
    <hyperlink ref="D63" location="'Contact-Point-Type-Consent'!A1" display="Contact Point Type Consent" xr:uid="{62DE5E33-1D8B-42A6-B195-CE1699C28AC4}"/>
    <hyperlink ref="D62:D63" location="'Account Contact Relationship(3)'!A1" display="Account" xr:uid="{6392026D-56E5-45DD-857E-1232FA7F5815}"/>
    <hyperlink ref="D61" location="'Account Contact Relationship(3)'!A1" display="Account" xr:uid="{5DECB845-06B9-4A21-A84A-D70E683022D1}"/>
    <hyperlink ref="D89" location="'Bill (5)'!A1" display="Bill" xr:uid="{DA92CC09-E3ED-489D-8936-1C933CA2939D}"/>
    <hyperlink ref="D36" location="'Fin Trans Event Type (5)'!A1" display="Financial Transaction Event Type" xr:uid="{3807D62D-AF23-4846-B109-23AEF84C6B7F}"/>
    <hyperlink ref="D119" location="'Work Order Settings'!A1" display="Work Order Settings" xr:uid="{F67101A6-B7F1-457B-AE1D-9D03588F4027}"/>
    <hyperlink ref="D118" location="Task!A1" display="Task" xr:uid="{08284A94-60DF-4631-B18B-99A01564889B}"/>
    <hyperlink ref="D37" location="'Service Component'!A1" display="Service Component" xr:uid="{DD43A162-4073-4B5B-8E0E-E62D7B31D64C}"/>
    <hyperlink ref="D60" location="'Account (3)'!A1" display="Account" xr:uid="{7D5DFF78-60E0-49EC-BF07-84651CBBE338}"/>
    <hyperlink ref="D66" location="'Payment Plan Card (6)'!A1" display="Payment Plan Card" xr:uid="{FD50FD71-16F2-4E3A-9687-4BB835DF2961}"/>
    <hyperlink ref="D117" location="'External Address Mapping'!A1" display="External Address Mapping" xr:uid="{88B93200-F2B0-4392-A853-4B084D346AE8}"/>
    <hyperlink ref="D116" location="'Feed Item'!A1" display="Feed Item" xr:uid="{F2F43B6A-60A2-4B18-8A72-BB8EA945DADC}"/>
    <hyperlink ref="D38" location="'Bank Branch (6)'!A1" display="Bank Branch" xr:uid="{048B07CC-071A-42EA-B79D-C2A69D133052}"/>
    <hyperlink ref="D80" location="'Reading Mode (4)'!A1" display="Reading Mode" xr:uid="{22FF6150-12BD-4C92-A8EE-F1D3DC875F16}"/>
    <hyperlink ref="D112" location="'Bill Write Off'!A1" display="Bill Write Off" xr:uid="{CED593CF-A18D-4B2E-B446-9C6EF7960BA5}"/>
    <hyperlink ref="D111" location="'Group Item'!A1" display="Group Item" xr:uid="{979F084C-B800-492D-9B3F-B8134ACEF8F4}"/>
    <hyperlink ref="D110" location="Group!A1" display="Group" xr:uid="{2A43811E-76F4-4CB4-ADAB-B4A76C7C61A4}"/>
    <hyperlink ref="D109" location="'Bill Item Agreement'!A1" display="Bill Item Agreement" xr:uid="{F1B3C75C-3424-4335-8517-8B0E6864AADA}"/>
    <hyperlink ref="D108" location="Agreement!A1" display="Agreement" xr:uid="{1B9D9ED7-D473-4D5D-AF00-C5977DA0E972}"/>
    <hyperlink ref="D107" location="'Contract Agreement'!A1" display="Contract Agreement" xr:uid="{5BD3C77A-2FD3-4AAA-A19C-BBD58711E477}"/>
    <hyperlink ref="D106" location="'154a Dwellings'!A1" display="154a Dwellings" xr:uid="{8597C744-0D24-4648-8256-2A05B499DADC}"/>
    <hyperlink ref="D105" location="'SPID Special Agreement'!A1" display="SPID Special Agreement" xr:uid="{8B7D8219-5FB8-46F0-9619-9C6BF2FF4675}"/>
    <hyperlink ref="D104" location="SPID!A1" display="SPID" xr:uid="{050094D3-6152-4474-9B03-AD0CDB248390}"/>
    <hyperlink ref="D103" location="'Financial Control Total (5)'!A1" display="Financial Control Total" xr:uid="{912D6A33-6C29-4338-B0AE-45B59D32424A}"/>
    <hyperlink ref="D102" location="'Financial Control (5)'!A1" display="Financial Control" xr:uid="{CC268050-E0CE-43FA-ADB1-1EE2F3F2878C}"/>
    <hyperlink ref="D101" location="'Bill Item Amendment'!A1" display="Bill Item Amendment" xr:uid="{1119904B-1D9B-42BD-9ECC-43E6D1A441AA}"/>
    <hyperlink ref="D100" location="'Manual Amendment'!A1" display="Manual Amendment" xr:uid="{F13006CB-646A-45E0-B6F3-F99FC9B9F2D0}"/>
    <hyperlink ref="D99" location="'Payment Allocation Queue'!A1" display="Payment Allocation Queue" xr:uid="{0C8723CE-7BCE-4806-B4D1-78D84A97DD5D}"/>
    <hyperlink ref="D98" location="'Payment Allocation (6)'!A1" display="Payment Allocation" xr:uid="{C116B38C-00C4-42FD-9A5D-C8DACEA87672}"/>
    <hyperlink ref="D97" location="'Payment (6)'!A1" display="Payment" xr:uid="{A47866F3-134E-4E48-8D60-2F722F7AFBE6}"/>
    <hyperlink ref="D96" location="'Balance Transaction (5)'!A1" display="Balance Transaction " xr:uid="{A95ACF6C-C547-441C-8310-D7EAE29AB52A}"/>
    <hyperlink ref="D95" location="'Balance (5)'!A1" display="Balance" xr:uid="{3DF489E9-5F26-4CF4-A418-D5DFF68B84C8}"/>
    <hyperlink ref="D94" location="'Volume Alteration Item'!A1" display="Volume Alteration Item" xr:uid="{A2DACB8E-DDDA-44AC-9B5C-9392CB08B56E}"/>
    <hyperlink ref="D93" location="'Bill Item Tax (5)'!A1" display="Bill Item Tax" xr:uid="{7C7C0D7F-C9DA-4724-9E66-C68446FDE6D3}"/>
    <hyperlink ref="D92" location="'Bill Item Discount (5)'!A1" display="Bill Item Discount" xr:uid="{5E36AE85-60F4-4F0C-AE71-73A1D14D58DB}"/>
    <hyperlink ref="D91" location="'Bill Service Type (5)'!A1" display="Bill Service Type" xr:uid="{D0CC19CD-6E8B-459B-B49E-A6D81C16A1C6}"/>
    <hyperlink ref="D90" location="'Bill Item (5)'!A1" display="Bill Item" xr:uid="{45A2CE97-DCF5-49F9-9D25-302EAA7626BE}"/>
    <hyperlink ref="D88" location="'Agreed Volume'!A1" display="Agreed Volume" xr:uid="{3FDAB941-D696-4F54-9A3C-15943D5E2B50}"/>
    <hyperlink ref="D87" location="'Agreed Sample Strength'!A1" display="Agreed Sample Strength" xr:uid="{E79B182D-FD6F-4923-ADF3-FA2ACAB42C03}"/>
    <hyperlink ref="D86" location="Sample!A1" display="Sample" xr:uid="{3D55CEDE-2377-4304-84EC-A0841AAF4938}"/>
    <hyperlink ref="D85" location="'Discharge Agreement'!A1" display="Discharge Agreement" xr:uid="{C01E981B-0BC5-4FF9-B0BA-01669F36A424}"/>
    <hyperlink ref="D84" location="'Debt Recovery Instalment (7)'!A1" display="Debt Recovery Instalment" xr:uid="{F987CC47-025E-4209-8D52-EDBC7854B816}"/>
    <hyperlink ref="D83" location="'Debt Recovery Action (7)'!A1" display="Debt Recovery Action" xr:uid="{D86E746C-B6B3-45DA-ABC5-5A43247F253B}"/>
    <hyperlink ref="D82" location="'Debt Recovery Stage (7)'!A1" display="Debt Recovery Stage" xr:uid="{99684B8B-B40B-4700-B212-62C4DFB08D4E}"/>
    <hyperlink ref="D81" location="'Debt Recovery Process (7)'!A1" display="Debt Recovery Process" xr:uid="{FB147E03-C791-48B8-A608-66A301BD3D04}"/>
    <hyperlink ref="D79" location="'Book (4)'!A1" display="Book" xr:uid="{305F5C29-4F93-46B7-86AD-3F393EAB2567}"/>
    <hyperlink ref="D78" location="'Average Daily Usage (4)'!A1" display="Average Daily Usage" xr:uid="{592EA374-D6EB-4B6D-B08D-FC3765478F33}"/>
    <hyperlink ref="D77" location="'Reading (4)'!A1" display="Reading" xr:uid="{6858A4FB-2860-41BA-9025-1FC17A8AB956}"/>
    <hyperlink ref="D76" location="'Bank Account Details (6)'!A1" display="Bank Account Details" xr:uid="{C253F35F-642E-4AAE-9D2F-86529DF290DC}"/>
    <hyperlink ref="D75" location="'Instalment (6)'!A1" display="Instalment" xr:uid="{3378E733-2CC6-4585-A79C-8B625FF99974}"/>
    <hyperlink ref="D74" location="'Payment Plan (6)'!A1" display="Payment Plan" xr:uid="{6BABB9F5-89CB-453D-9230-DF433FF80509}"/>
    <hyperlink ref="D73" location="Case!A1" display="Case" xr:uid="{B65961D0-2D1B-4D93-9C39-04EC9E7E13C3}"/>
    <hyperlink ref="D72" location="'Tariff Limit'!A1" display="Tariff Limit" xr:uid="{256A3CB3-8F4D-4D8E-8293-C1406D26FF34}"/>
    <hyperlink ref="D71" location="'Suppression (5)'!A1" display="Suppression" xr:uid="{B200C9D7-81F2-4E79-AA99-5C11192D745D}"/>
    <hyperlink ref="D70" location="'Contract Group'!A1" display="Contract Group" xr:uid="{1D11147C-E07A-4BE8-B2E4-C780EDED0995}"/>
    <hyperlink ref="D69" location="'Tax Classification (3)'!A1" display="Tax Classification" xr:uid="{C508565E-9098-4F82-8679-AD3E775C82B1}"/>
    <hyperlink ref="D68" location="Discount!A1" display="Discount" xr:uid="{BCD66010-0F37-4E09-91A7-7AAB2E4171C0}"/>
    <hyperlink ref="D67" location="'Consideration (3)'!A1" display="Consideration" xr:uid="{FF69EF50-76EF-43AC-B494-15128578C6EB}"/>
    <hyperlink ref="D65" location="'Billing Contract(3)'!A1" display="Billing Contract" xr:uid="{D4EBC359-F8F9-410E-A476-9DB193464748}"/>
    <hyperlink ref="D64" location="'Contact (3)'!A1" display="Contact" xr:uid="{51E0D9BB-36FB-49D0-8A9D-7567D217CD55}"/>
    <hyperlink ref="D59" location="'Agreed Rate'!A1" display="Agreed Rate" xr:uid="{512D5EF3-4EDC-49B8-8115-6D2DB4D64DFC}"/>
    <hyperlink ref="D58" location="'SI Agreed Volume'!A1" display="SI Agreed Volume" xr:uid="{754CA1F3-D00A-4D0C-B8A9-14D33480D5A6}"/>
    <hyperlink ref="D57" location="'Supply Point Allowance'!A1" display="Supply Point Allowance" xr:uid="{5DFADF4B-2554-4951-A6B3-7C051A0AC208}"/>
    <hyperlink ref="D56" location="'Stepped Tariff Service'!A1" display="Stepped Tariff Service" xr:uid="{AAA5217F-DA4C-4E4E-9D0B-883DE0458B5E}"/>
    <hyperlink ref="D55" location="'Stepped Tariff'!A1" display="Stepped Tariff" xr:uid="{D76DACAE-71AE-45D4-8545-1FF3644A7FC6}"/>
    <hyperlink ref="D54" location="'Available Service Item (2)'!A1" display="Available Service Item" xr:uid="{4B701502-7F92-4431-A3CC-656B46126D7D}"/>
    <hyperlink ref="D53" location="'Available Bundle (2)'!A1" display="Available Bundle" xr:uid="{C6394333-8F53-45A9-9F7F-7AAC37DF55EF}"/>
    <hyperlink ref="D52" location="'Available Service (2)'!A1" display="Available Service" xr:uid="{EFD82536-5285-4F1F-838A-6FA6A36169BB}"/>
    <hyperlink ref="D51" location="'Supply Point Device Service (3)'!A1" display="Supply Point Device Service" xr:uid="{116AF81D-6B5C-4E8C-A212-42FFED5B2268}"/>
    <hyperlink ref="D50" location="'Service Item (3)'!A1" display="Service Item" xr:uid="{2DF3B8E0-7E46-42DB-8F77-EAB0A35E3656}"/>
    <hyperlink ref="D49" location="'Service (3)'!A1" display="Service" xr:uid="{B5D9F435-7365-4C01-8155-9ADB26741EB8}"/>
    <hyperlink ref="D48" location="'Supply Point Relationship (2)'!A1" display="Supply Point Relationship" xr:uid="{76F92C5C-5BA4-49B6-803A-BADC7906B88C}"/>
    <hyperlink ref="D47" location="'Site Supply (2)'!A1" display="Site Supply" xr:uid="{C6DF46A1-FEC9-4543-8ECD-84CB69C53E6F}"/>
    <hyperlink ref="D46" location="'Supply Point Band'!A1" display="Supply Point Band" xr:uid="{8144201D-ABAE-48A1-8E82-5864A1BD7D1F}"/>
    <hyperlink ref="D45" location="'Charge Basis (2)'!A1" display="Charge Basis (RV)" xr:uid="{4A5F19C0-1B52-4F25-9EC8-9E94E470CDF3}"/>
    <hyperlink ref="D44" location="'Device (2)'!A1" display="Device" xr:uid="{C5857BDB-7DE8-41F4-AADD-22350EE362B8}"/>
    <hyperlink ref="D43" location="'Supply Point Device (2)'!A1" display="Supply Point Device" xr:uid="{F735FC7E-7516-4C97-90B7-1C00C70A3EF2}"/>
    <hyperlink ref="D42" location="'Supply Point (2)'!A1" display="Supply Point" xr:uid="{C854F15D-E35B-49EE-A72E-B1D26CB68B86}"/>
    <hyperlink ref="D41" location="'Location Occupant (3)'!A1" display="Location Occupant" xr:uid="{43C502D2-60E7-46BA-BBC1-55E94A6E5850}"/>
    <hyperlink ref="D40" location="'Location (2)'!A1" display="Location" xr:uid="{89913F24-03E3-4220-BB9B-AFB44954A90B}"/>
    <hyperlink ref="D39" location="'Group Type'!A1" display="Group Type" xr:uid="{137DD406-7D9D-4A4E-8778-DDC9A237183F}"/>
    <hyperlink ref="D35" location="'Standard Sample Strength'!A1" display="Standard Sample Strength" xr:uid="{391CAA87-4FA7-4827-B571-CB4CDC0EB145}"/>
    <hyperlink ref="D34" location="'Skip Code (4)'!A1" display="Skip Code" xr:uid="{4F98ABAB-F0BC-4922-AEC0-B0C5D9421676}"/>
    <hyperlink ref="D33" location="'Read Period (4)'!A1" display="Read Period" xr:uid="{13E57150-0037-450D-9949-503CCDC02A47}"/>
    <hyperlink ref="D32" location="'Read Timetable Thresholds (4)'!A1" display="Read Timetable Thresholds" xr:uid="{44C86A31-4155-4D8B-9ACA-A319625785E0}"/>
    <hyperlink ref="D31" location="'Read Timetable (4)'!A1" display="Read Timetable" xr:uid="{1D8F9BE5-5150-4809-8997-3B9EEED411B5}"/>
    <hyperlink ref="D30" location="'Payment Plan Type (6)'!A1" display="Payment Plan Type" xr:uid="{848866BB-3951-4F61-B801-9B66B5D167D8}"/>
    <hyperlink ref="D29" location="'Payment Method (6)'!A1" display="Payment Method" xr:uid="{9A91E333-EF0E-4643-8470-086C7ECA7781}"/>
    <hyperlink ref="D28" location="'Payment Method Type (6)'!A1" display="Payment Method Type" xr:uid="{319EB8E2-BDB3-4799-8A98-0F4EEC36EDDA}"/>
    <hyperlink ref="D27" location="'Available Payment Day (6)'!A1" display="Available Payment Day" xr:uid="{33C4C1B9-3CB7-4484-ABF0-60F8E9970268}"/>
    <hyperlink ref="D26" location="'Tax (3)'!A1" display="Tax" xr:uid="{103C2E39-70FA-4629-AB26-9909B677EBD6}"/>
    <hyperlink ref="D25" location="'Tax Classification Type (3)'!A1" display="Tax Classification Type" xr:uid="{788A0267-EB3F-445B-8013-77DD9A49B8B8}"/>
    <hyperlink ref="D24" location="'Discount Type Item (3)'!A1" display="Discount Type Item" xr:uid="{6BD0A825-999A-42BF-BA95-D1857D353EA1}"/>
    <hyperlink ref="D23" location="'Discount Type (3)'!A1" display="Discount Type" xr:uid="{99871F09-EE47-44E7-9483-71A3D1E55200}"/>
    <hyperlink ref="D22" location="'Consideration Type (3)'!A1" display="Consideration Type" xr:uid="{4794BECC-491F-42FB-AD27-111A8AD706B4}"/>
    <hyperlink ref="D21" location="'Bundle (1)'!A1" display="Bundle Item" xr:uid="{B85023B9-A3E9-403E-8BD0-DB4502699204}"/>
    <hyperlink ref="D20" location="'Bundle (1)'!A1" display="Bundle" xr:uid="{AAC60F76-8B3F-4D0D-89F8-8B69A2DA68AE}"/>
    <hyperlink ref="D19" location="'Rate Band (1)'!A1" display="Rate Band" xr:uid="{1F543BCD-2361-43FA-A8D1-C23E9D37153D}"/>
    <hyperlink ref="D18" location="'Rate (1)'!A1" display="Rate" xr:uid="{E145C653-A5E4-441C-B3C8-1AB9E3012890}"/>
    <hyperlink ref="D17" location="Retailer!A1" display="Retailer" xr:uid="{2CB8F341-DE56-4EC0-ADF9-105B334E3296}"/>
    <hyperlink ref="D16" location="'Wholesaler (1)'!A1" display="Wholesaler" xr:uid="{860A8A85-CBD4-4164-A7A7-3E4334080B98}"/>
    <hyperlink ref="D15" location="'Allowance Type (1)'!A1" display="Allowance Type" xr:uid="{6B4C8FFF-051B-4589-83E3-98A9D21A5434}"/>
    <hyperlink ref="D14" location="'Service Item Tolerance (1)'!A1" display="Service Item Tolerance" xr:uid="{D71278D6-026B-49C3-A3CE-F207C94D3E56}"/>
    <hyperlink ref="D13" location="'Service Item Family (1)'!A1" display="Service Item Family" xr:uid="{1A863243-20FC-4CB3-B648-2B1AB58385EA}"/>
    <hyperlink ref="D12" location="'Service Item Type (1)'!A1" display="Service Item Type" xr:uid="{522F3C38-37CC-4942-9D5A-08F39735E11C}"/>
    <hyperlink ref="D11" location="'Division (1)'!A1" display="Division" xr:uid="{B0D95468-5543-4E0D-9D24-E580B64796C8}"/>
    <hyperlink ref="D10" location="'Service Type (1)'!A1" display="Service Type" xr:uid="{071A78DA-9AA2-499D-8307-C9B6BD4545A7}"/>
    <hyperlink ref="D9" location="'Default Average Daily Usage (2)'!A1" display="Default Average Daily Usage (DADU)" xr:uid="{AD306059-FF40-4D87-804A-19EA57A88117}"/>
    <hyperlink ref="D8" location="'Supply Point Usage Type (2)'!A1" display="Supply Point Usage Type" xr:uid="{FE95F935-B110-4A2A-ADE7-59CF56C9D40E}"/>
    <hyperlink ref="D7" location="'Band Type (1)'!A1" display="Band Type" xr:uid="{14B6566B-4BC1-47AF-B99C-7393C10F1CB4}"/>
    <hyperlink ref="D6" location="'Device Type (2)'!A1" display="Device Type" xr:uid="{CD2BA012-5696-4FEA-9521-7ED6E43DEDE1}"/>
    <hyperlink ref="D5" location="'Device Size (2)'!A1" display="Device Size" xr:uid="{E7F3D3CE-6D51-4068-88C2-AD20517C1550}"/>
    <hyperlink ref="D4" location="'Depot (2)'!A1" display="Depot" xr:uid="{49A1626F-E390-474D-A424-F7186BB7536F}"/>
    <hyperlink ref="D3" location="'Area (2)'!A1" display="Area" xr:uid="{D5C38610-4A11-403F-8A4C-0449E66840C2}"/>
  </hyperlinks>
  <pageMargins left="0.7" right="0.7" top="0.75" bottom="0.75" header="0.3" footer="0.3"/>
  <pageSetup paperSize="9" orientation="portrait" horizontalDpi="360" verticalDpi="360" r:id="rId90"/>
  <headerFooter>
    <oddFooter>&amp;L_x000D_&amp;1#&amp;"Calibri"&amp;10&amp;K000000 Classification: BUSINESS</oddFooter>
  </headerFooter>
  <extLst>
    <ext xmlns:x14="http://schemas.microsoft.com/office/spreadsheetml/2009/9/main" uri="{78C0D931-6437-407d-A8EE-F0AAD7539E65}">
      <x14:conditionalFormattings>
        <x14:conditionalFormatting xmlns:xm="http://schemas.microsoft.com/office/excel/2006/main">
          <x14:cfRule type="containsText" priority="12" operator="containsText" id="{5BBA837D-FEE1-4476-B093-362C2DE018E3}">
            <xm:f>NOT(ISERROR(SEARCH("TRUE",M2)))</xm:f>
            <xm:f>"TRUE"</xm:f>
            <x14:dxf>
              <font>
                <color rgb="FF006100"/>
              </font>
              <fill>
                <patternFill>
                  <bgColor rgb="FFC6EFCE"/>
                </patternFill>
              </fill>
            </x14:dxf>
          </x14:cfRule>
          <xm:sqref>M2</xm:sqref>
        </x14:conditionalFormatting>
      </x14:conditionalFormatting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Sheet101">
    <tabColor rgb="FF0070C0"/>
  </sheetPr>
  <dimension ref="A1:AY29"/>
  <sheetViews>
    <sheetView zoomScale="90" zoomScaleNormal="90" workbookViewId="0"/>
  </sheetViews>
  <sheetFormatPr defaultRowHeight="14.45"/>
  <cols>
    <col min="2" max="2" width="29.42578125" customWidth="1"/>
    <col min="3" max="3" width="39.42578125" bestFit="1" customWidth="1"/>
    <col min="4" max="4" width="23.42578125" customWidth="1"/>
    <col min="5" max="5" width="15.5703125" customWidth="1"/>
    <col min="6" max="6" width="15.42578125" customWidth="1"/>
    <col min="7" max="7" width="14.5703125" customWidth="1"/>
    <col min="8" max="8" width="41.42578125" style="94" customWidth="1"/>
    <col min="9" max="10" width="21.5703125" customWidth="1"/>
    <col min="11" max="11" width="17.5703125" customWidth="1"/>
    <col min="13" max="13" width="14.5703125" customWidth="1"/>
    <col min="14" max="14" width="11.5703125" customWidth="1"/>
    <col min="15" max="15" width="18.5703125" customWidth="1"/>
    <col min="16" max="16" width="20.5703125" customWidth="1"/>
  </cols>
  <sheetData>
    <row r="1" spans="1:16" ht="18">
      <c r="A1" s="4" t="s">
        <v>1188</v>
      </c>
      <c r="B1" s="104" t="s">
        <v>1189</v>
      </c>
      <c r="C1" s="1346" t="s">
        <v>2740</v>
      </c>
      <c r="D1" s="1347"/>
      <c r="E1" s="1347"/>
    </row>
    <row r="2" spans="1:16">
      <c r="A2" s="9" t="s">
        <v>1191</v>
      </c>
      <c r="B2" s="183" t="s">
        <v>1192</v>
      </c>
      <c r="C2" s="183" t="s">
        <v>1193</v>
      </c>
      <c r="D2" s="183" t="s">
        <v>1194</v>
      </c>
      <c r="E2" s="183" t="s">
        <v>1195</v>
      </c>
      <c r="F2" s="183" t="s">
        <v>1196</v>
      </c>
      <c r="G2" s="183" t="s">
        <v>1197</v>
      </c>
      <c r="H2" s="184" t="s">
        <v>1198</v>
      </c>
      <c r="I2" s="183" t="s">
        <v>1199</v>
      </c>
      <c r="J2" s="183" t="s">
        <v>1200</v>
      </c>
      <c r="K2" s="183" t="s">
        <v>1201</v>
      </c>
      <c r="L2" s="102" t="s">
        <v>1202</v>
      </c>
      <c r="M2" s="102" t="s">
        <v>1203</v>
      </c>
      <c r="N2" s="102" t="s">
        <v>1204</v>
      </c>
      <c r="O2" s="102" t="s">
        <v>1194</v>
      </c>
      <c r="P2" s="102" t="s">
        <v>1205</v>
      </c>
    </row>
    <row r="3" spans="1:16">
      <c r="A3" s="65">
        <v>1</v>
      </c>
      <c r="B3" s="227" t="s">
        <v>1319</v>
      </c>
      <c r="C3" s="227" t="s">
        <v>1320</v>
      </c>
      <c r="D3" s="235" t="s">
        <v>2741</v>
      </c>
      <c r="E3" s="20">
        <v>80</v>
      </c>
      <c r="F3" s="20" t="s">
        <v>1321</v>
      </c>
      <c r="G3" s="77" t="b">
        <v>0</v>
      </c>
      <c r="H3" s="91"/>
      <c r="I3" s="277"/>
      <c r="J3" s="57"/>
      <c r="K3" s="113" t="s">
        <v>1130</v>
      </c>
      <c r="L3" s="191"/>
      <c r="M3" s="112"/>
      <c r="N3" s="112"/>
      <c r="O3" s="112"/>
      <c r="P3" s="112"/>
    </row>
    <row r="4" spans="1:16" ht="28.9">
      <c r="A4" s="65">
        <v>2</v>
      </c>
      <c r="B4" s="71" t="s">
        <v>2742</v>
      </c>
      <c r="C4" s="71" t="s">
        <v>2743</v>
      </c>
      <c r="D4" s="71" t="s">
        <v>1280</v>
      </c>
      <c r="E4" s="71">
        <v>80</v>
      </c>
      <c r="F4" s="71"/>
      <c r="G4" s="56"/>
      <c r="H4" s="3" t="s">
        <v>2744</v>
      </c>
      <c r="I4" s="278"/>
      <c r="J4" s="193"/>
      <c r="K4" s="113" t="s">
        <v>1130</v>
      </c>
      <c r="L4" s="194"/>
      <c r="M4" s="111"/>
      <c r="N4" s="111"/>
      <c r="O4" s="111"/>
      <c r="P4" s="111"/>
    </row>
    <row r="5" spans="1:16">
      <c r="A5" s="99">
        <v>3</v>
      </c>
      <c r="B5" s="71" t="s">
        <v>2728</v>
      </c>
      <c r="C5" s="71" t="s">
        <v>2745</v>
      </c>
      <c r="D5" s="71" t="s">
        <v>1280</v>
      </c>
      <c r="E5" s="71">
        <v>80</v>
      </c>
      <c r="F5" s="71"/>
      <c r="G5" s="71"/>
      <c r="H5" s="3" t="s">
        <v>2746</v>
      </c>
      <c r="I5" s="278"/>
      <c r="J5" s="193"/>
      <c r="K5" s="113" t="s">
        <v>1130</v>
      </c>
      <c r="L5" s="194"/>
      <c r="M5" s="111"/>
      <c r="N5" s="111"/>
      <c r="O5" s="111"/>
      <c r="P5" s="111"/>
    </row>
    <row r="6" spans="1:16" ht="105" customHeight="1">
      <c r="A6" s="99">
        <v>4</v>
      </c>
      <c r="B6" s="71" t="s">
        <v>2747</v>
      </c>
      <c r="C6" s="71" t="s">
        <v>2748</v>
      </c>
      <c r="D6" s="71" t="s">
        <v>1215</v>
      </c>
      <c r="E6" s="71" t="s">
        <v>1321</v>
      </c>
      <c r="F6" s="71" t="s">
        <v>1321</v>
      </c>
      <c r="G6" s="56" t="b">
        <v>1</v>
      </c>
      <c r="H6" s="3" t="s">
        <v>2749</v>
      </c>
      <c r="I6" s="278" t="s">
        <v>2750</v>
      </c>
      <c r="J6" s="193"/>
      <c r="K6" s="113" t="s">
        <v>1130</v>
      </c>
      <c r="L6" s="191"/>
      <c r="M6" s="112"/>
      <c r="N6" s="112"/>
      <c r="O6" s="112"/>
      <c r="P6" s="111"/>
    </row>
    <row r="7" spans="1:16" ht="41.45">
      <c r="A7" s="99">
        <v>5</v>
      </c>
      <c r="B7" s="71" t="s">
        <v>2751</v>
      </c>
      <c r="C7" s="71" t="s">
        <v>2752</v>
      </c>
      <c r="D7" s="71"/>
      <c r="E7" s="56" t="s">
        <v>1373</v>
      </c>
      <c r="F7" s="56" t="b">
        <v>0</v>
      </c>
      <c r="G7" s="56" t="b">
        <v>1</v>
      </c>
      <c r="H7" s="192" t="s">
        <v>2753</v>
      </c>
      <c r="I7" s="279" t="b">
        <v>0</v>
      </c>
      <c r="J7" s="69"/>
      <c r="K7" s="113" t="s">
        <v>1130</v>
      </c>
      <c r="L7" s="191"/>
      <c r="M7" s="112"/>
      <c r="N7" s="112"/>
      <c r="O7" s="112"/>
      <c r="P7" s="112"/>
    </row>
    <row r="8" spans="1:16" ht="60.75" customHeight="1">
      <c r="A8" s="65">
        <v>6</v>
      </c>
      <c r="B8" s="71" t="s">
        <v>2754</v>
      </c>
      <c r="C8" s="71" t="s">
        <v>2755</v>
      </c>
      <c r="D8" s="71" t="s">
        <v>1260</v>
      </c>
      <c r="E8" s="56" t="s">
        <v>1373</v>
      </c>
      <c r="F8" s="56" t="b">
        <v>0</v>
      </c>
      <c r="G8" s="56" t="b">
        <v>1</v>
      </c>
      <c r="H8" s="3" t="s">
        <v>2756</v>
      </c>
      <c r="I8" s="278" t="b">
        <v>0</v>
      </c>
      <c r="J8" s="193"/>
      <c r="K8" s="113" t="s">
        <v>1130</v>
      </c>
      <c r="L8" s="194"/>
      <c r="M8" s="111"/>
      <c r="N8" s="111"/>
      <c r="O8" s="111"/>
      <c r="P8" s="111"/>
    </row>
    <row r="9" spans="1:16">
      <c r="A9" s="99">
        <v>7</v>
      </c>
      <c r="B9" s="71" t="s">
        <v>2757</v>
      </c>
      <c r="C9" s="71" t="s">
        <v>2758</v>
      </c>
      <c r="D9" s="71" t="s">
        <v>2759</v>
      </c>
      <c r="E9" s="71" t="s">
        <v>1653</v>
      </c>
      <c r="F9" s="71" t="s">
        <v>1321</v>
      </c>
      <c r="G9" s="56" t="b">
        <v>1</v>
      </c>
      <c r="H9" s="3" t="s">
        <v>2757</v>
      </c>
      <c r="I9" s="278">
        <v>2020</v>
      </c>
      <c r="J9" s="193"/>
      <c r="K9" s="113" t="s">
        <v>1130</v>
      </c>
      <c r="L9" s="191"/>
      <c r="M9" s="112"/>
      <c r="N9" s="112"/>
      <c r="O9" s="112"/>
      <c r="P9" s="111"/>
    </row>
    <row r="10" spans="1:16">
      <c r="A10" s="65">
        <v>8</v>
      </c>
      <c r="B10" s="71" t="s">
        <v>2760</v>
      </c>
      <c r="C10" s="71" t="s">
        <v>2761</v>
      </c>
      <c r="D10" s="71" t="s">
        <v>2759</v>
      </c>
      <c r="E10" s="71" t="s">
        <v>1653</v>
      </c>
      <c r="F10" s="71" t="s">
        <v>1321</v>
      </c>
      <c r="G10" s="56" t="b">
        <v>1</v>
      </c>
      <c r="H10" s="3" t="s">
        <v>2760</v>
      </c>
      <c r="I10" s="278">
        <v>1</v>
      </c>
      <c r="J10" s="193"/>
      <c r="K10" s="113" t="s">
        <v>1130</v>
      </c>
      <c r="L10" s="191"/>
      <c r="M10" s="112"/>
      <c r="N10" s="112"/>
      <c r="O10" s="112"/>
      <c r="P10" s="111"/>
    </row>
    <row r="11" spans="1:16" ht="28.9">
      <c r="A11" s="65">
        <v>9</v>
      </c>
      <c r="B11" s="71" t="s">
        <v>2734</v>
      </c>
      <c r="C11" s="71" t="s">
        <v>2762</v>
      </c>
      <c r="D11" s="71" t="s">
        <v>2763</v>
      </c>
      <c r="E11" s="71">
        <v>25</v>
      </c>
      <c r="F11" s="71" t="s">
        <v>1321</v>
      </c>
      <c r="G11" s="56" t="b">
        <v>1</v>
      </c>
      <c r="H11" s="3" t="s">
        <v>2764</v>
      </c>
      <c r="I11" s="278"/>
      <c r="J11" s="193"/>
      <c r="K11" s="113" t="s">
        <v>1130</v>
      </c>
      <c r="L11" s="191"/>
      <c r="M11" s="112"/>
      <c r="N11" s="112"/>
      <c r="O11" s="112"/>
      <c r="P11" s="111"/>
    </row>
    <row r="12" spans="1:16" ht="55.15">
      <c r="A12" s="99">
        <v>10</v>
      </c>
      <c r="B12" s="71" t="s">
        <v>2732</v>
      </c>
      <c r="C12" s="71" t="s">
        <v>2765</v>
      </c>
      <c r="D12" s="71" t="s">
        <v>2691</v>
      </c>
      <c r="E12" s="71">
        <v>30</v>
      </c>
      <c r="F12" s="71" t="s">
        <v>1321</v>
      </c>
      <c r="G12" s="56"/>
      <c r="H12" s="147" t="s">
        <v>2766</v>
      </c>
      <c r="I12" s="280" t="s">
        <v>1614</v>
      </c>
      <c r="J12" s="71"/>
      <c r="K12" s="113" t="s">
        <v>1130</v>
      </c>
      <c r="L12" s="191"/>
      <c r="M12" s="112"/>
      <c r="N12" s="112"/>
      <c r="O12" s="112"/>
      <c r="P12" s="112"/>
    </row>
    <row r="13" spans="1:16">
      <c r="A13" s="65">
        <v>11</v>
      </c>
      <c r="B13" s="71" t="s">
        <v>2767</v>
      </c>
      <c r="C13" s="71" t="s">
        <v>2768</v>
      </c>
      <c r="D13" s="71" t="s">
        <v>2769</v>
      </c>
      <c r="E13" s="71"/>
      <c r="F13" s="71"/>
      <c r="G13" s="71"/>
      <c r="H13" s="195"/>
      <c r="I13" s="268"/>
      <c r="J13" s="56"/>
      <c r="K13" s="113" t="s">
        <v>1130</v>
      </c>
      <c r="L13" s="191"/>
      <c r="M13" s="112"/>
      <c r="N13" s="112"/>
      <c r="O13" s="112"/>
      <c r="P13" s="111"/>
    </row>
    <row r="14" spans="1:16">
      <c r="A14" s="65">
        <v>12</v>
      </c>
      <c r="B14" s="71" t="s">
        <v>1984</v>
      </c>
      <c r="C14" s="71" t="s">
        <v>1985</v>
      </c>
      <c r="D14" s="71" t="s">
        <v>2614</v>
      </c>
      <c r="E14" s="71"/>
      <c r="F14" s="71"/>
      <c r="G14" s="56"/>
      <c r="H14" s="3"/>
      <c r="I14" s="278"/>
      <c r="J14" s="193"/>
      <c r="K14" s="113" t="s">
        <v>1130</v>
      </c>
      <c r="L14" s="191"/>
      <c r="M14" s="112"/>
      <c r="N14" s="112"/>
      <c r="O14" s="112"/>
      <c r="P14" s="111"/>
    </row>
    <row r="15" spans="1:16">
      <c r="A15" s="65">
        <v>13</v>
      </c>
      <c r="B15" s="71" t="s">
        <v>2770</v>
      </c>
      <c r="C15" s="71" t="s">
        <v>2771</v>
      </c>
      <c r="D15" s="71" t="s">
        <v>2769</v>
      </c>
      <c r="E15" s="71"/>
      <c r="F15" s="71"/>
      <c r="G15" s="56"/>
      <c r="H15" s="195"/>
      <c r="I15" s="268"/>
      <c r="J15" s="56"/>
      <c r="K15" s="113" t="s">
        <v>1130</v>
      </c>
      <c r="L15" s="191"/>
      <c r="M15" s="112"/>
      <c r="N15" s="112"/>
      <c r="O15" s="112"/>
      <c r="P15" s="111"/>
    </row>
    <row r="16" spans="1:16">
      <c r="A16" s="99">
        <v>14</v>
      </c>
      <c r="B16" s="71" t="s">
        <v>2569</v>
      </c>
      <c r="C16" s="71" t="s">
        <v>2772</v>
      </c>
      <c r="D16" s="71" t="s">
        <v>2769</v>
      </c>
      <c r="E16" s="71"/>
      <c r="F16" s="71"/>
      <c r="G16" s="56"/>
      <c r="H16" s="195"/>
      <c r="I16" s="268"/>
      <c r="J16" s="56"/>
      <c r="K16" s="113" t="s">
        <v>1130</v>
      </c>
      <c r="L16" s="191"/>
      <c r="M16" s="112"/>
      <c r="N16" s="112"/>
      <c r="O16" s="112"/>
      <c r="P16" s="111"/>
    </row>
    <row r="17" spans="1:51">
      <c r="A17" s="100">
        <v>15</v>
      </c>
      <c r="B17" s="379" t="s">
        <v>2716</v>
      </c>
      <c r="C17" s="379" t="s">
        <v>2773</v>
      </c>
      <c r="D17" s="379" t="s">
        <v>2769</v>
      </c>
      <c r="E17" s="379"/>
      <c r="F17" s="379"/>
      <c r="G17" s="884"/>
      <c r="H17" s="765"/>
      <c r="I17" s="899"/>
      <c r="J17" s="899"/>
      <c r="K17" s="113" t="s">
        <v>1130</v>
      </c>
      <c r="L17" s="900"/>
      <c r="M17" s="901"/>
      <c r="N17" s="901"/>
      <c r="O17" s="901"/>
      <c r="P17" s="902"/>
    </row>
    <row r="18" spans="1:51" s="507" customFormat="1" ht="27.6">
      <c r="A18" s="113">
        <v>16</v>
      </c>
      <c r="B18" s="873" t="s">
        <v>2526</v>
      </c>
      <c r="C18" s="873" t="s">
        <v>2527</v>
      </c>
      <c r="H18" s="903" t="s">
        <v>2774</v>
      </c>
      <c r="K18" s="1160" t="s">
        <v>1426</v>
      </c>
      <c r="L18" s="900"/>
      <c r="M18" s="900"/>
      <c r="N18" s="900"/>
      <c r="O18" s="900"/>
      <c r="P18" s="1161" t="s">
        <v>2775</v>
      </c>
      <c r="Q18"/>
      <c r="R18"/>
      <c r="S18"/>
      <c r="T18"/>
      <c r="U18"/>
      <c r="V18"/>
      <c r="W18"/>
      <c r="X18"/>
      <c r="Y18"/>
      <c r="Z18"/>
      <c r="AA18"/>
      <c r="AB18"/>
      <c r="AC18"/>
      <c r="AD18"/>
      <c r="AE18"/>
      <c r="AF18"/>
      <c r="AG18"/>
      <c r="AH18"/>
      <c r="AI18"/>
      <c r="AJ18"/>
      <c r="AK18"/>
      <c r="AL18"/>
      <c r="AM18"/>
      <c r="AN18"/>
      <c r="AO18"/>
      <c r="AP18"/>
      <c r="AQ18"/>
      <c r="AR18"/>
      <c r="AS18"/>
      <c r="AT18"/>
      <c r="AU18"/>
      <c r="AV18"/>
      <c r="AW18"/>
      <c r="AX18"/>
      <c r="AY18"/>
    </row>
    <row r="19" spans="1:51" s="400" customFormat="1" ht="41.45">
      <c r="A19" s="27">
        <v>17</v>
      </c>
      <c r="B19" s="828" t="s">
        <v>2539</v>
      </c>
      <c r="C19" s="828" t="s">
        <v>2776</v>
      </c>
      <c r="H19" s="903" t="s">
        <v>2777</v>
      </c>
      <c r="K19" s="1160" t="s">
        <v>1426</v>
      </c>
      <c r="L19" s="900"/>
      <c r="M19" s="900"/>
      <c r="N19" s="900"/>
      <c r="O19" s="900"/>
      <c r="P19" s="1161" t="s">
        <v>2778</v>
      </c>
      <c r="Q19"/>
      <c r="R19"/>
      <c r="S19"/>
      <c r="T19"/>
      <c r="U19"/>
      <c r="V19"/>
      <c r="W19"/>
      <c r="X19"/>
      <c r="Y19"/>
      <c r="Z19"/>
      <c r="AA19"/>
      <c r="AB19"/>
      <c r="AC19"/>
      <c r="AD19"/>
      <c r="AE19"/>
      <c r="AF19"/>
      <c r="AG19"/>
      <c r="AH19"/>
      <c r="AI19"/>
      <c r="AJ19"/>
      <c r="AK19"/>
      <c r="AL19"/>
      <c r="AM19"/>
      <c r="AN19"/>
      <c r="AO19"/>
      <c r="AP19"/>
      <c r="AQ19"/>
      <c r="AR19"/>
      <c r="AS19"/>
      <c r="AT19"/>
      <c r="AU19"/>
      <c r="AV19"/>
      <c r="AW19"/>
      <c r="AX19"/>
      <c r="AY19"/>
    </row>
    <row r="20" spans="1:51" s="400" customFormat="1" ht="41.45">
      <c r="A20" s="27">
        <v>18</v>
      </c>
      <c r="B20" s="828" t="s">
        <v>2536</v>
      </c>
      <c r="C20" s="828" t="s">
        <v>2779</v>
      </c>
      <c r="H20" s="903" t="s">
        <v>2780</v>
      </c>
      <c r="K20" s="1160" t="s">
        <v>1426</v>
      </c>
      <c r="L20" s="900"/>
      <c r="M20" s="900"/>
      <c r="N20" s="900"/>
      <c r="O20" s="900"/>
      <c r="P20" s="1161" t="s">
        <v>2781</v>
      </c>
      <c r="Q20"/>
      <c r="R20"/>
      <c r="S20"/>
      <c r="T20"/>
      <c r="U20"/>
      <c r="V20"/>
      <c r="W20"/>
      <c r="X20"/>
      <c r="Y20"/>
      <c r="Z20"/>
      <c r="AA20"/>
      <c r="AB20"/>
      <c r="AC20"/>
      <c r="AD20"/>
      <c r="AE20"/>
      <c r="AF20"/>
      <c r="AG20"/>
      <c r="AH20"/>
      <c r="AI20"/>
      <c r="AJ20"/>
      <c r="AK20"/>
      <c r="AL20"/>
      <c r="AM20"/>
      <c r="AN20"/>
      <c r="AO20"/>
      <c r="AP20"/>
      <c r="AQ20"/>
      <c r="AR20"/>
      <c r="AS20"/>
      <c r="AT20"/>
      <c r="AU20"/>
      <c r="AV20"/>
      <c r="AW20"/>
      <c r="AX20"/>
      <c r="AY20"/>
    </row>
    <row r="21" spans="1:51" s="400" customFormat="1" ht="27.6">
      <c r="A21" s="27">
        <v>19</v>
      </c>
      <c r="B21" s="828" t="s">
        <v>2782</v>
      </c>
      <c r="C21" s="828" t="s">
        <v>2532</v>
      </c>
      <c r="H21" s="903" t="s">
        <v>2783</v>
      </c>
      <c r="K21" s="1160" t="s">
        <v>1426</v>
      </c>
      <c r="L21" s="900"/>
      <c r="M21" s="900"/>
      <c r="N21" s="900"/>
      <c r="O21" s="900"/>
      <c r="P21" s="1161" t="s">
        <v>2784</v>
      </c>
      <c r="Q21"/>
      <c r="R21"/>
      <c r="S21"/>
      <c r="T21"/>
      <c r="U21"/>
      <c r="V21"/>
      <c r="W21"/>
      <c r="X21"/>
      <c r="Y21"/>
      <c r="Z21"/>
      <c r="AA21"/>
      <c r="AB21"/>
      <c r="AC21"/>
      <c r="AD21"/>
      <c r="AE21"/>
      <c r="AF21"/>
      <c r="AG21"/>
      <c r="AH21"/>
      <c r="AI21"/>
      <c r="AJ21"/>
      <c r="AK21"/>
      <c r="AL21"/>
      <c r="AM21"/>
      <c r="AN21"/>
      <c r="AO21"/>
      <c r="AP21"/>
      <c r="AQ21"/>
      <c r="AR21"/>
      <c r="AS21"/>
      <c r="AT21"/>
      <c r="AU21"/>
      <c r="AV21"/>
      <c r="AW21"/>
      <c r="AX21"/>
      <c r="AY21"/>
    </row>
    <row r="22" spans="1:51" s="400" customFormat="1">
      <c r="A22" s="113">
        <v>20</v>
      </c>
      <c r="B22" s="873" t="s">
        <v>849</v>
      </c>
      <c r="C22" s="873" t="s">
        <v>2785</v>
      </c>
      <c r="D22" s="507"/>
      <c r="E22" s="507"/>
      <c r="F22" s="507"/>
      <c r="G22" s="507"/>
      <c r="H22" s="1054" t="s">
        <v>2786</v>
      </c>
      <c r="I22" s="507"/>
      <c r="J22" s="507"/>
      <c r="K22" s="1160" t="s">
        <v>1426</v>
      </c>
      <c r="L22" s="900"/>
      <c r="M22" s="900"/>
      <c r="N22" s="900"/>
      <c r="O22" s="900"/>
      <c r="P22" s="1161" t="s">
        <v>2787</v>
      </c>
      <c r="Q22"/>
      <c r="R22"/>
      <c r="S22"/>
      <c r="T22"/>
      <c r="U22"/>
      <c r="V22"/>
      <c r="W22"/>
      <c r="X22"/>
      <c r="Y22"/>
      <c r="Z22"/>
      <c r="AA22"/>
      <c r="AB22"/>
      <c r="AC22"/>
      <c r="AD22"/>
      <c r="AE22"/>
      <c r="AF22"/>
      <c r="AG22"/>
      <c r="AH22"/>
      <c r="AI22"/>
      <c r="AJ22"/>
      <c r="AK22"/>
      <c r="AL22"/>
      <c r="AM22"/>
      <c r="AN22"/>
      <c r="AO22"/>
      <c r="AP22"/>
      <c r="AQ22"/>
      <c r="AR22"/>
      <c r="AS22"/>
      <c r="AT22"/>
      <c r="AU22"/>
      <c r="AV22"/>
      <c r="AW22"/>
      <c r="AX22"/>
      <c r="AY22"/>
    </row>
    <row r="23" spans="1:51">
      <c r="A23" s="27">
        <v>21</v>
      </c>
      <c r="B23" s="828" t="s">
        <v>1253</v>
      </c>
      <c r="C23" s="828" t="s">
        <v>1274</v>
      </c>
      <c r="D23" s="400" t="s">
        <v>1215</v>
      </c>
      <c r="E23" s="384"/>
      <c r="F23" s="384"/>
      <c r="G23" s="384"/>
      <c r="H23" s="886"/>
      <c r="I23" s="384"/>
      <c r="J23" s="441"/>
      <c r="K23" s="349" t="s">
        <v>1130</v>
      </c>
      <c r="L23" s="112"/>
      <c r="M23" s="112"/>
      <c r="N23" s="112"/>
      <c r="O23" s="112"/>
      <c r="P23" s="1162" t="s">
        <v>2788</v>
      </c>
    </row>
    <row r="29" spans="1:51">
      <c r="P29" s="28"/>
    </row>
  </sheetData>
  <mergeCells count="1">
    <mergeCell ref="C1:E1"/>
  </mergeCells>
  <dataValidations count="1">
    <dataValidation type="list" allowBlank="1" showInputMessage="1" showErrorMessage="1" sqref="K3:K23" xr:uid="{ECFAD2AF-D0AC-4F07-AC04-4705837B3E6B}">
      <formula1>"To Do, Questions Outstanding, Complete"</formula1>
    </dataValidation>
  </dataValidations>
  <hyperlinks>
    <hyperlink ref="A1" location="Summary!A1" display="Object Name" xr:uid="{00000000-0004-0000-6100-000000000000}"/>
  </hyperlinks>
  <pageMargins left="0.7" right="0.7" top="0.75" bottom="0.75" header="0.3" footer="0.3"/>
  <headerFooter>
    <oddFooter>&amp;L_x000D_&amp;1#&amp;"Calibri"&amp;10&amp;K000000 Classification: BUSINESS</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9">
    <tabColor rgb="FF0070C0"/>
  </sheetPr>
  <dimension ref="A1:P9"/>
  <sheetViews>
    <sheetView topLeftCell="F1" workbookViewId="0">
      <selection activeCell="K9" sqref="K9"/>
    </sheetView>
  </sheetViews>
  <sheetFormatPr defaultRowHeight="14.45"/>
  <cols>
    <col min="2" max="2" width="22.5703125" style="28" customWidth="1"/>
    <col min="3" max="3" width="21.42578125" style="28" customWidth="1"/>
    <col min="4" max="4" width="19.42578125" style="28" customWidth="1"/>
    <col min="5" max="5" width="16.5703125" customWidth="1"/>
    <col min="6" max="6" width="13.42578125" customWidth="1"/>
    <col min="7" max="7" width="12.5703125" customWidth="1"/>
    <col min="8" max="8" width="41.42578125" customWidth="1"/>
    <col min="9" max="10" width="25.5703125" customWidth="1"/>
    <col min="11" max="11" width="12.5703125" customWidth="1"/>
    <col min="13" max="13" width="20.5703125" customWidth="1"/>
    <col min="15" max="15" width="14.5703125" customWidth="1"/>
    <col min="16" max="16" width="18.42578125" customWidth="1"/>
  </cols>
  <sheetData>
    <row r="1" spans="1:16" ht="18">
      <c r="A1" s="4" t="s">
        <v>1188</v>
      </c>
      <c r="B1" s="151" t="s">
        <v>1189</v>
      </c>
      <c r="C1" s="1346" t="s">
        <v>1273</v>
      </c>
      <c r="D1" s="1347"/>
      <c r="E1" s="1347"/>
    </row>
    <row r="2" spans="1:16">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row>
    <row r="3" spans="1:16">
      <c r="A3" s="181">
        <v>1</v>
      </c>
      <c r="B3" s="27" t="s">
        <v>1319</v>
      </c>
      <c r="C3" s="27" t="s">
        <v>1320</v>
      </c>
      <c r="D3" s="27" t="s">
        <v>1280</v>
      </c>
      <c r="E3" s="27">
        <v>80</v>
      </c>
      <c r="F3" s="27" t="s">
        <v>1321</v>
      </c>
      <c r="G3" s="78" t="b">
        <v>1</v>
      </c>
      <c r="H3" s="64" t="s">
        <v>2789</v>
      </c>
      <c r="I3" s="378"/>
      <c r="J3" s="276"/>
      <c r="K3" s="113" t="s">
        <v>1130</v>
      </c>
      <c r="L3" s="255"/>
      <c r="M3" s="374"/>
      <c r="N3" s="374"/>
      <c r="O3" s="374"/>
      <c r="P3" s="374"/>
    </row>
    <row r="4" spans="1:16" ht="27.6">
      <c r="A4" s="27">
        <v>2</v>
      </c>
      <c r="B4" s="27" t="s">
        <v>2790</v>
      </c>
      <c r="C4" s="27" t="s">
        <v>2791</v>
      </c>
      <c r="D4" s="65" t="s">
        <v>2792</v>
      </c>
      <c r="E4" s="349" t="s">
        <v>1639</v>
      </c>
      <c r="F4" s="378" t="s">
        <v>1321</v>
      </c>
      <c r="G4" s="189" t="b">
        <v>0</v>
      </c>
      <c r="H4" s="141" t="s">
        <v>2793</v>
      </c>
      <c r="I4" s="378" t="s">
        <v>2384</v>
      </c>
      <c r="J4" s="276"/>
      <c r="K4" s="113" t="s">
        <v>1130</v>
      </c>
      <c r="L4" s="110"/>
      <c r="M4" s="110"/>
      <c r="N4" s="110"/>
      <c r="O4" s="110"/>
      <c r="P4" s="111"/>
    </row>
    <row r="5" spans="1:16" ht="27.6">
      <c r="A5" s="27">
        <v>3</v>
      </c>
      <c r="B5" s="27" t="s">
        <v>2648</v>
      </c>
      <c r="C5" s="27" t="s">
        <v>2649</v>
      </c>
      <c r="D5" s="65" t="s">
        <v>2792</v>
      </c>
      <c r="E5" s="349" t="s">
        <v>1639</v>
      </c>
      <c r="F5" s="378" t="s">
        <v>1321</v>
      </c>
      <c r="G5" s="189" t="b">
        <v>0</v>
      </c>
      <c r="H5" s="141" t="s">
        <v>2794</v>
      </c>
      <c r="I5" s="378" t="s">
        <v>2795</v>
      </c>
      <c r="J5" s="276"/>
      <c r="K5" s="113" t="s">
        <v>1130</v>
      </c>
      <c r="L5" s="110"/>
      <c r="M5" s="110"/>
      <c r="N5" s="110"/>
      <c r="O5" s="110"/>
      <c r="P5" s="110"/>
    </row>
    <row r="6" spans="1:16">
      <c r="A6" s="27">
        <v>4</v>
      </c>
      <c r="B6" s="27" t="s">
        <v>2357</v>
      </c>
      <c r="C6" s="27" t="s">
        <v>2358</v>
      </c>
      <c r="D6" s="65" t="s">
        <v>1280</v>
      </c>
      <c r="E6" s="349">
        <v>80</v>
      </c>
      <c r="F6" s="378" t="s">
        <v>1321</v>
      </c>
      <c r="G6" s="381" t="b">
        <v>1</v>
      </c>
      <c r="H6" s="141" t="s">
        <v>2796</v>
      </c>
      <c r="I6" s="378"/>
      <c r="J6" s="276"/>
      <c r="K6" s="113" t="s">
        <v>1130</v>
      </c>
      <c r="L6" s="110"/>
      <c r="M6" s="110"/>
      <c r="N6" s="110"/>
      <c r="O6" s="110"/>
      <c r="P6" s="110"/>
    </row>
    <row r="7" spans="1:16" ht="27.6">
      <c r="A7" s="27">
        <v>5</v>
      </c>
      <c r="B7" s="27" t="s">
        <v>2797</v>
      </c>
      <c r="C7" s="27" t="s">
        <v>2798</v>
      </c>
      <c r="D7" s="65" t="s">
        <v>1260</v>
      </c>
      <c r="E7" s="349" t="s">
        <v>2012</v>
      </c>
      <c r="F7" s="378" t="s">
        <v>1321</v>
      </c>
      <c r="G7" s="189" t="b">
        <v>0</v>
      </c>
      <c r="H7" s="141" t="s">
        <v>2799</v>
      </c>
      <c r="I7" s="378"/>
      <c r="J7" s="276"/>
      <c r="K7" s="113" t="s">
        <v>1130</v>
      </c>
      <c r="L7" s="110"/>
      <c r="M7" s="110"/>
      <c r="N7" s="110"/>
      <c r="O7" s="110"/>
      <c r="P7" s="110"/>
    </row>
    <row r="8" spans="1:16">
      <c r="A8" s="27">
        <v>6</v>
      </c>
      <c r="B8" s="27" t="s">
        <v>1201</v>
      </c>
      <c r="C8" s="27" t="s">
        <v>1566</v>
      </c>
      <c r="D8" s="65" t="s">
        <v>1215</v>
      </c>
      <c r="E8" s="349" t="s">
        <v>1321</v>
      </c>
      <c r="F8" s="378" t="s">
        <v>1321</v>
      </c>
      <c r="G8" s="381" t="b">
        <v>1</v>
      </c>
      <c r="H8" s="141" t="s">
        <v>2800</v>
      </c>
      <c r="I8" s="378" t="s">
        <v>1560</v>
      </c>
      <c r="J8" s="276"/>
      <c r="K8" s="113" t="s">
        <v>1130</v>
      </c>
      <c r="L8" s="110"/>
      <c r="M8" s="110"/>
      <c r="N8" s="110"/>
      <c r="O8" s="110"/>
      <c r="P8" s="110"/>
    </row>
    <row r="9" spans="1:16" ht="27.6">
      <c r="A9" s="27">
        <v>7</v>
      </c>
      <c r="B9" s="27" t="s">
        <v>2801</v>
      </c>
      <c r="C9" s="27" t="s">
        <v>2802</v>
      </c>
      <c r="D9" s="65" t="s">
        <v>1215</v>
      </c>
      <c r="E9" s="349" t="s">
        <v>1321</v>
      </c>
      <c r="F9" s="378" t="s">
        <v>1321</v>
      </c>
      <c r="G9" s="381" t="b">
        <v>1</v>
      </c>
      <c r="H9" s="141" t="s">
        <v>2803</v>
      </c>
      <c r="I9" s="378" t="s">
        <v>2804</v>
      </c>
      <c r="J9" s="276"/>
      <c r="K9" s="27" t="s">
        <v>1130</v>
      </c>
      <c r="L9" s="110"/>
      <c r="M9" s="110"/>
      <c r="N9" s="110"/>
      <c r="O9" s="110"/>
      <c r="P9" s="110"/>
    </row>
  </sheetData>
  <mergeCells count="1">
    <mergeCell ref="C1:E1"/>
  </mergeCells>
  <dataValidations count="1">
    <dataValidation type="list" allowBlank="1" showInputMessage="1" showErrorMessage="1" sqref="K3:K9" xr:uid="{45FC20CF-AFBE-4C03-AAEF-B4DA0F554275}">
      <formula1>"To Do, Questions Outstanding, Complete"</formula1>
    </dataValidation>
  </dataValidations>
  <hyperlinks>
    <hyperlink ref="A1" location="Summary!A1" display="Object Name" xr:uid="{00000000-0004-0000-5F00-000000000000}"/>
  </hyperlinks>
  <pageMargins left="0.7" right="0.7" top="0.75" bottom="0.75" header="0.3" footer="0.3"/>
  <headerFooter>
    <oddFooter>&amp;L_x000D_&amp;1#&amp;"Calibri"&amp;10&amp;K000000 Classification: BUSINESS</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tabColor rgb="FFFFC000"/>
  </sheetPr>
  <dimension ref="A1:P6"/>
  <sheetViews>
    <sheetView zoomScale="110" zoomScaleNormal="110" workbookViewId="0"/>
  </sheetViews>
  <sheetFormatPr defaultRowHeight="14.45"/>
  <cols>
    <col min="1" max="1" width="8.42578125" bestFit="1" customWidth="1"/>
    <col min="2" max="2" width="22.42578125" customWidth="1"/>
    <col min="3" max="3" width="30.42578125" customWidth="1"/>
    <col min="4" max="4" width="20.5703125" customWidth="1"/>
    <col min="5" max="5" width="19.5703125" customWidth="1"/>
    <col min="6" max="6" width="11.5703125" customWidth="1"/>
    <col min="7" max="7" width="13.5703125" customWidth="1"/>
    <col min="8" max="8" width="49.42578125" customWidth="1"/>
    <col min="9" max="10" width="21.42578125" customWidth="1"/>
    <col min="11" max="11" width="12.5703125" style="28" customWidth="1"/>
    <col min="12" max="12" width="13.5703125" customWidth="1"/>
    <col min="13" max="14" width="14.5703125" customWidth="1"/>
    <col min="15" max="15" width="12.5703125" customWidth="1"/>
    <col min="16" max="16" width="46" customWidth="1"/>
  </cols>
  <sheetData>
    <row r="1" spans="1:16" ht="18">
      <c r="A1" s="47" t="s">
        <v>1188</v>
      </c>
      <c r="B1" s="48" t="s">
        <v>1189</v>
      </c>
      <c r="C1" s="1352" t="s">
        <v>2805</v>
      </c>
      <c r="D1" s="1353"/>
      <c r="E1" s="1353"/>
      <c r="F1" s="6"/>
      <c r="G1" s="6"/>
      <c r="H1" s="7"/>
      <c r="I1" s="6"/>
      <c r="J1" s="6"/>
      <c r="K1" s="6"/>
      <c r="L1" s="7"/>
      <c r="M1" s="7"/>
      <c r="N1" s="7"/>
      <c r="O1" s="7"/>
      <c r="P1" s="8"/>
    </row>
    <row r="2" spans="1:16"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row>
    <row r="3" spans="1:16">
      <c r="A3" s="181">
        <v>1</v>
      </c>
      <c r="B3" s="19" t="s">
        <v>1319</v>
      </c>
      <c r="C3" s="19" t="s">
        <v>1320</v>
      </c>
      <c r="D3" s="19" t="s">
        <v>1280</v>
      </c>
      <c r="E3" s="19">
        <v>80</v>
      </c>
      <c r="F3" s="19" t="s">
        <v>1321</v>
      </c>
      <c r="G3" s="20" t="b">
        <v>1</v>
      </c>
      <c r="H3" s="21" t="s">
        <v>2806</v>
      </c>
      <c r="I3" s="20" t="s">
        <v>2807</v>
      </c>
      <c r="J3" s="19"/>
      <c r="K3" s="113" t="s">
        <v>1130</v>
      </c>
      <c r="L3" s="374" t="s">
        <v>1352</v>
      </c>
      <c r="M3" s="374" t="s">
        <v>2808</v>
      </c>
      <c r="N3" s="374" t="s">
        <v>2809</v>
      </c>
      <c r="O3" s="374"/>
      <c r="P3" s="375" t="s">
        <v>2810</v>
      </c>
    </row>
    <row r="4" spans="1:16">
      <c r="A4" s="181">
        <v>2</v>
      </c>
      <c r="B4" s="19" t="s">
        <v>2811</v>
      </c>
      <c r="C4" s="19" t="s">
        <v>1240</v>
      </c>
      <c r="D4" s="19" t="s">
        <v>1280</v>
      </c>
      <c r="E4" s="19">
        <v>80</v>
      </c>
      <c r="F4" s="19" t="s">
        <v>1321</v>
      </c>
      <c r="G4" s="20" t="b">
        <v>1</v>
      </c>
      <c r="H4" s="21" t="s">
        <v>1613</v>
      </c>
      <c r="I4" s="20" t="s">
        <v>2807</v>
      </c>
      <c r="J4" s="19"/>
      <c r="K4" s="113" t="s">
        <v>1130</v>
      </c>
      <c r="L4" s="374" t="s">
        <v>1352</v>
      </c>
      <c r="M4" s="374" t="s">
        <v>2808</v>
      </c>
      <c r="N4" s="374" t="s">
        <v>2812</v>
      </c>
      <c r="O4" s="374"/>
      <c r="P4" s="375" t="s">
        <v>2810</v>
      </c>
    </row>
    <row r="5" spans="1:16" ht="28.9">
      <c r="A5" s="181">
        <v>3</v>
      </c>
      <c r="B5" s="19" t="s">
        <v>2813</v>
      </c>
      <c r="C5" s="20" t="s">
        <v>2814</v>
      </c>
      <c r="D5" s="19" t="s">
        <v>1215</v>
      </c>
      <c r="E5" s="19"/>
      <c r="F5" s="19" t="s">
        <v>1321</v>
      </c>
      <c r="G5" s="20" t="b">
        <v>1</v>
      </c>
      <c r="H5" s="21" t="s">
        <v>2815</v>
      </c>
      <c r="I5" s="19" t="s">
        <v>2816</v>
      </c>
      <c r="J5" s="19"/>
      <c r="K5" s="27" t="s">
        <v>1130</v>
      </c>
      <c r="L5" s="374" t="s">
        <v>1335</v>
      </c>
      <c r="M5" s="374" t="s">
        <v>2808</v>
      </c>
      <c r="N5" s="374" t="s">
        <v>2809</v>
      </c>
      <c r="O5" s="374"/>
      <c r="P5" s="375" t="s">
        <v>2817</v>
      </c>
    </row>
    <row r="6" spans="1:16">
      <c r="C6" s="51" t="s">
        <v>2818</v>
      </c>
      <c r="D6" s="51" t="s">
        <v>1607</v>
      </c>
      <c r="E6" s="793">
        <v>45785</v>
      </c>
    </row>
  </sheetData>
  <mergeCells count="1">
    <mergeCell ref="C1:E1"/>
  </mergeCells>
  <dataValidations count="1">
    <dataValidation type="list" allowBlank="1" showInputMessage="1" showErrorMessage="1" sqref="K3:K5" xr:uid="{CAD7CFEE-8CCB-4011-907F-CCB41EDADEBC}">
      <formula1>"To Do, Questions Outstanding, Complete"</formula1>
    </dataValidation>
  </dataValidations>
  <hyperlinks>
    <hyperlink ref="A1" location="Summary!A1" display="Object Name" xr:uid="{00000000-0004-0000-1D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tabColor rgb="FFFFC000"/>
  </sheetPr>
  <dimension ref="A1:Q10"/>
  <sheetViews>
    <sheetView topLeftCell="A6" zoomScale="110" zoomScaleNormal="110" workbookViewId="0"/>
  </sheetViews>
  <sheetFormatPr defaultRowHeight="14.45"/>
  <cols>
    <col min="1" max="1" width="8.42578125" bestFit="1" customWidth="1"/>
    <col min="2" max="2" width="22.5703125" bestFit="1" customWidth="1"/>
    <col min="3" max="3" width="24.5703125" customWidth="1"/>
    <col min="4" max="4" width="20.5703125" bestFit="1" customWidth="1"/>
    <col min="5" max="5" width="15.42578125" bestFit="1" customWidth="1"/>
    <col min="6" max="6" width="11.5703125" customWidth="1"/>
    <col min="7" max="7" width="13.5703125" customWidth="1"/>
    <col min="8" max="8" width="51.42578125" bestFit="1" customWidth="1"/>
    <col min="9" max="9" width="9.42578125" bestFit="1" customWidth="1"/>
    <col min="10" max="10" width="12.5703125" hidden="1" customWidth="1"/>
    <col min="11" max="11" width="13" style="28" customWidth="1"/>
    <col min="12" max="12" width="13.5703125" customWidth="1"/>
    <col min="13" max="14" width="14.5703125" customWidth="1"/>
    <col min="15" max="15" width="12.5703125" customWidth="1"/>
    <col min="16" max="16" width="51.42578125" customWidth="1"/>
  </cols>
  <sheetData>
    <row r="1" spans="1:17" ht="18">
      <c r="A1" s="47" t="s">
        <v>1188</v>
      </c>
      <c r="B1" s="48" t="s">
        <v>1189</v>
      </c>
      <c r="C1" s="1352" t="s">
        <v>2819</v>
      </c>
      <c r="D1" s="1353"/>
      <c r="E1" s="1353"/>
      <c r="F1" s="6"/>
      <c r="G1" s="6"/>
      <c r="H1" s="7"/>
      <c r="I1" s="6"/>
      <c r="J1" s="6"/>
      <c r="K1" s="6"/>
      <c r="L1" s="7"/>
      <c r="M1" s="7"/>
      <c r="N1" s="7"/>
      <c r="O1" s="7"/>
      <c r="P1" s="8"/>
    </row>
    <row r="2" spans="1:17"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c r="Q2" s="408" t="s">
        <v>1207</v>
      </c>
    </row>
    <row r="3" spans="1:17">
      <c r="A3" s="181">
        <v>1</v>
      </c>
      <c r="B3" s="19" t="s">
        <v>1319</v>
      </c>
      <c r="C3" s="19" t="s">
        <v>1320</v>
      </c>
      <c r="D3" s="19" t="s">
        <v>1280</v>
      </c>
      <c r="E3" s="19">
        <v>80</v>
      </c>
      <c r="F3" s="19" t="s">
        <v>1321</v>
      </c>
      <c r="G3" s="20" t="b">
        <v>1</v>
      </c>
      <c r="H3" s="21" t="s">
        <v>2820</v>
      </c>
      <c r="I3" s="19"/>
      <c r="J3" s="19"/>
      <c r="K3" s="113" t="s">
        <v>1130</v>
      </c>
      <c r="L3" s="374" t="s">
        <v>1352</v>
      </c>
      <c r="M3" s="374" t="s">
        <v>2821</v>
      </c>
      <c r="N3" s="374"/>
      <c r="O3" s="374"/>
      <c r="P3" s="375" t="s">
        <v>2822</v>
      </c>
      <c r="Q3" s="384"/>
    </row>
    <row r="4" spans="1:17" ht="43.15">
      <c r="A4" s="181">
        <v>2</v>
      </c>
      <c r="B4" s="19" t="s">
        <v>2806</v>
      </c>
      <c r="C4" s="19" t="s">
        <v>2823</v>
      </c>
      <c r="D4" s="19" t="s">
        <v>1280</v>
      </c>
      <c r="E4" s="19">
        <v>80</v>
      </c>
      <c r="F4" s="19" t="s">
        <v>1321</v>
      </c>
      <c r="G4" s="20" t="b">
        <v>1</v>
      </c>
      <c r="H4" s="21"/>
      <c r="I4" s="19"/>
      <c r="J4" s="19"/>
      <c r="K4" s="113" t="s">
        <v>1130</v>
      </c>
      <c r="L4" s="374" t="s">
        <v>1352</v>
      </c>
      <c r="M4" s="374" t="s">
        <v>2821</v>
      </c>
      <c r="N4" s="374"/>
      <c r="O4" s="374"/>
      <c r="P4" s="375" t="s">
        <v>2824</v>
      </c>
      <c r="Q4" s="384"/>
    </row>
    <row r="5" spans="1:17" ht="28.9">
      <c r="A5" s="181">
        <v>3</v>
      </c>
      <c r="B5" s="19" t="s">
        <v>2825</v>
      </c>
      <c r="C5" s="20" t="s">
        <v>2826</v>
      </c>
      <c r="D5" s="19" t="s">
        <v>1215</v>
      </c>
      <c r="E5" s="19"/>
      <c r="F5" s="19" t="s">
        <v>1321</v>
      </c>
      <c r="G5" s="20" t="b">
        <v>1</v>
      </c>
      <c r="H5" s="21" t="s">
        <v>2827</v>
      </c>
      <c r="I5" s="19" t="s">
        <v>2828</v>
      </c>
      <c r="J5" s="19"/>
      <c r="K5" s="113" t="s">
        <v>1130</v>
      </c>
      <c r="L5" s="374" t="s">
        <v>1352</v>
      </c>
      <c r="M5" s="374" t="s">
        <v>2821</v>
      </c>
      <c r="N5" s="374" t="s">
        <v>2829</v>
      </c>
      <c r="O5" s="374"/>
      <c r="P5" s="375" t="s">
        <v>2830</v>
      </c>
      <c r="Q5" s="384"/>
    </row>
    <row r="6" spans="1:17" ht="158.44999999999999">
      <c r="A6" s="181">
        <v>4</v>
      </c>
      <c r="B6" s="19" t="s">
        <v>2831</v>
      </c>
      <c r="C6" s="20" t="s">
        <v>2832</v>
      </c>
      <c r="D6" s="19" t="s">
        <v>2833</v>
      </c>
      <c r="E6" s="19" t="s">
        <v>2834</v>
      </c>
      <c r="F6" s="19" t="s">
        <v>1321</v>
      </c>
      <c r="G6" s="20" t="b">
        <v>1</v>
      </c>
      <c r="H6" s="17" t="s">
        <v>2835</v>
      </c>
      <c r="I6" s="12">
        <v>-200</v>
      </c>
      <c r="J6" s="19"/>
      <c r="K6" s="113" t="s">
        <v>1130</v>
      </c>
      <c r="L6" s="374" t="s">
        <v>1352</v>
      </c>
      <c r="M6" s="374" t="s">
        <v>2821</v>
      </c>
      <c r="N6" s="374" t="s">
        <v>2836</v>
      </c>
      <c r="O6" s="374"/>
      <c r="P6" s="375" t="s">
        <v>2837</v>
      </c>
      <c r="Q6" s="455" t="s">
        <v>2838</v>
      </c>
    </row>
    <row r="7" spans="1:17" ht="72">
      <c r="A7" s="181">
        <v>5</v>
      </c>
      <c r="B7" s="19" t="s">
        <v>2839</v>
      </c>
      <c r="C7" s="20" t="s">
        <v>2840</v>
      </c>
      <c r="D7" s="19" t="s">
        <v>2833</v>
      </c>
      <c r="E7" s="19" t="s">
        <v>2834</v>
      </c>
      <c r="F7" s="19" t="s">
        <v>1321</v>
      </c>
      <c r="G7" s="20" t="b">
        <v>1</v>
      </c>
      <c r="H7" s="17" t="s">
        <v>2835</v>
      </c>
      <c r="I7" s="12">
        <v>200</v>
      </c>
      <c r="J7" s="19"/>
      <c r="K7" s="113" t="s">
        <v>1130</v>
      </c>
      <c r="L7" s="374" t="s">
        <v>1352</v>
      </c>
      <c r="M7" s="374"/>
      <c r="N7" s="374"/>
      <c r="O7" s="374"/>
      <c r="P7" s="375" t="s">
        <v>2841</v>
      </c>
      <c r="Q7" s="407" t="s">
        <v>2842</v>
      </c>
    </row>
    <row r="8" spans="1:17" ht="55.15">
      <c r="A8" s="181">
        <v>6</v>
      </c>
      <c r="B8" s="19" t="s">
        <v>2843</v>
      </c>
      <c r="C8" s="20" t="s">
        <v>2844</v>
      </c>
      <c r="D8" s="19" t="s">
        <v>2845</v>
      </c>
      <c r="E8" s="19" t="s">
        <v>2846</v>
      </c>
      <c r="F8" s="19" t="s">
        <v>1321</v>
      </c>
      <c r="G8" s="20" t="b">
        <v>1</v>
      </c>
      <c r="H8" s="17" t="s">
        <v>2847</v>
      </c>
      <c r="I8" s="12"/>
      <c r="J8" s="19"/>
      <c r="K8" s="113" t="s">
        <v>1130</v>
      </c>
      <c r="L8" s="374" t="s">
        <v>1352</v>
      </c>
      <c r="M8" s="374" t="s">
        <v>2821</v>
      </c>
      <c r="N8" s="374" t="s">
        <v>2848</v>
      </c>
      <c r="O8" s="374"/>
      <c r="P8" s="375"/>
      <c r="Q8" s="384"/>
    </row>
    <row r="9" spans="1:17" ht="55.15">
      <c r="A9" s="181">
        <v>7</v>
      </c>
      <c r="B9" s="19" t="s">
        <v>2849</v>
      </c>
      <c r="C9" s="20" t="s">
        <v>2850</v>
      </c>
      <c r="D9" s="19" t="s">
        <v>2845</v>
      </c>
      <c r="E9" s="19" t="s">
        <v>2846</v>
      </c>
      <c r="F9" s="19" t="s">
        <v>1321</v>
      </c>
      <c r="G9" s="20" t="b">
        <v>1</v>
      </c>
      <c r="H9" s="17" t="s">
        <v>2851</v>
      </c>
      <c r="I9" s="12"/>
      <c r="J9" s="19"/>
      <c r="K9" s="113" t="s">
        <v>1130</v>
      </c>
      <c r="L9" s="374" t="s">
        <v>1352</v>
      </c>
      <c r="M9" s="374" t="s">
        <v>2821</v>
      </c>
      <c r="N9" s="374" t="s">
        <v>2852</v>
      </c>
      <c r="O9" s="374"/>
      <c r="P9" s="375"/>
      <c r="Q9" s="384"/>
    </row>
    <row r="10" spans="1:17" ht="27.6">
      <c r="A10" s="181">
        <v>8</v>
      </c>
      <c r="B10" s="19" t="s">
        <v>2853</v>
      </c>
      <c r="C10" s="20" t="s">
        <v>2854</v>
      </c>
      <c r="D10" s="19" t="s">
        <v>2855</v>
      </c>
      <c r="E10" s="19"/>
      <c r="F10" s="19" t="s">
        <v>1321</v>
      </c>
      <c r="G10" s="20" t="b">
        <v>1</v>
      </c>
      <c r="H10" s="17"/>
      <c r="I10" s="12" t="s">
        <v>2856</v>
      </c>
      <c r="J10" s="19"/>
      <c r="K10" s="27" t="s">
        <v>1130</v>
      </c>
      <c r="L10" s="374"/>
      <c r="M10" s="374"/>
      <c r="N10" s="374"/>
      <c r="O10" s="374"/>
      <c r="P10" s="375"/>
      <c r="Q10" s="384"/>
    </row>
  </sheetData>
  <mergeCells count="1">
    <mergeCell ref="C1:E1"/>
  </mergeCells>
  <dataValidations count="1">
    <dataValidation type="list" allowBlank="1" showInputMessage="1" showErrorMessage="1" sqref="K3:K10" xr:uid="{C1F00A13-54DC-468B-B769-5B5E94E6055D}">
      <formula1>"To Do, Questions Outstanding, Complete"</formula1>
    </dataValidation>
  </dataValidations>
  <hyperlinks>
    <hyperlink ref="A1" location="Summary!A1" display="Object Name" xr:uid="{00000000-0004-0000-1E00-000000000000}"/>
    <hyperlink ref="Q6" r:id="rId1" display="https://southwestwater.visualstudio.com.mcas.ms/CEP Solution/_workitems/edit/35309" xr:uid="{7F7ECA11-FB38-477E-9F8F-5C8C38105FAC}"/>
    <hyperlink ref="Q7" r:id="rId2" display="https://southwestwater.visualstudio.com.mcas.ms/CEP Solution/_workitems/edit/35309" xr:uid="{85AAFDC9-E6AD-45F2-A3C3-D77E001F314E}"/>
  </hyperlinks>
  <pageMargins left="0.7" right="0.7" top="0.75" bottom="0.75" header="0.3" footer="0.3"/>
  <pageSetup paperSize="9" orientation="portrait" r:id="rId3"/>
  <headerFooter>
    <oddFooter>&amp;L_x000D_&amp;1#&amp;"Calibri"&amp;10&amp;K000000 Classification: BUSINESS</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tabColor rgb="FFFFC000"/>
  </sheetPr>
  <dimension ref="A1:P11"/>
  <sheetViews>
    <sheetView zoomScale="110" zoomScaleNormal="110" workbookViewId="0">
      <selection activeCell="C16" sqref="C16"/>
    </sheetView>
  </sheetViews>
  <sheetFormatPr defaultRowHeight="14.45"/>
  <cols>
    <col min="1" max="1" width="8.42578125" bestFit="1" customWidth="1"/>
    <col min="2" max="3" width="24.42578125" customWidth="1"/>
    <col min="4" max="4" width="9.5703125" bestFit="1" customWidth="1"/>
    <col min="5" max="5" width="19.5703125" customWidth="1"/>
    <col min="6" max="6" width="7.5703125" bestFit="1" customWidth="1"/>
    <col min="7" max="7" width="10.42578125" bestFit="1" customWidth="1"/>
    <col min="8" max="8" width="51.5703125" customWidth="1"/>
    <col min="9" max="9" width="10.5703125" bestFit="1" customWidth="1"/>
    <col min="10" max="10" width="12.5703125" hidden="1" customWidth="1"/>
    <col min="11" max="11" width="13" style="28" customWidth="1"/>
    <col min="12" max="12" width="13.5703125" customWidth="1"/>
    <col min="13" max="14" width="14.5703125" customWidth="1"/>
    <col min="15" max="15" width="12.5703125" customWidth="1"/>
    <col min="16" max="16" width="51.42578125" customWidth="1"/>
  </cols>
  <sheetData>
    <row r="1" spans="1:16" ht="18">
      <c r="A1" s="47" t="s">
        <v>1188</v>
      </c>
      <c r="B1" s="48" t="s">
        <v>1189</v>
      </c>
      <c r="C1" s="1352" t="s">
        <v>2857</v>
      </c>
      <c r="D1" s="1353"/>
      <c r="E1" s="1353"/>
      <c r="F1" s="6"/>
      <c r="G1" s="6"/>
      <c r="H1" s="7"/>
      <c r="I1" s="6"/>
      <c r="J1" s="6"/>
      <c r="K1" s="6"/>
      <c r="L1" s="7"/>
      <c r="M1" s="7"/>
      <c r="N1" s="7"/>
      <c r="O1" s="7"/>
      <c r="P1" s="8"/>
    </row>
    <row r="2" spans="1:16"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row>
    <row r="3" spans="1:16">
      <c r="A3" s="23">
        <v>1</v>
      </c>
      <c r="B3" s="19" t="s">
        <v>1319</v>
      </c>
      <c r="C3" s="19" t="s">
        <v>1320</v>
      </c>
      <c r="D3" s="19" t="s">
        <v>1280</v>
      </c>
      <c r="E3" s="19">
        <v>80</v>
      </c>
      <c r="F3" s="19" t="s">
        <v>1321</v>
      </c>
      <c r="G3" s="20" t="b">
        <v>1</v>
      </c>
      <c r="H3" s="21" t="s">
        <v>2858</v>
      </c>
      <c r="I3" s="19"/>
      <c r="J3" s="19"/>
      <c r="K3" s="113" t="s">
        <v>1130</v>
      </c>
      <c r="L3" s="374" t="s">
        <v>1352</v>
      </c>
      <c r="M3" s="374" t="s">
        <v>2859</v>
      </c>
      <c r="N3" s="374"/>
      <c r="O3" s="374"/>
      <c r="P3" s="375" t="s">
        <v>2860</v>
      </c>
    </row>
    <row r="4" spans="1:16" ht="27.6">
      <c r="A4" s="23">
        <v>2</v>
      </c>
      <c r="B4" s="19" t="s">
        <v>2806</v>
      </c>
      <c r="C4" s="20" t="s">
        <v>2823</v>
      </c>
      <c r="D4" s="19" t="s">
        <v>1280</v>
      </c>
      <c r="E4" s="19">
        <v>80</v>
      </c>
      <c r="F4" s="19" t="s">
        <v>1321</v>
      </c>
      <c r="G4" s="20" t="b">
        <v>1</v>
      </c>
      <c r="H4" s="21" t="s">
        <v>2861</v>
      </c>
      <c r="I4" s="19"/>
      <c r="J4" s="19"/>
      <c r="K4" s="113" t="s">
        <v>1130</v>
      </c>
      <c r="L4" s="374" t="s">
        <v>1352</v>
      </c>
      <c r="M4" s="374" t="s">
        <v>2859</v>
      </c>
      <c r="N4" s="374" t="s">
        <v>2862</v>
      </c>
      <c r="O4" s="374"/>
      <c r="P4" s="375"/>
    </row>
    <row r="5" spans="1:16" ht="27.6">
      <c r="A5" s="23">
        <v>3</v>
      </c>
      <c r="B5" s="19" t="s">
        <v>2863</v>
      </c>
      <c r="C5" s="20" t="s">
        <v>2864</v>
      </c>
      <c r="D5" s="19" t="s">
        <v>1267</v>
      </c>
      <c r="E5" s="19" t="s">
        <v>1366</v>
      </c>
      <c r="F5" s="19" t="s">
        <v>1321</v>
      </c>
      <c r="G5" s="20" t="b">
        <v>1</v>
      </c>
      <c r="H5" s="21" t="s">
        <v>2865</v>
      </c>
      <c r="I5" s="33">
        <v>43221</v>
      </c>
      <c r="J5" s="19"/>
      <c r="K5" s="113" t="s">
        <v>1130</v>
      </c>
      <c r="L5" s="374" t="s">
        <v>1352</v>
      </c>
      <c r="M5" s="374" t="s">
        <v>2859</v>
      </c>
      <c r="N5" s="374" t="s">
        <v>2866</v>
      </c>
      <c r="O5" s="374"/>
      <c r="P5" s="375"/>
    </row>
    <row r="6" spans="1:16" ht="28.9">
      <c r="A6" s="23">
        <v>4</v>
      </c>
      <c r="B6" s="19" t="s">
        <v>2867</v>
      </c>
      <c r="C6" s="20" t="s">
        <v>2868</v>
      </c>
      <c r="D6" s="19" t="s">
        <v>1267</v>
      </c>
      <c r="E6" s="19" t="s">
        <v>1366</v>
      </c>
      <c r="F6" s="19" t="s">
        <v>1321</v>
      </c>
      <c r="G6" s="20" t="b">
        <v>1</v>
      </c>
      <c r="H6" s="21" t="s">
        <v>2869</v>
      </c>
      <c r="I6" s="33">
        <v>43312</v>
      </c>
      <c r="J6" s="19"/>
      <c r="K6" s="113" t="s">
        <v>1130</v>
      </c>
      <c r="L6" s="374" t="s">
        <v>1352</v>
      </c>
      <c r="M6" s="374" t="s">
        <v>2859</v>
      </c>
      <c r="N6" s="374" t="s">
        <v>2866</v>
      </c>
      <c r="O6" s="374"/>
      <c r="P6" s="375" t="s">
        <v>2870</v>
      </c>
    </row>
    <row r="7" spans="1:16">
      <c r="A7" s="23">
        <v>5</v>
      </c>
      <c r="B7" s="19" t="s">
        <v>2871</v>
      </c>
      <c r="C7" s="20" t="s">
        <v>2872</v>
      </c>
      <c r="D7" s="19" t="s">
        <v>1267</v>
      </c>
      <c r="E7" s="19" t="s">
        <v>1366</v>
      </c>
      <c r="F7" s="19" t="s">
        <v>1321</v>
      </c>
      <c r="G7" s="20" t="b">
        <v>1</v>
      </c>
      <c r="H7" s="21" t="s">
        <v>2873</v>
      </c>
      <c r="I7" s="33">
        <v>43282</v>
      </c>
      <c r="J7" s="19"/>
      <c r="K7" s="113" t="s">
        <v>1130</v>
      </c>
      <c r="L7" s="374" t="s">
        <v>1352</v>
      </c>
      <c r="M7" s="374" t="s">
        <v>2859</v>
      </c>
      <c r="N7" s="374" t="s">
        <v>2874</v>
      </c>
      <c r="O7" s="374"/>
      <c r="P7" s="375"/>
    </row>
    <row r="8" spans="1:16" ht="28.9">
      <c r="A8" s="23">
        <v>6</v>
      </c>
      <c r="B8" s="19" t="s">
        <v>2875</v>
      </c>
      <c r="C8" s="20" t="s">
        <v>2876</v>
      </c>
      <c r="D8" s="19" t="s">
        <v>1267</v>
      </c>
      <c r="E8" s="19" t="s">
        <v>1366</v>
      </c>
      <c r="F8" s="19" t="s">
        <v>1321</v>
      </c>
      <c r="G8" s="20" t="b">
        <v>1</v>
      </c>
      <c r="H8" s="21" t="s">
        <v>2877</v>
      </c>
      <c r="I8" s="33">
        <v>43312</v>
      </c>
      <c r="J8" s="19"/>
      <c r="K8" s="113" t="s">
        <v>1130</v>
      </c>
      <c r="L8" s="374" t="s">
        <v>1352</v>
      </c>
      <c r="M8" s="374" t="s">
        <v>2859</v>
      </c>
      <c r="N8" s="374" t="s">
        <v>2874</v>
      </c>
      <c r="O8" s="374"/>
      <c r="P8" s="375" t="s">
        <v>2878</v>
      </c>
    </row>
    <row r="9" spans="1:16" ht="82.9">
      <c r="A9" s="23">
        <v>7</v>
      </c>
      <c r="B9" s="12" t="s">
        <v>2879</v>
      </c>
      <c r="C9" s="13" t="s">
        <v>2880</v>
      </c>
      <c r="D9" s="19" t="s">
        <v>1260</v>
      </c>
      <c r="E9" s="19" t="s">
        <v>1373</v>
      </c>
      <c r="F9" s="19" t="s">
        <v>1321</v>
      </c>
      <c r="G9" s="20" t="b">
        <v>1</v>
      </c>
      <c r="H9" s="21" t="s">
        <v>2881</v>
      </c>
      <c r="I9" s="19" t="b">
        <v>0</v>
      </c>
      <c r="J9" s="19"/>
      <c r="K9" s="27" t="s">
        <v>1130</v>
      </c>
      <c r="L9" s="374" t="s">
        <v>1375</v>
      </c>
      <c r="M9" s="374"/>
      <c r="N9" s="374"/>
      <c r="O9" s="374"/>
      <c r="P9" s="375" t="s">
        <v>2882</v>
      </c>
    </row>
    <row r="11" spans="1:16">
      <c r="P11" s="418" t="s">
        <v>2883</v>
      </c>
    </row>
  </sheetData>
  <mergeCells count="1">
    <mergeCell ref="C1:E1"/>
  </mergeCells>
  <dataValidations count="1">
    <dataValidation type="list" allowBlank="1" showInputMessage="1" showErrorMessage="1" sqref="K3:K9" xr:uid="{9DAB6B2C-3BE3-4381-BD97-BF52EA8664FC}">
      <formula1>"To Do, Questions Outstanding, Complete"</formula1>
    </dataValidation>
  </dataValidations>
  <hyperlinks>
    <hyperlink ref="A1" location="Summary!A1" display="Object Name" xr:uid="{00000000-0004-0000-1F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tabColor rgb="FFFFC000"/>
  </sheetPr>
  <dimension ref="A1:Q9"/>
  <sheetViews>
    <sheetView zoomScale="77" zoomScaleNormal="77" workbookViewId="0"/>
  </sheetViews>
  <sheetFormatPr defaultRowHeight="14.45"/>
  <cols>
    <col min="1" max="1" width="15.5703125" customWidth="1"/>
    <col min="2" max="2" width="19.5703125" bestFit="1" customWidth="1"/>
    <col min="3" max="3" width="23.42578125" bestFit="1" customWidth="1"/>
    <col min="4" max="4" width="9.42578125" bestFit="1" customWidth="1"/>
    <col min="5" max="5" width="14.5703125" bestFit="1" customWidth="1"/>
    <col min="6" max="6" width="7.5703125" bestFit="1" customWidth="1"/>
    <col min="7" max="7" width="10.42578125" bestFit="1" customWidth="1"/>
    <col min="8" max="8" width="49.42578125" customWidth="1"/>
    <col min="9" max="9" width="28.42578125" bestFit="1" customWidth="1"/>
    <col min="10" max="10" width="21.42578125" customWidth="1"/>
    <col min="11" max="11" width="11.42578125" style="28" customWidth="1"/>
    <col min="12" max="12" width="6.5703125" bestFit="1" customWidth="1"/>
    <col min="13" max="13" width="12" bestFit="1" customWidth="1"/>
    <col min="14" max="14" width="14.5703125" customWidth="1"/>
    <col min="15" max="15" width="12.5703125" customWidth="1"/>
    <col min="16" max="16" width="17.5703125" customWidth="1"/>
  </cols>
  <sheetData>
    <row r="1" spans="1:17" ht="18">
      <c r="A1" s="47" t="s">
        <v>1188</v>
      </c>
      <c r="B1" s="48" t="s">
        <v>1189</v>
      </c>
      <c r="C1" s="1352" t="s">
        <v>2884</v>
      </c>
      <c r="D1" s="1353"/>
      <c r="E1" s="1353"/>
      <c r="F1" s="6"/>
      <c r="G1" s="6"/>
      <c r="H1" s="7"/>
      <c r="I1" s="6"/>
      <c r="J1" s="6"/>
      <c r="K1" s="6"/>
      <c r="L1" s="7"/>
      <c r="M1" s="7"/>
      <c r="N1" s="7"/>
      <c r="O1" s="7"/>
      <c r="P1" s="8"/>
    </row>
    <row r="2" spans="1:17"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c r="Q2" s="14" t="s">
        <v>1207</v>
      </c>
    </row>
    <row r="3" spans="1:17">
      <c r="A3" s="181">
        <v>1</v>
      </c>
      <c r="B3" s="19" t="s">
        <v>1319</v>
      </c>
      <c r="C3" s="19" t="s">
        <v>1320</v>
      </c>
      <c r="D3" s="19" t="s">
        <v>1280</v>
      </c>
      <c r="E3" s="19">
        <v>80</v>
      </c>
      <c r="F3" s="19" t="s">
        <v>1321</v>
      </c>
      <c r="G3" s="20" t="b">
        <v>1</v>
      </c>
      <c r="H3" s="21" t="s">
        <v>2885</v>
      </c>
      <c r="I3" s="20" t="s">
        <v>2886</v>
      </c>
      <c r="J3" s="19"/>
      <c r="K3" s="27" t="s">
        <v>1130</v>
      </c>
      <c r="L3" s="374"/>
      <c r="M3" s="374"/>
      <c r="N3" s="374"/>
      <c r="O3" s="374"/>
      <c r="P3" s="375"/>
      <c r="Q3" s="66"/>
    </row>
    <row r="4" spans="1:17" ht="43.15">
      <c r="A4" s="181">
        <v>2</v>
      </c>
      <c r="B4" s="19" t="s">
        <v>1240</v>
      </c>
      <c r="C4" s="19" t="s">
        <v>1240</v>
      </c>
      <c r="D4" s="19" t="s">
        <v>1280</v>
      </c>
      <c r="E4" s="19">
        <v>80</v>
      </c>
      <c r="F4" s="19" t="s">
        <v>1321</v>
      </c>
      <c r="G4" s="20" t="b">
        <v>1</v>
      </c>
      <c r="H4" s="21" t="s">
        <v>2887</v>
      </c>
      <c r="I4" s="20" t="s">
        <v>2886</v>
      </c>
      <c r="J4" s="19"/>
      <c r="K4" s="27" t="s">
        <v>1130</v>
      </c>
      <c r="L4" s="374"/>
      <c r="M4" s="374"/>
      <c r="N4" s="374"/>
      <c r="O4" s="374"/>
      <c r="P4" s="375" t="s">
        <v>1580</v>
      </c>
      <c r="Q4" s="66" t="s">
        <v>2888</v>
      </c>
    </row>
    <row r="5" spans="1:17" ht="27.6">
      <c r="A5" s="181">
        <v>3</v>
      </c>
      <c r="B5" s="19" t="s">
        <v>1824</v>
      </c>
      <c r="C5" s="19" t="s">
        <v>1825</v>
      </c>
      <c r="D5" s="19" t="s">
        <v>1280</v>
      </c>
      <c r="E5" s="19">
        <v>80</v>
      </c>
      <c r="F5" s="19" t="s">
        <v>1321</v>
      </c>
      <c r="G5" s="20" t="b">
        <v>1</v>
      </c>
      <c r="H5" s="21" t="s">
        <v>2889</v>
      </c>
      <c r="I5" s="19" t="s">
        <v>887</v>
      </c>
      <c r="J5" s="19"/>
      <c r="K5" s="27" t="s">
        <v>1130</v>
      </c>
      <c r="L5" s="374"/>
      <c r="M5" s="374"/>
      <c r="N5" s="374"/>
      <c r="O5" s="374"/>
      <c r="P5" s="375"/>
      <c r="Q5" s="66"/>
    </row>
    <row r="6" spans="1:17" ht="27.6">
      <c r="A6" s="181">
        <v>4</v>
      </c>
      <c r="B6" s="19" t="s">
        <v>11</v>
      </c>
      <c r="C6" s="20" t="s">
        <v>2890</v>
      </c>
      <c r="D6" s="19" t="s">
        <v>1280</v>
      </c>
      <c r="E6" s="19">
        <v>255</v>
      </c>
      <c r="F6" s="19" t="s">
        <v>1321</v>
      </c>
      <c r="G6" s="20" t="b">
        <v>0</v>
      </c>
      <c r="H6" s="21" t="s">
        <v>2891</v>
      </c>
      <c r="I6" s="19" t="s">
        <v>2892</v>
      </c>
      <c r="J6" s="19"/>
      <c r="K6" s="27" t="s">
        <v>1130</v>
      </c>
      <c r="L6" s="374"/>
      <c r="M6" s="374"/>
      <c r="N6" s="374"/>
      <c r="O6" s="374"/>
      <c r="P6" s="375"/>
      <c r="Q6" s="66"/>
    </row>
    <row r="7" spans="1:17" ht="27.6">
      <c r="A7" s="181">
        <v>5</v>
      </c>
      <c r="B7" s="19" t="s">
        <v>2893</v>
      </c>
      <c r="C7" s="20" t="s">
        <v>2894</v>
      </c>
      <c r="D7" s="19" t="s">
        <v>1260</v>
      </c>
      <c r="E7" s="19" t="s">
        <v>1373</v>
      </c>
      <c r="F7" s="19" t="b">
        <v>0</v>
      </c>
      <c r="G7" s="20" t="b">
        <v>1</v>
      </c>
      <c r="H7" s="21" t="s">
        <v>2895</v>
      </c>
      <c r="I7" s="19" t="b">
        <v>1</v>
      </c>
      <c r="J7" s="19"/>
      <c r="K7" s="27" t="s">
        <v>1130</v>
      </c>
      <c r="L7" s="374"/>
      <c r="M7" s="374"/>
      <c r="N7" s="374"/>
      <c r="O7" s="374"/>
      <c r="P7" s="375"/>
      <c r="Q7" s="66"/>
    </row>
    <row r="8" spans="1:17" ht="27.6">
      <c r="A8" s="181">
        <v>6</v>
      </c>
      <c r="B8" s="19" t="s">
        <v>2896</v>
      </c>
      <c r="C8" s="20" t="s">
        <v>2897</v>
      </c>
      <c r="D8" s="19" t="s">
        <v>1260</v>
      </c>
      <c r="E8" s="19" t="s">
        <v>1373</v>
      </c>
      <c r="F8" s="19" t="b">
        <v>0</v>
      </c>
      <c r="G8" s="20" t="b">
        <v>1</v>
      </c>
      <c r="H8" s="21" t="s">
        <v>2898</v>
      </c>
      <c r="I8" s="19" t="b">
        <v>0</v>
      </c>
      <c r="J8" s="19"/>
      <c r="K8" s="27" t="s">
        <v>1130</v>
      </c>
      <c r="L8" s="374"/>
      <c r="M8" s="374"/>
      <c r="N8" s="374"/>
      <c r="O8" s="374"/>
      <c r="P8" s="375"/>
      <c r="Q8" s="66"/>
    </row>
    <row r="9" spans="1:17" ht="69">
      <c r="A9" s="181">
        <v>7</v>
      </c>
      <c r="B9" s="19" t="s">
        <v>1548</v>
      </c>
      <c r="C9" s="20" t="s">
        <v>1549</v>
      </c>
      <c r="D9" s="19" t="s">
        <v>1215</v>
      </c>
      <c r="E9" s="19" t="s">
        <v>2899</v>
      </c>
      <c r="F9" s="19" t="s">
        <v>2899</v>
      </c>
      <c r="G9" s="20" t="b">
        <v>0</v>
      </c>
      <c r="H9" s="21" t="s">
        <v>2900</v>
      </c>
      <c r="I9" s="19"/>
      <c r="J9" s="19"/>
      <c r="K9" s="27" t="s">
        <v>1130</v>
      </c>
      <c r="L9" s="374"/>
      <c r="M9" s="374"/>
      <c r="N9" s="374"/>
      <c r="O9" s="374"/>
      <c r="P9" s="375"/>
      <c r="Q9" s="66"/>
    </row>
  </sheetData>
  <mergeCells count="1">
    <mergeCell ref="C1:E1"/>
  </mergeCells>
  <dataValidations count="1">
    <dataValidation type="list" allowBlank="1" showInputMessage="1" showErrorMessage="1" sqref="K3:K9" xr:uid="{7B8395DB-66B6-440B-950B-1D3E4B399DD7}">
      <formula1>"To Do, Questions Outstanding, Complete"</formula1>
    </dataValidation>
  </dataValidations>
  <hyperlinks>
    <hyperlink ref="A1" location="Summary!A1" display="Object Name" xr:uid="{00000000-0004-0000-20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4">
    <tabColor rgb="FF0070C0"/>
  </sheetPr>
  <dimension ref="A1:R15"/>
  <sheetViews>
    <sheetView zoomScale="82" zoomScaleNormal="82" workbookViewId="0"/>
  </sheetViews>
  <sheetFormatPr defaultRowHeight="15" customHeight="1"/>
  <cols>
    <col min="2" max="2" width="19" customWidth="1"/>
    <col min="3" max="3" width="20.5703125" customWidth="1"/>
    <col min="4" max="4" width="17.42578125" customWidth="1"/>
    <col min="5" max="5" width="10.42578125" customWidth="1"/>
    <col min="6" max="6" width="12.5703125" customWidth="1"/>
    <col min="7" max="7" width="11.5703125" customWidth="1"/>
    <col min="8" max="8" width="39.5703125" customWidth="1"/>
    <col min="9" max="9" width="21.5703125" bestFit="1" customWidth="1"/>
    <col min="10" max="10" width="9.42578125" hidden="1" customWidth="1"/>
    <col min="11" max="11" width="15.42578125" customWidth="1"/>
    <col min="12" max="12" width="11.42578125" customWidth="1"/>
    <col min="13" max="13" width="17.5703125" customWidth="1"/>
    <col min="14" max="14" width="12.42578125" customWidth="1"/>
    <col min="15" max="15" width="10.42578125" hidden="1" customWidth="1"/>
    <col min="16" max="16" width="51.5703125" customWidth="1"/>
    <col min="17" max="17" width="12.5703125" customWidth="1"/>
    <col min="18" max="18" width="37.42578125" customWidth="1"/>
  </cols>
  <sheetData>
    <row r="1" spans="1:18" ht="18">
      <c r="A1" s="103" t="s">
        <v>1188</v>
      </c>
      <c r="B1" s="390" t="s">
        <v>1189</v>
      </c>
      <c r="C1" s="1363" t="s">
        <v>1133</v>
      </c>
      <c r="D1" s="1364"/>
      <c r="E1" s="1364"/>
    </row>
    <row r="2" spans="1:18" ht="28.9">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c r="Q2" s="358" t="s">
        <v>1207</v>
      </c>
      <c r="R2" s="102" t="s">
        <v>14</v>
      </c>
    </row>
    <row r="3" spans="1:18" ht="14.45">
      <c r="A3" s="95">
        <v>1</v>
      </c>
      <c r="B3" s="27" t="s">
        <v>1319</v>
      </c>
      <c r="C3" s="27" t="s">
        <v>1320</v>
      </c>
      <c r="D3" s="27" t="s">
        <v>1280</v>
      </c>
      <c r="E3" s="27">
        <v>80</v>
      </c>
      <c r="F3" s="27" t="s">
        <v>1321</v>
      </c>
      <c r="G3" s="78" t="b">
        <v>1</v>
      </c>
      <c r="H3" s="68" t="s">
        <v>2901</v>
      </c>
      <c r="I3" s="27"/>
      <c r="J3" s="27"/>
      <c r="K3" s="113" t="s">
        <v>1130</v>
      </c>
      <c r="L3" s="374" t="s">
        <v>1352</v>
      </c>
      <c r="M3" s="374" t="s">
        <v>2902</v>
      </c>
      <c r="N3" s="374"/>
      <c r="O3" s="374"/>
      <c r="P3" s="375" t="s">
        <v>2903</v>
      </c>
      <c r="Q3" s="490"/>
      <c r="R3" s="384"/>
    </row>
    <row r="4" spans="1:18" ht="43.15">
      <c r="A4" s="95">
        <v>2</v>
      </c>
      <c r="B4" s="27" t="s">
        <v>2904</v>
      </c>
      <c r="C4" s="27" t="s">
        <v>1240</v>
      </c>
      <c r="D4" s="27" t="s">
        <v>1280</v>
      </c>
      <c r="E4" s="27">
        <v>80</v>
      </c>
      <c r="F4" s="27" t="s">
        <v>1321</v>
      </c>
      <c r="G4" s="78" t="b">
        <v>1</v>
      </c>
      <c r="H4" s="68" t="s">
        <v>2905</v>
      </c>
      <c r="I4" s="13">
        <v>340</v>
      </c>
      <c r="J4" s="13"/>
      <c r="K4" s="425" t="s">
        <v>1130</v>
      </c>
      <c r="L4" s="66" t="s">
        <v>1352</v>
      </c>
      <c r="M4" s="66" t="s">
        <v>2902</v>
      </c>
      <c r="N4" s="66"/>
      <c r="O4" s="66"/>
      <c r="P4" s="375" t="s">
        <v>2906</v>
      </c>
      <c r="Q4" s="607" t="s">
        <v>2907</v>
      </c>
      <c r="R4" s="384" t="s">
        <v>2908</v>
      </c>
    </row>
    <row r="5" spans="1:18" ht="27" customHeight="1">
      <c r="A5" s="95">
        <v>3</v>
      </c>
      <c r="B5" s="27" t="s">
        <v>11</v>
      </c>
      <c r="C5" s="27" t="s">
        <v>2890</v>
      </c>
      <c r="D5" s="27" t="s">
        <v>2909</v>
      </c>
      <c r="E5" s="27">
        <v>255</v>
      </c>
      <c r="F5" s="27" t="s">
        <v>1321</v>
      </c>
      <c r="G5" s="78" t="b">
        <v>0</v>
      </c>
      <c r="H5" s="68" t="s">
        <v>2910</v>
      </c>
      <c r="I5" s="13">
        <v>340</v>
      </c>
      <c r="J5" s="13"/>
      <c r="K5" s="113" t="s">
        <v>1130</v>
      </c>
      <c r="L5" s="66" t="s">
        <v>1352</v>
      </c>
      <c r="M5" s="66" t="s">
        <v>2902</v>
      </c>
      <c r="N5" s="66" t="s">
        <v>2911</v>
      </c>
      <c r="O5" s="66"/>
      <c r="P5" s="375" t="s">
        <v>2912</v>
      </c>
      <c r="Q5" s="490"/>
      <c r="R5" s="384"/>
    </row>
    <row r="6" spans="1:18" ht="28.9">
      <c r="A6" s="95">
        <v>4</v>
      </c>
      <c r="B6" s="27" t="s">
        <v>2913</v>
      </c>
      <c r="C6" s="27" t="s">
        <v>2914</v>
      </c>
      <c r="D6" s="27" t="s">
        <v>1280</v>
      </c>
      <c r="E6" s="27">
        <v>80</v>
      </c>
      <c r="F6" s="27" t="s">
        <v>1321</v>
      </c>
      <c r="G6" s="78" t="b">
        <v>1</v>
      </c>
      <c r="H6" s="68" t="s">
        <v>2913</v>
      </c>
      <c r="I6" s="27"/>
      <c r="J6" s="27"/>
      <c r="K6" s="113" t="s">
        <v>1130</v>
      </c>
      <c r="L6" s="66" t="s">
        <v>1352</v>
      </c>
      <c r="M6" s="66" t="s">
        <v>2902</v>
      </c>
      <c r="N6" s="66" t="s">
        <v>2915</v>
      </c>
      <c r="O6" s="66"/>
      <c r="P6" s="375" t="s">
        <v>2916</v>
      </c>
      <c r="Q6" s="490" t="s">
        <v>2917</v>
      </c>
      <c r="R6" s="384"/>
    </row>
    <row r="7" spans="1:18" ht="41.45">
      <c r="A7" s="95">
        <v>5</v>
      </c>
      <c r="B7" s="27" t="s">
        <v>2813</v>
      </c>
      <c r="C7" s="27" t="s">
        <v>2814</v>
      </c>
      <c r="D7" s="27" t="s">
        <v>2918</v>
      </c>
      <c r="E7" s="27"/>
      <c r="F7" s="27" t="s">
        <v>1321</v>
      </c>
      <c r="G7" s="78" t="b">
        <v>1</v>
      </c>
      <c r="H7" s="68" t="s">
        <v>2919</v>
      </c>
      <c r="I7" s="27" t="s">
        <v>2920</v>
      </c>
      <c r="J7" s="27"/>
      <c r="K7" s="113" t="s">
        <v>1130</v>
      </c>
      <c r="L7" s="66" t="s">
        <v>1335</v>
      </c>
      <c r="M7" s="66" t="s">
        <v>2902</v>
      </c>
      <c r="N7" s="66" t="s">
        <v>2862</v>
      </c>
      <c r="O7" s="66"/>
      <c r="P7" s="375" t="s">
        <v>2921</v>
      </c>
      <c r="Q7" s="490"/>
      <c r="R7" s="384"/>
    </row>
    <row r="8" spans="1:18" ht="27.6">
      <c r="A8" s="95">
        <v>6</v>
      </c>
      <c r="B8" s="13" t="s">
        <v>2806</v>
      </c>
      <c r="C8" s="13" t="s">
        <v>2823</v>
      </c>
      <c r="D8" s="27" t="s">
        <v>1969</v>
      </c>
      <c r="E8" s="27">
        <v>80</v>
      </c>
      <c r="F8" s="27" t="s">
        <v>1321</v>
      </c>
      <c r="G8" s="78" t="b">
        <v>1</v>
      </c>
      <c r="H8" s="97" t="s">
        <v>2806</v>
      </c>
      <c r="I8" s="27"/>
      <c r="J8" s="27"/>
      <c r="K8" s="113" t="s">
        <v>1130</v>
      </c>
      <c r="L8" s="66" t="s">
        <v>1352</v>
      </c>
      <c r="M8" s="66" t="s">
        <v>2902</v>
      </c>
      <c r="N8" s="66" t="s">
        <v>2862</v>
      </c>
      <c r="O8" s="66"/>
      <c r="P8" s="375"/>
      <c r="Q8" s="490"/>
      <c r="R8" s="384"/>
    </row>
    <row r="9" spans="1:18" ht="27.6">
      <c r="A9" s="95">
        <v>7</v>
      </c>
      <c r="B9" s="27" t="s">
        <v>2922</v>
      </c>
      <c r="C9" s="27" t="s">
        <v>2923</v>
      </c>
      <c r="D9" s="27" t="s">
        <v>1215</v>
      </c>
      <c r="E9" s="27"/>
      <c r="F9" s="27"/>
      <c r="G9" s="78" t="b">
        <v>0</v>
      </c>
      <c r="H9" s="68" t="s">
        <v>2924</v>
      </c>
      <c r="I9" s="27" t="s">
        <v>2925</v>
      </c>
      <c r="J9" s="27"/>
      <c r="K9" s="113" t="s">
        <v>1130</v>
      </c>
      <c r="L9" s="66" t="s">
        <v>1375</v>
      </c>
      <c r="M9" s="66"/>
      <c r="N9" s="66"/>
      <c r="O9" s="66"/>
      <c r="P9" s="375" t="s">
        <v>1358</v>
      </c>
      <c r="Q9" s="490"/>
      <c r="R9" s="384"/>
    </row>
    <row r="10" spans="1:18" ht="144">
      <c r="A10" s="123">
        <v>8</v>
      </c>
      <c r="B10" s="230" t="s">
        <v>2926</v>
      </c>
      <c r="C10" s="230" t="s">
        <v>2927</v>
      </c>
      <c r="D10" s="230" t="s">
        <v>2928</v>
      </c>
      <c r="E10" s="230" t="s">
        <v>1333</v>
      </c>
      <c r="F10" s="230" t="s">
        <v>1333</v>
      </c>
      <c r="G10" s="419" t="b">
        <v>0</v>
      </c>
      <c r="H10" s="420" t="s">
        <v>2929</v>
      </c>
      <c r="I10" s="230" t="s">
        <v>2930</v>
      </c>
      <c r="J10" s="230"/>
      <c r="K10" s="425" t="s">
        <v>1130</v>
      </c>
      <c r="L10" s="66" t="s">
        <v>1352</v>
      </c>
      <c r="M10" s="66" t="s">
        <v>2931</v>
      </c>
      <c r="N10" s="66"/>
      <c r="O10" s="421"/>
      <c r="P10" s="55" t="s">
        <v>2932</v>
      </c>
      <c r="Q10" s="491"/>
      <c r="R10" s="384" t="s">
        <v>1281</v>
      </c>
    </row>
    <row r="11" spans="1:18" ht="14.45" hidden="1">
      <c r="A11" s="181">
        <v>9</v>
      </c>
      <c r="B11" s="27"/>
      <c r="C11" s="384"/>
      <c r="D11" s="384"/>
      <c r="E11" s="384"/>
      <c r="F11" s="384"/>
      <c r="G11" s="384"/>
      <c r="H11" s="384"/>
      <c r="I11" s="384"/>
      <c r="J11" s="384"/>
      <c r="K11" s="425" t="s">
        <v>1130</v>
      </c>
      <c r="L11" s="66" t="s">
        <v>1352</v>
      </c>
      <c r="M11" s="66" t="s">
        <v>2933</v>
      </c>
      <c r="N11" s="66"/>
      <c r="O11" s="66"/>
      <c r="P11" s="375" t="s">
        <v>2934</v>
      </c>
      <c r="Q11" s="492">
        <v>37071</v>
      </c>
      <c r="R11" s="384" t="s">
        <v>2935</v>
      </c>
    </row>
    <row r="12" spans="1:18" ht="62.25" hidden="1" customHeight="1">
      <c r="A12" s="95">
        <v>10</v>
      </c>
      <c r="B12" s="384"/>
      <c r="C12" s="384"/>
      <c r="D12" s="384"/>
      <c r="E12" s="384"/>
      <c r="F12" s="384"/>
      <c r="G12" s="384"/>
      <c r="H12" s="384"/>
      <c r="I12" s="384"/>
      <c r="J12" s="384"/>
      <c r="K12" s="425" t="s">
        <v>1130</v>
      </c>
      <c r="L12" s="66" t="s">
        <v>1352</v>
      </c>
      <c r="M12" s="66" t="s">
        <v>2902</v>
      </c>
      <c r="N12" s="66" t="s">
        <v>2936</v>
      </c>
      <c r="P12" s="66"/>
      <c r="Q12" s="492"/>
      <c r="R12" s="384"/>
    </row>
    <row r="13" spans="1:18" ht="28.9" hidden="1">
      <c r="A13" s="95">
        <v>11</v>
      </c>
      <c r="B13" s="384"/>
      <c r="C13" s="384"/>
      <c r="D13" s="384"/>
      <c r="E13" s="384"/>
      <c r="F13" s="384"/>
      <c r="G13" s="384"/>
      <c r="H13" s="384"/>
      <c r="I13" s="384"/>
      <c r="J13" s="384"/>
      <c r="K13" s="425" t="s">
        <v>1130</v>
      </c>
      <c r="L13" s="66" t="s">
        <v>1352</v>
      </c>
      <c r="M13" s="66" t="s">
        <v>2902</v>
      </c>
      <c r="N13" s="66" t="s">
        <v>2937</v>
      </c>
      <c r="P13" s="66" t="s">
        <v>2938</v>
      </c>
      <c r="Q13" s="492"/>
      <c r="R13" s="384"/>
    </row>
    <row r="14" spans="1:18" ht="85.5" hidden="1" customHeight="1">
      <c r="A14" s="123">
        <v>12</v>
      </c>
      <c r="B14" s="401"/>
      <c r="C14" s="401"/>
      <c r="D14" s="401"/>
      <c r="E14" s="401"/>
      <c r="F14" s="401"/>
      <c r="G14" s="401"/>
      <c r="H14" s="401"/>
      <c r="I14" s="401"/>
      <c r="J14" s="440"/>
      <c r="K14" s="425" t="s">
        <v>1130</v>
      </c>
      <c r="L14" s="1005" t="s">
        <v>1352</v>
      </c>
      <c r="M14" s="421" t="s">
        <v>2902</v>
      </c>
      <c r="N14" s="421" t="s">
        <v>2939</v>
      </c>
      <c r="P14" s="421"/>
      <c r="Q14" s="492"/>
      <c r="R14" s="384" t="s">
        <v>1808</v>
      </c>
    </row>
    <row r="15" spans="1:18" ht="14.45">
      <c r="A15" s="181">
        <v>13</v>
      </c>
      <c r="B15" s="384" t="s">
        <v>1253</v>
      </c>
      <c r="C15" s="384" t="s">
        <v>2940</v>
      </c>
      <c r="D15" s="384" t="s">
        <v>1215</v>
      </c>
      <c r="E15" s="384"/>
      <c r="F15" s="384"/>
      <c r="G15" s="384"/>
      <c r="H15" s="441"/>
      <c r="I15" s="384"/>
      <c r="J15" s="384"/>
      <c r="K15" s="349" t="s">
        <v>1130</v>
      </c>
      <c r="L15" s="66"/>
      <c r="M15" s="66"/>
      <c r="N15" s="66"/>
      <c r="O15" s="66"/>
      <c r="P15" s="66"/>
      <c r="Q15" s="66"/>
      <c r="R15" s="400">
        <v>60853</v>
      </c>
    </row>
  </sheetData>
  <autoFilter ref="A2:A10" xr:uid="{00000000-0009-0000-0000-000048000000}"/>
  <mergeCells count="1">
    <mergeCell ref="C1:E1"/>
  </mergeCells>
  <dataValidations count="1">
    <dataValidation type="list" allowBlank="1" showInputMessage="1" showErrorMessage="1" sqref="K3:K15" xr:uid="{D25F133B-24EF-44E3-98A0-649490788315}">
      <formula1>"To Do, Questions Outstanding, Complete"</formula1>
    </dataValidation>
  </dataValidations>
  <hyperlinks>
    <hyperlink ref="A1" location="Summary!A1" display="Object Name" xr:uid="{00000000-0004-0000-4800-000000000000}"/>
  </hyperlinks>
  <pageMargins left="0.7" right="0.7" top="0.75" bottom="0.75" header="0.3" footer="0.3"/>
  <headerFooter>
    <oddFooter>&amp;L_x000D_&amp;1#&amp;"Calibri"&amp;10&amp;K000000 Classification: BUSINESS</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0D4BE-2CB8-4BE2-B2AE-A08CD2DCDA13}">
  <sheetPr codeName="Sheet75">
    <tabColor rgb="FF0070C0"/>
  </sheetPr>
  <dimension ref="A1:Q10"/>
  <sheetViews>
    <sheetView zoomScaleNormal="100" workbookViewId="0">
      <selection activeCell="E17" sqref="E17"/>
    </sheetView>
  </sheetViews>
  <sheetFormatPr defaultRowHeight="14.45"/>
  <cols>
    <col min="1" max="1" width="7.42578125" customWidth="1"/>
    <col min="2" max="2" width="19" customWidth="1"/>
    <col min="3" max="3" width="20.5703125" customWidth="1"/>
    <col min="4" max="4" width="9.42578125" customWidth="1"/>
    <col min="5" max="5" width="12.42578125" customWidth="1"/>
    <col min="6" max="6" width="10" customWidth="1"/>
    <col min="7" max="7" width="11.5703125" customWidth="1"/>
    <col min="8" max="8" width="34.42578125" customWidth="1"/>
    <col min="9" max="9" width="11" customWidth="1"/>
    <col min="10" max="10" width="8.5703125" customWidth="1"/>
    <col min="11" max="11" width="13.5703125" customWidth="1"/>
    <col min="12" max="12" width="11.42578125" customWidth="1"/>
    <col min="13" max="13" width="17.5703125" customWidth="1"/>
    <col min="14" max="14" width="12.42578125" customWidth="1"/>
    <col min="15" max="15" width="9.42578125" customWidth="1"/>
    <col min="16" max="16" width="19" customWidth="1"/>
  </cols>
  <sheetData>
    <row r="1" spans="1:17" ht="18">
      <c r="A1" s="103" t="s">
        <v>1188</v>
      </c>
      <c r="B1" s="390" t="s">
        <v>1189</v>
      </c>
      <c r="C1" s="1363" t="s">
        <v>1149</v>
      </c>
      <c r="D1" s="1364"/>
      <c r="E1" s="1364"/>
    </row>
    <row r="2" spans="1:17" ht="28.9">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c r="Q2" s="102" t="s">
        <v>1207</v>
      </c>
    </row>
    <row r="3" spans="1:17" ht="57.6">
      <c r="A3" s="245">
        <v>1</v>
      </c>
      <c r="B3" s="64" t="s">
        <v>1319</v>
      </c>
      <c r="C3" s="64" t="s">
        <v>1320</v>
      </c>
      <c r="D3" s="64" t="s">
        <v>1280</v>
      </c>
      <c r="E3" s="64">
        <v>80</v>
      </c>
      <c r="F3" s="64" t="s">
        <v>1321</v>
      </c>
      <c r="G3" s="246" t="b">
        <v>1</v>
      </c>
      <c r="H3" s="64" t="s">
        <v>1319</v>
      </c>
      <c r="I3" s="64"/>
      <c r="J3" s="64"/>
      <c r="K3" s="113" t="s">
        <v>1130</v>
      </c>
      <c r="L3" s="374" t="s">
        <v>1352</v>
      </c>
      <c r="M3" s="374"/>
      <c r="N3" s="374"/>
      <c r="O3" s="374"/>
      <c r="P3" s="375" t="s">
        <v>2941</v>
      </c>
      <c r="Q3" s="374"/>
    </row>
    <row r="4" spans="1:17">
      <c r="A4" s="245">
        <v>2</v>
      </c>
      <c r="B4" s="64" t="s">
        <v>2942</v>
      </c>
      <c r="C4" s="64" t="s">
        <v>2943</v>
      </c>
      <c r="D4" s="64" t="s">
        <v>1280</v>
      </c>
      <c r="E4" s="64">
        <v>80</v>
      </c>
      <c r="F4" s="64" t="s">
        <v>1321</v>
      </c>
      <c r="G4" s="246" t="b">
        <v>0</v>
      </c>
      <c r="H4" s="64" t="s">
        <v>2942</v>
      </c>
      <c r="I4" s="67"/>
      <c r="J4" s="64"/>
      <c r="K4" s="113" t="s">
        <v>1130</v>
      </c>
      <c r="L4" s="66" t="s">
        <v>1352</v>
      </c>
      <c r="M4" s="66" t="s">
        <v>815</v>
      </c>
      <c r="N4" s="66" t="s">
        <v>2944</v>
      </c>
      <c r="O4" s="66"/>
      <c r="P4" s="66"/>
      <c r="Q4" s="374"/>
    </row>
    <row r="5" spans="1:17" ht="20.25" customHeight="1">
      <c r="A5" s="245">
        <v>3</v>
      </c>
      <c r="B5" s="64" t="s">
        <v>2913</v>
      </c>
      <c r="C5" s="64" t="s">
        <v>2914</v>
      </c>
      <c r="D5" s="64" t="s">
        <v>1969</v>
      </c>
      <c r="E5" s="64">
        <v>80</v>
      </c>
      <c r="F5" s="64" t="s">
        <v>1321</v>
      </c>
      <c r="G5" s="246" t="b">
        <v>0</v>
      </c>
      <c r="H5" s="64" t="s">
        <v>2913</v>
      </c>
      <c r="I5" s="67"/>
      <c r="J5" s="64"/>
      <c r="K5" s="113" t="s">
        <v>1130</v>
      </c>
      <c r="L5" s="66" t="s">
        <v>1352</v>
      </c>
      <c r="M5" s="66" t="s">
        <v>819</v>
      </c>
      <c r="N5" s="66" t="s">
        <v>2944</v>
      </c>
      <c r="O5" s="66"/>
      <c r="P5" s="66"/>
      <c r="Q5" s="374"/>
    </row>
    <row r="6" spans="1:17">
      <c r="A6" s="245">
        <v>4</v>
      </c>
      <c r="B6" s="64" t="s">
        <v>2901</v>
      </c>
      <c r="C6" s="64" t="s">
        <v>2945</v>
      </c>
      <c r="D6" s="64" t="s">
        <v>1280</v>
      </c>
      <c r="E6" s="64">
        <v>80</v>
      </c>
      <c r="F6" s="64" t="s">
        <v>1321</v>
      </c>
      <c r="G6" s="246" t="b">
        <v>0</v>
      </c>
      <c r="H6" s="64" t="s">
        <v>2901</v>
      </c>
      <c r="I6" s="64"/>
      <c r="J6" s="64"/>
      <c r="K6" s="113" t="s">
        <v>1130</v>
      </c>
      <c r="L6" s="66" t="s">
        <v>1352</v>
      </c>
      <c r="M6" s="66" t="s">
        <v>986</v>
      </c>
      <c r="N6" s="66" t="s">
        <v>2944</v>
      </c>
      <c r="O6" s="66"/>
      <c r="P6" s="66"/>
      <c r="Q6" s="374"/>
    </row>
    <row r="7" spans="1:17" ht="57.6">
      <c r="A7" s="245">
        <v>5</v>
      </c>
      <c r="B7" s="64" t="s">
        <v>2858</v>
      </c>
      <c r="C7" s="64" t="s">
        <v>2946</v>
      </c>
      <c r="D7" s="64" t="s">
        <v>1969</v>
      </c>
      <c r="E7" s="64">
        <v>80</v>
      </c>
      <c r="F7" s="64" t="s">
        <v>1321</v>
      </c>
      <c r="G7" s="246" t="b">
        <v>0</v>
      </c>
      <c r="H7" s="64" t="s">
        <v>2858</v>
      </c>
      <c r="I7" s="64"/>
      <c r="J7" s="64"/>
      <c r="K7" s="113" t="s">
        <v>1130</v>
      </c>
      <c r="L7" s="66" t="s">
        <v>1352</v>
      </c>
      <c r="M7" s="66" t="s">
        <v>885</v>
      </c>
      <c r="N7" s="66" t="s">
        <v>2944</v>
      </c>
      <c r="O7" s="66"/>
      <c r="P7" s="66" t="s">
        <v>2921</v>
      </c>
      <c r="Q7" s="374"/>
    </row>
    <row r="8" spans="1:17" ht="43.15">
      <c r="A8" s="245">
        <v>6</v>
      </c>
      <c r="B8" s="64" t="s">
        <v>2947</v>
      </c>
      <c r="C8" s="64" t="s">
        <v>2948</v>
      </c>
      <c r="D8" s="64" t="s">
        <v>1215</v>
      </c>
      <c r="E8" s="64"/>
      <c r="F8" s="64" t="s">
        <v>1321</v>
      </c>
      <c r="G8" s="246" t="b">
        <v>0</v>
      </c>
      <c r="H8" s="64" t="s">
        <v>2949</v>
      </c>
      <c r="I8" s="64" t="s">
        <v>2950</v>
      </c>
      <c r="J8" s="64"/>
      <c r="K8" s="113" t="s">
        <v>1130</v>
      </c>
      <c r="L8" s="66" t="s">
        <v>1352</v>
      </c>
      <c r="M8" s="66" t="s">
        <v>2951</v>
      </c>
      <c r="N8" s="66" t="s">
        <v>2952</v>
      </c>
      <c r="O8" s="66"/>
      <c r="P8" s="66" t="s">
        <v>2953</v>
      </c>
      <c r="Q8" s="374"/>
    </row>
    <row r="9" spans="1:17" ht="57.6">
      <c r="A9" s="245">
        <v>7</v>
      </c>
      <c r="B9" s="67" t="s">
        <v>2954</v>
      </c>
      <c r="C9" s="67" t="s">
        <v>2955</v>
      </c>
      <c r="D9" s="64" t="s">
        <v>1267</v>
      </c>
      <c r="E9" s="64" t="s">
        <v>1366</v>
      </c>
      <c r="F9" s="64" t="s">
        <v>1321</v>
      </c>
      <c r="G9" s="246" t="b">
        <v>0</v>
      </c>
      <c r="H9" s="67" t="s">
        <v>2956</v>
      </c>
      <c r="I9" s="64" t="s">
        <v>2957</v>
      </c>
      <c r="J9" s="64"/>
      <c r="K9" s="27" t="s">
        <v>1130</v>
      </c>
      <c r="L9" s="66" t="s">
        <v>1352</v>
      </c>
      <c r="M9" s="66" t="s">
        <v>2951</v>
      </c>
      <c r="N9" s="66" t="s">
        <v>2958</v>
      </c>
      <c r="O9" s="66"/>
      <c r="P9" s="66" t="s">
        <v>2959</v>
      </c>
      <c r="Q9" s="374"/>
    </row>
    <row r="10" spans="1:17">
      <c r="A10" s="384">
        <v>8</v>
      </c>
      <c r="B10" s="64" t="s">
        <v>1253</v>
      </c>
      <c r="C10" s="64" t="s">
        <v>1253</v>
      </c>
      <c r="D10" s="64" t="s">
        <v>1215</v>
      </c>
      <c r="E10" s="384"/>
      <c r="F10" s="384"/>
      <c r="G10" s="384"/>
      <c r="H10" s="384"/>
      <c r="I10" s="384"/>
      <c r="J10" s="384"/>
      <c r="K10" s="349" t="s">
        <v>1130</v>
      </c>
      <c r="L10" s="66"/>
      <c r="M10" s="66"/>
      <c r="N10" s="66"/>
      <c r="O10" s="66"/>
      <c r="P10" s="66"/>
      <c r="Q10" s="66">
        <v>60583</v>
      </c>
    </row>
  </sheetData>
  <mergeCells count="1">
    <mergeCell ref="C1:E1"/>
  </mergeCells>
  <dataValidations count="1">
    <dataValidation type="list" allowBlank="1" showInputMessage="1" showErrorMessage="1" sqref="K3:K10" xr:uid="{3E6F65A5-4CE1-46AD-85D9-D4623EA92565}">
      <formula1>"To Do, Questions Outstanding, Complete"</formula1>
    </dataValidation>
  </dataValidations>
  <hyperlinks>
    <hyperlink ref="A1" location="Summary!A1" display="Object Name" xr:uid="{66B7A9EF-3102-4E35-99A8-1C06C88C06D3}"/>
  </hyperlinks>
  <pageMargins left="0.7" right="0.7" top="0.75" bottom="0.75" header="0.3" footer="0.3"/>
  <headerFooter>
    <oddFooter>&amp;L_x000D_&amp;1#&amp;"Calibri"&amp;10&amp;K000000 Classification: BUSINESS</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2">
    <tabColor rgb="FF0070C0"/>
  </sheetPr>
  <dimension ref="A1:DC38"/>
  <sheetViews>
    <sheetView topLeftCell="A22" zoomScale="80" zoomScaleNormal="80" workbookViewId="0">
      <selection activeCell="N35" sqref="N35"/>
    </sheetView>
  </sheetViews>
  <sheetFormatPr defaultRowHeight="14.45"/>
  <cols>
    <col min="1" max="1" width="10.5703125" customWidth="1"/>
    <col min="2" max="2" width="16.5703125" customWidth="1"/>
    <col min="3" max="3" width="31" customWidth="1"/>
    <col min="4" max="4" width="9.42578125" customWidth="1"/>
    <col min="5" max="5" width="5.42578125" customWidth="1"/>
    <col min="6" max="6" width="8.5703125" customWidth="1"/>
    <col min="7" max="7" width="5.5703125" customWidth="1"/>
    <col min="8" max="8" width="30.5703125" customWidth="1"/>
    <col min="9" max="9" width="14.5703125" style="258" customWidth="1"/>
    <col min="10" max="10" width="9.42578125" customWidth="1"/>
    <col min="11" max="11" width="22.42578125" customWidth="1"/>
    <col min="12" max="12" width="16.42578125" customWidth="1"/>
    <col min="13" max="13" width="18.42578125" customWidth="1"/>
    <col min="14" max="14" width="13.42578125" customWidth="1"/>
    <col min="15" max="15" width="12.5703125" customWidth="1"/>
    <col min="16" max="16" width="33.5703125" customWidth="1"/>
    <col min="18" max="18" width="23.5703125" customWidth="1"/>
  </cols>
  <sheetData>
    <row r="1" spans="1:18" ht="18">
      <c r="A1" s="103" t="s">
        <v>1188</v>
      </c>
      <c r="B1" s="390" t="s">
        <v>1189</v>
      </c>
      <c r="C1" s="1363" t="s">
        <v>2960</v>
      </c>
      <c r="D1" s="1364"/>
      <c r="E1" s="1364"/>
    </row>
    <row r="2" spans="1:18" ht="57.6">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c r="Q2" s="358" t="s">
        <v>1207</v>
      </c>
      <c r="R2" s="358" t="s">
        <v>14</v>
      </c>
    </row>
    <row r="3" spans="1:18" ht="28.9">
      <c r="A3" s="124">
        <v>1</v>
      </c>
      <c r="B3" s="71" t="s">
        <v>1319</v>
      </c>
      <c r="C3" s="71" t="s">
        <v>1320</v>
      </c>
      <c r="D3" s="71" t="s">
        <v>1280</v>
      </c>
      <c r="E3" s="71">
        <v>80</v>
      </c>
      <c r="F3" s="71" t="s">
        <v>1321</v>
      </c>
      <c r="G3" s="71" t="b">
        <v>1</v>
      </c>
      <c r="H3" s="213" t="s">
        <v>2961</v>
      </c>
      <c r="I3" s="71"/>
      <c r="J3" s="71"/>
      <c r="K3" s="113" t="s">
        <v>1130</v>
      </c>
      <c r="L3" s="355" t="s">
        <v>1352</v>
      </c>
      <c r="M3" s="355"/>
      <c r="N3" s="355"/>
      <c r="O3" s="355"/>
      <c r="P3" s="355" t="s">
        <v>2962</v>
      </c>
      <c r="Q3" s="354"/>
      <c r="R3" s="355"/>
    </row>
    <row r="4" spans="1:18">
      <c r="A4" s="124">
        <v>2</v>
      </c>
      <c r="B4" s="71" t="s">
        <v>2963</v>
      </c>
      <c r="C4" s="71" t="s">
        <v>2964</v>
      </c>
      <c r="D4" s="71" t="s">
        <v>1280</v>
      </c>
      <c r="E4" s="71">
        <v>80</v>
      </c>
      <c r="F4" s="71" t="s">
        <v>1321</v>
      </c>
      <c r="G4" s="71" t="b">
        <v>1</v>
      </c>
      <c r="H4" s="147" t="s">
        <v>2963</v>
      </c>
      <c r="I4" s="71"/>
      <c r="J4" s="71"/>
      <c r="K4" s="113" t="s">
        <v>1130</v>
      </c>
      <c r="L4" s="355" t="s">
        <v>1352</v>
      </c>
      <c r="M4" s="355"/>
      <c r="N4" s="355"/>
      <c r="O4" s="355"/>
      <c r="P4" s="355" t="s">
        <v>2965</v>
      </c>
      <c r="Q4" s="354"/>
      <c r="R4" s="355"/>
    </row>
    <row r="5" spans="1:18" ht="72">
      <c r="A5" s="124">
        <v>3</v>
      </c>
      <c r="B5" s="71" t="s">
        <v>2966</v>
      </c>
      <c r="C5" s="71" t="s">
        <v>2967</v>
      </c>
      <c r="D5" s="71" t="s">
        <v>1267</v>
      </c>
      <c r="E5" s="71" t="s">
        <v>1366</v>
      </c>
      <c r="F5" s="71" t="s">
        <v>1321</v>
      </c>
      <c r="G5" s="71" t="b">
        <v>1</v>
      </c>
      <c r="H5" s="147" t="s">
        <v>2968</v>
      </c>
      <c r="I5" s="185">
        <v>42655</v>
      </c>
      <c r="J5" s="185"/>
      <c r="K5" s="113" t="s">
        <v>1130</v>
      </c>
      <c r="L5" s="355" t="s">
        <v>1352</v>
      </c>
      <c r="M5" s="355" t="s">
        <v>2969</v>
      </c>
      <c r="N5" s="355" t="s">
        <v>2970</v>
      </c>
      <c r="O5" s="355"/>
      <c r="P5" s="355"/>
      <c r="Q5" s="354"/>
      <c r="R5" s="355"/>
    </row>
    <row r="6" spans="1:18" ht="110.45">
      <c r="A6" s="124">
        <v>4</v>
      </c>
      <c r="B6" s="72" t="s">
        <v>2971</v>
      </c>
      <c r="C6" s="71" t="s">
        <v>2972</v>
      </c>
      <c r="D6" s="71" t="s">
        <v>1215</v>
      </c>
      <c r="E6" s="71" t="s">
        <v>1333</v>
      </c>
      <c r="F6" s="71" t="s">
        <v>1321</v>
      </c>
      <c r="G6" s="71" t="b">
        <v>1</v>
      </c>
      <c r="H6" s="147" t="s">
        <v>2973</v>
      </c>
      <c r="I6" s="71" t="s">
        <v>2974</v>
      </c>
      <c r="J6" s="71"/>
      <c r="K6" s="488" t="s">
        <v>1520</v>
      </c>
      <c r="L6" s="355" t="s">
        <v>1335</v>
      </c>
      <c r="M6" s="355" t="s">
        <v>2969</v>
      </c>
      <c r="N6" s="355" t="s">
        <v>2975</v>
      </c>
      <c r="O6" s="355"/>
      <c r="P6" s="355"/>
      <c r="Q6" s="495">
        <v>35511</v>
      </c>
      <c r="R6" s="355" t="s">
        <v>2976</v>
      </c>
    </row>
    <row r="7" spans="1:18" ht="144">
      <c r="A7" s="124">
        <v>5</v>
      </c>
      <c r="B7" s="72" t="s">
        <v>2977</v>
      </c>
      <c r="C7" s="71" t="s">
        <v>2978</v>
      </c>
      <c r="D7" s="71" t="s">
        <v>1215</v>
      </c>
      <c r="E7" s="71" t="s">
        <v>1333</v>
      </c>
      <c r="F7" s="71" t="s">
        <v>1321</v>
      </c>
      <c r="G7" s="71" t="b">
        <v>1</v>
      </c>
      <c r="H7" s="147" t="s">
        <v>2979</v>
      </c>
      <c r="I7" s="71" t="s">
        <v>2750</v>
      </c>
      <c r="J7" s="71"/>
      <c r="K7" s="488" t="s">
        <v>1520</v>
      </c>
      <c r="L7" s="355" t="s">
        <v>1352</v>
      </c>
      <c r="M7" s="355" t="s">
        <v>2969</v>
      </c>
      <c r="N7" s="355"/>
      <c r="O7" s="355"/>
      <c r="P7" s="355" t="s">
        <v>2980</v>
      </c>
      <c r="Q7" s="495">
        <v>35511</v>
      </c>
      <c r="R7" s="355" t="s">
        <v>2976</v>
      </c>
    </row>
    <row r="8" spans="1:18" ht="179.45">
      <c r="A8" s="124">
        <v>6</v>
      </c>
      <c r="B8" s="72" t="s">
        <v>2981</v>
      </c>
      <c r="C8" s="72" t="s">
        <v>2982</v>
      </c>
      <c r="D8" s="72" t="s">
        <v>1215</v>
      </c>
      <c r="E8" s="72" t="s">
        <v>1333</v>
      </c>
      <c r="F8" s="72" t="s">
        <v>1333</v>
      </c>
      <c r="G8" s="72" t="b">
        <v>1</v>
      </c>
      <c r="H8" s="135" t="s">
        <v>2983</v>
      </c>
      <c r="I8" s="71" t="s">
        <v>2984</v>
      </c>
      <c r="J8" s="71"/>
      <c r="K8" s="488" t="s">
        <v>1520</v>
      </c>
      <c r="L8" s="355" t="s">
        <v>1352</v>
      </c>
      <c r="M8" s="355" t="s">
        <v>2969</v>
      </c>
      <c r="N8" s="355"/>
      <c r="O8" s="355"/>
      <c r="P8" s="355" t="s">
        <v>2985</v>
      </c>
      <c r="Q8" s="495">
        <v>35511</v>
      </c>
      <c r="R8" s="355" t="s">
        <v>2976</v>
      </c>
    </row>
    <row r="9" spans="1:18" ht="72">
      <c r="A9" s="124">
        <v>7</v>
      </c>
      <c r="B9" s="71" t="s">
        <v>2986</v>
      </c>
      <c r="C9" s="71" t="s">
        <v>2987</v>
      </c>
      <c r="D9" s="71" t="s">
        <v>1280</v>
      </c>
      <c r="E9" s="71" t="s">
        <v>2988</v>
      </c>
      <c r="F9" s="71" t="s">
        <v>1333</v>
      </c>
      <c r="G9" s="71" t="b">
        <v>0</v>
      </c>
      <c r="H9" s="147" t="s">
        <v>2986</v>
      </c>
      <c r="I9" s="71">
        <v>514</v>
      </c>
      <c r="J9" s="71"/>
      <c r="K9" s="27" t="s">
        <v>1130</v>
      </c>
      <c r="L9" s="355" t="s">
        <v>1352</v>
      </c>
      <c r="M9" s="355" t="s">
        <v>2969</v>
      </c>
      <c r="N9" s="355" t="s">
        <v>2989</v>
      </c>
      <c r="O9" s="355"/>
      <c r="P9" s="355"/>
      <c r="Q9" s="354"/>
      <c r="R9" s="355"/>
    </row>
    <row r="10" spans="1:18" ht="96.6">
      <c r="A10" s="124">
        <v>8</v>
      </c>
      <c r="B10" s="71" t="s">
        <v>2990</v>
      </c>
      <c r="C10" s="71" t="s">
        <v>2991</v>
      </c>
      <c r="D10" s="71" t="s">
        <v>1260</v>
      </c>
      <c r="E10" s="71" t="s">
        <v>1373</v>
      </c>
      <c r="F10" s="71"/>
      <c r="G10" s="71" t="b">
        <v>0</v>
      </c>
      <c r="H10" s="147" t="s">
        <v>2992</v>
      </c>
      <c r="I10" s="71" t="b">
        <v>0</v>
      </c>
      <c r="J10" s="71"/>
      <c r="K10" s="27" t="s">
        <v>1130</v>
      </c>
      <c r="L10" s="355" t="s">
        <v>1352</v>
      </c>
      <c r="M10" s="355" t="s">
        <v>2969</v>
      </c>
      <c r="N10" s="355"/>
      <c r="O10" s="355"/>
      <c r="P10" s="355" t="s">
        <v>1759</v>
      </c>
      <c r="Q10" s="354"/>
      <c r="R10" s="355"/>
    </row>
    <row r="11" spans="1:18" ht="248.45">
      <c r="A11" s="124">
        <v>9</v>
      </c>
      <c r="B11" s="72" t="s">
        <v>2993</v>
      </c>
      <c r="C11" s="72" t="s">
        <v>2994</v>
      </c>
      <c r="D11" s="72" t="s">
        <v>1260</v>
      </c>
      <c r="E11" s="72" t="s">
        <v>1373</v>
      </c>
      <c r="F11" s="72"/>
      <c r="G11" s="72" t="b">
        <v>0</v>
      </c>
      <c r="H11" s="135" t="s">
        <v>2995</v>
      </c>
      <c r="I11" s="72" t="b">
        <v>0</v>
      </c>
      <c r="J11" s="72"/>
      <c r="K11" s="27" t="s">
        <v>1130</v>
      </c>
      <c r="L11" s="355" t="s">
        <v>1375</v>
      </c>
      <c r="M11" s="355"/>
      <c r="N11" s="355"/>
      <c r="O11" s="355"/>
      <c r="P11" s="355" t="s">
        <v>1376</v>
      </c>
      <c r="Q11" s="354"/>
      <c r="R11" s="355"/>
    </row>
    <row r="12" spans="1:18" ht="110.45">
      <c r="A12" s="124">
        <v>10</v>
      </c>
      <c r="B12" s="71" t="s">
        <v>2922</v>
      </c>
      <c r="C12" s="71" t="s">
        <v>2923</v>
      </c>
      <c r="D12" s="71" t="s">
        <v>1886</v>
      </c>
      <c r="E12" s="71">
        <v>255</v>
      </c>
      <c r="F12" s="71" t="s">
        <v>1321</v>
      </c>
      <c r="G12" s="71" t="b">
        <v>0</v>
      </c>
      <c r="H12" s="147" t="s">
        <v>2996</v>
      </c>
      <c r="I12" s="71" t="s">
        <v>2997</v>
      </c>
      <c r="J12" s="71"/>
      <c r="K12" s="27" t="s">
        <v>1130</v>
      </c>
      <c r="L12" s="355" t="s">
        <v>1352</v>
      </c>
      <c r="M12" s="355" t="s">
        <v>2969</v>
      </c>
      <c r="N12" s="355" t="s">
        <v>2998</v>
      </c>
      <c r="O12" s="355"/>
      <c r="P12" s="355"/>
      <c r="Q12" s="354"/>
      <c r="R12" s="355"/>
    </row>
    <row r="13" spans="1:18" ht="72">
      <c r="A13" s="124">
        <v>11</v>
      </c>
      <c r="B13" s="71" t="s">
        <v>2999</v>
      </c>
      <c r="C13" s="71" t="s">
        <v>3000</v>
      </c>
      <c r="D13" s="71" t="s">
        <v>1558</v>
      </c>
      <c r="E13" s="71" t="s">
        <v>1559</v>
      </c>
      <c r="F13" s="71" t="s">
        <v>1321</v>
      </c>
      <c r="G13" s="71" t="b">
        <v>0</v>
      </c>
      <c r="H13" s="1"/>
      <c r="I13" s="71" t="s">
        <v>3001</v>
      </c>
      <c r="J13" s="71"/>
      <c r="K13" s="27" t="s">
        <v>1130</v>
      </c>
      <c r="L13" s="355" t="s">
        <v>1352</v>
      </c>
      <c r="M13" s="355" t="s">
        <v>2969</v>
      </c>
      <c r="N13" s="355" t="s">
        <v>3002</v>
      </c>
      <c r="O13" s="355"/>
      <c r="P13" s="355"/>
      <c r="Q13" s="354"/>
      <c r="R13" s="355"/>
    </row>
    <row r="14" spans="1:18" ht="289.89999999999998">
      <c r="A14" s="124">
        <v>12</v>
      </c>
      <c r="B14" s="72" t="s">
        <v>3003</v>
      </c>
      <c r="C14" s="72" t="s">
        <v>3004</v>
      </c>
      <c r="D14" s="72" t="s">
        <v>1260</v>
      </c>
      <c r="E14" s="72" t="s">
        <v>1373</v>
      </c>
      <c r="F14" s="72"/>
      <c r="G14" s="72" t="b">
        <v>0</v>
      </c>
      <c r="H14" s="135" t="s">
        <v>3005</v>
      </c>
      <c r="I14" s="71" t="b">
        <v>0</v>
      </c>
      <c r="J14" s="71"/>
      <c r="K14" s="27" t="s">
        <v>1130</v>
      </c>
      <c r="L14" s="355" t="s">
        <v>1352</v>
      </c>
      <c r="M14" s="355" t="s">
        <v>2969</v>
      </c>
      <c r="N14" s="355"/>
      <c r="O14" s="355"/>
      <c r="P14" s="355" t="s">
        <v>3006</v>
      </c>
      <c r="Q14" s="354"/>
      <c r="R14" s="355"/>
    </row>
    <row r="15" spans="1:18" ht="144">
      <c r="A15" s="124">
        <v>13</v>
      </c>
      <c r="B15" s="71" t="s">
        <v>3007</v>
      </c>
      <c r="C15" s="71" t="s">
        <v>3008</v>
      </c>
      <c r="D15" s="71" t="s">
        <v>1280</v>
      </c>
      <c r="E15" s="71">
        <v>18</v>
      </c>
      <c r="F15" s="71" t="s">
        <v>1333</v>
      </c>
      <c r="G15" s="71" t="b">
        <v>0</v>
      </c>
      <c r="H15" s="147" t="s">
        <v>3009</v>
      </c>
      <c r="I15" s="71"/>
      <c r="J15" s="71"/>
      <c r="K15" s="27" t="s">
        <v>1130</v>
      </c>
      <c r="L15" s="355" t="s">
        <v>1352</v>
      </c>
      <c r="M15" s="355"/>
      <c r="N15" s="355"/>
      <c r="O15" s="355"/>
      <c r="P15" s="355" t="s">
        <v>3010</v>
      </c>
      <c r="Q15" s="354"/>
      <c r="R15" s="355"/>
    </row>
    <row r="16" spans="1:18" ht="110.45">
      <c r="A16" s="124">
        <v>14</v>
      </c>
      <c r="B16" s="72" t="s">
        <v>3011</v>
      </c>
      <c r="C16" s="72" t="s">
        <v>3012</v>
      </c>
      <c r="D16" s="72" t="s">
        <v>1260</v>
      </c>
      <c r="E16" s="72" t="s">
        <v>1373</v>
      </c>
      <c r="F16" s="186" t="b">
        <v>0</v>
      </c>
      <c r="G16" s="186" t="b">
        <v>0</v>
      </c>
      <c r="H16" s="135" t="s">
        <v>3013</v>
      </c>
      <c r="I16" s="72"/>
      <c r="J16" s="72"/>
      <c r="K16" s="27" t="s">
        <v>1130</v>
      </c>
      <c r="L16" s="355" t="s">
        <v>1375</v>
      </c>
      <c r="M16" s="355"/>
      <c r="N16" s="355"/>
      <c r="O16" s="355"/>
      <c r="P16" s="355" t="s">
        <v>1541</v>
      </c>
      <c r="Q16" s="354"/>
      <c r="R16" s="355"/>
    </row>
    <row r="17" spans="1:107" ht="82.9">
      <c r="A17" s="124">
        <v>15</v>
      </c>
      <c r="B17" s="72" t="s">
        <v>3014</v>
      </c>
      <c r="C17" s="72" t="s">
        <v>3015</v>
      </c>
      <c r="D17" s="72" t="s">
        <v>1260</v>
      </c>
      <c r="E17" s="72" t="s">
        <v>1373</v>
      </c>
      <c r="F17" s="186" t="b">
        <v>0</v>
      </c>
      <c r="G17" s="72" t="b">
        <v>0</v>
      </c>
      <c r="H17" s="135" t="s">
        <v>3016</v>
      </c>
      <c r="I17" s="72"/>
      <c r="J17" s="72"/>
      <c r="K17" s="27" t="s">
        <v>1130</v>
      </c>
      <c r="L17" s="355" t="s">
        <v>1375</v>
      </c>
      <c r="M17" s="355"/>
      <c r="N17" s="355"/>
      <c r="O17" s="355"/>
      <c r="P17" s="355" t="s">
        <v>1541</v>
      </c>
      <c r="Q17" s="354"/>
      <c r="R17" s="355"/>
    </row>
    <row r="18" spans="1:107" ht="234.6">
      <c r="A18" s="124">
        <v>16</v>
      </c>
      <c r="B18" s="72" t="s">
        <v>3017</v>
      </c>
      <c r="C18" s="72" t="s">
        <v>3018</v>
      </c>
      <c r="D18" s="71" t="s">
        <v>1215</v>
      </c>
      <c r="E18" s="71" t="s">
        <v>1333</v>
      </c>
      <c r="F18" s="71" t="s">
        <v>1333</v>
      </c>
      <c r="G18" s="71" t="b">
        <v>1</v>
      </c>
      <c r="H18" s="135" t="s">
        <v>3019</v>
      </c>
      <c r="I18" s="71" t="s">
        <v>3020</v>
      </c>
      <c r="J18" s="71"/>
      <c r="K18" s="27" t="s">
        <v>1130</v>
      </c>
      <c r="L18" s="355" t="s">
        <v>1352</v>
      </c>
      <c r="M18" s="355"/>
      <c r="N18" s="355"/>
      <c r="O18" s="355"/>
      <c r="P18" s="355" t="s">
        <v>3021</v>
      </c>
      <c r="Q18" s="354"/>
      <c r="R18" s="355"/>
    </row>
    <row r="19" spans="1:107" ht="248.45">
      <c r="A19" s="124">
        <v>17</v>
      </c>
      <c r="B19" s="72" t="s">
        <v>3022</v>
      </c>
      <c r="C19" s="72" t="s">
        <v>3023</v>
      </c>
      <c r="D19" s="72" t="s">
        <v>1260</v>
      </c>
      <c r="E19" s="72" t="s">
        <v>1373</v>
      </c>
      <c r="F19" s="217"/>
      <c r="G19" s="217"/>
      <c r="H19" s="135" t="s">
        <v>3024</v>
      </c>
      <c r="I19" s="72"/>
      <c r="J19" s="72"/>
      <c r="K19" s="27" t="s">
        <v>1130</v>
      </c>
      <c r="L19" s="355" t="s">
        <v>1375</v>
      </c>
      <c r="M19" s="355"/>
      <c r="N19" s="355"/>
      <c r="O19" s="355"/>
      <c r="P19" s="355" t="s">
        <v>1376</v>
      </c>
      <c r="Q19" s="354"/>
      <c r="R19" s="355"/>
    </row>
    <row r="20" spans="1:107" ht="55.15">
      <c r="A20" s="124">
        <v>18</v>
      </c>
      <c r="B20" s="72" t="s">
        <v>3025</v>
      </c>
      <c r="C20" s="72" t="s">
        <v>3026</v>
      </c>
      <c r="D20" s="71" t="s">
        <v>1969</v>
      </c>
      <c r="E20" s="71">
        <v>50</v>
      </c>
      <c r="F20" s="71" t="s">
        <v>1321</v>
      </c>
      <c r="G20" s="71" t="b">
        <v>0</v>
      </c>
      <c r="H20" s="135" t="s">
        <v>3027</v>
      </c>
      <c r="I20" s="71"/>
      <c r="J20" s="71"/>
      <c r="K20" s="27" t="s">
        <v>1130</v>
      </c>
      <c r="L20" s="355"/>
      <c r="M20" s="355"/>
      <c r="N20" s="355"/>
      <c r="O20" s="355"/>
      <c r="P20" s="355" t="s">
        <v>3028</v>
      </c>
      <c r="Q20" s="354">
        <v>35494</v>
      </c>
      <c r="R20" s="355"/>
    </row>
    <row r="21" spans="1:107" ht="55.15">
      <c r="A21" s="124">
        <v>19</v>
      </c>
      <c r="B21" s="72" t="s">
        <v>3029</v>
      </c>
      <c r="C21" s="72" t="s">
        <v>3030</v>
      </c>
      <c r="D21" s="71" t="s">
        <v>1969</v>
      </c>
      <c r="E21" s="71">
        <v>50</v>
      </c>
      <c r="F21" s="71" t="s">
        <v>1321</v>
      </c>
      <c r="G21" s="71" t="b">
        <v>0</v>
      </c>
      <c r="H21" s="135" t="s">
        <v>3027</v>
      </c>
      <c r="I21" s="71"/>
      <c r="J21" s="71"/>
      <c r="K21" s="27" t="s">
        <v>1130</v>
      </c>
      <c r="L21" s="355"/>
      <c r="M21" s="355"/>
      <c r="N21" s="355"/>
      <c r="O21" s="355"/>
      <c r="P21" s="355" t="s">
        <v>3028</v>
      </c>
      <c r="Q21" s="354">
        <v>35494</v>
      </c>
      <c r="R21" s="355"/>
    </row>
    <row r="22" spans="1:107" ht="57.6">
      <c r="A22" s="124">
        <v>20</v>
      </c>
      <c r="B22" s="72" t="s">
        <v>3031</v>
      </c>
      <c r="C22" s="72" t="s">
        <v>3032</v>
      </c>
      <c r="D22" s="71" t="s">
        <v>1215</v>
      </c>
      <c r="E22" s="129" t="s">
        <v>1321</v>
      </c>
      <c r="F22" s="71" t="s">
        <v>1321</v>
      </c>
      <c r="G22" s="71" t="b">
        <v>0</v>
      </c>
      <c r="H22" s="135"/>
      <c r="I22" s="71"/>
      <c r="J22" s="71"/>
      <c r="K22" s="27" t="s">
        <v>1130</v>
      </c>
      <c r="L22" s="355" t="s">
        <v>1335</v>
      </c>
      <c r="M22" s="355" t="s">
        <v>3033</v>
      </c>
      <c r="N22" s="355" t="s">
        <v>3034</v>
      </c>
      <c r="O22" s="355"/>
      <c r="P22" s="355" t="s">
        <v>3035</v>
      </c>
      <c r="Q22" s="354" t="s">
        <v>3036</v>
      </c>
      <c r="R22" s="355"/>
    </row>
    <row r="23" spans="1:107" ht="69">
      <c r="A23" s="124">
        <v>21</v>
      </c>
      <c r="B23" s="72" t="s">
        <v>3037</v>
      </c>
      <c r="C23" s="72" t="s">
        <v>3038</v>
      </c>
      <c r="D23" s="129" t="s">
        <v>1215</v>
      </c>
      <c r="E23" s="129" t="s">
        <v>1321</v>
      </c>
      <c r="F23" s="71" t="s">
        <v>1321</v>
      </c>
      <c r="G23" s="71" t="b">
        <v>0</v>
      </c>
      <c r="H23" s="135" t="s">
        <v>3039</v>
      </c>
      <c r="I23" s="71"/>
      <c r="J23" s="71"/>
      <c r="K23" s="27" t="s">
        <v>1130</v>
      </c>
      <c r="L23" s="355" t="s">
        <v>1335</v>
      </c>
      <c r="M23" s="355" t="s">
        <v>3033</v>
      </c>
      <c r="N23" s="355" t="s">
        <v>3040</v>
      </c>
      <c r="O23" s="355"/>
      <c r="P23" s="355" t="s">
        <v>3041</v>
      </c>
      <c r="Q23" s="354"/>
      <c r="R23" s="355"/>
    </row>
    <row r="24" spans="1:107" ht="27.6">
      <c r="A24" s="56">
        <v>22</v>
      </c>
      <c r="B24" s="72" t="s">
        <v>3042</v>
      </c>
      <c r="C24" s="72" t="s">
        <v>3043</v>
      </c>
      <c r="D24" s="127" t="s">
        <v>1280</v>
      </c>
      <c r="E24" s="127">
        <v>80</v>
      </c>
      <c r="F24" s="127" t="s">
        <v>1321</v>
      </c>
      <c r="G24" s="127" t="b">
        <v>1</v>
      </c>
      <c r="H24" s="218" t="s">
        <v>3044</v>
      </c>
      <c r="I24" s="127" t="s">
        <v>3045</v>
      </c>
      <c r="J24" s="127"/>
      <c r="K24" s="27" t="s">
        <v>1130</v>
      </c>
      <c r="L24" s="355" t="s">
        <v>1375</v>
      </c>
      <c r="M24" s="355"/>
      <c r="N24" s="355"/>
      <c r="O24" s="355"/>
      <c r="P24" s="355" t="s">
        <v>1833</v>
      </c>
      <c r="Q24" s="354"/>
      <c r="R24" s="355"/>
    </row>
    <row r="25" spans="1:107" ht="72">
      <c r="A25" s="373">
        <v>23</v>
      </c>
      <c r="B25" s="379" t="s">
        <v>3046</v>
      </c>
      <c r="C25" s="379" t="s">
        <v>3047</v>
      </c>
      <c r="D25" s="379" t="s">
        <v>1628</v>
      </c>
      <c r="E25" s="379" t="s">
        <v>1536</v>
      </c>
      <c r="F25" s="379" t="s">
        <v>1333</v>
      </c>
      <c r="G25" s="379" t="b">
        <v>0</v>
      </c>
      <c r="H25" s="493" t="s">
        <v>3048</v>
      </c>
      <c r="I25" s="379">
        <v>514</v>
      </c>
      <c r="J25" s="379"/>
      <c r="K25" s="113" t="s">
        <v>1130</v>
      </c>
      <c r="L25" s="355" t="s">
        <v>1352</v>
      </c>
      <c r="M25" s="355" t="s">
        <v>2969</v>
      </c>
      <c r="N25" s="355" t="s">
        <v>3049</v>
      </c>
      <c r="O25" s="355"/>
      <c r="P25" s="355"/>
      <c r="Q25" s="354"/>
      <c r="R25" s="355"/>
    </row>
    <row r="26" spans="1:107">
      <c r="A26" s="124">
        <v>24</v>
      </c>
      <c r="B26" s="379"/>
      <c r="C26" s="379"/>
      <c r="D26" s="379"/>
      <c r="E26" s="379"/>
      <c r="F26" s="379"/>
      <c r="G26" s="401"/>
      <c r="H26" s="401"/>
      <c r="I26" s="797"/>
      <c r="J26" s="401"/>
      <c r="K26" s="27" t="s">
        <v>1130</v>
      </c>
      <c r="L26" s="896" t="s">
        <v>1352</v>
      </c>
      <c r="M26" s="897" t="s">
        <v>3050</v>
      </c>
      <c r="N26" s="897" t="s">
        <v>3051</v>
      </c>
      <c r="O26" s="897"/>
      <c r="P26" s="897" t="s">
        <v>49</v>
      </c>
      <c r="Q26" s="357"/>
      <c r="R26" s="355"/>
    </row>
    <row r="27" spans="1:107" s="384" customFormat="1" ht="27.6">
      <c r="A27" s="56">
        <v>25</v>
      </c>
      <c r="B27" s="379" t="s">
        <v>3052</v>
      </c>
      <c r="C27" s="379" t="s">
        <v>3053</v>
      </c>
      <c r="D27" s="379"/>
      <c r="E27" s="379"/>
      <c r="F27" s="379"/>
      <c r="I27" s="396"/>
      <c r="K27" s="24" t="s">
        <v>1426</v>
      </c>
      <c r="L27" s="355"/>
      <c r="M27" s="355"/>
      <c r="N27" s="355"/>
      <c r="O27" s="355"/>
      <c r="P27" s="355"/>
      <c r="Q27" s="355"/>
      <c r="R27" s="355"/>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row>
    <row r="28" spans="1:107" s="384" customFormat="1" ht="42.75" customHeight="1">
      <c r="A28" s="373">
        <v>26</v>
      </c>
      <c r="B28" s="379"/>
      <c r="C28" s="379" t="s">
        <v>3054</v>
      </c>
      <c r="D28" s="379"/>
      <c r="E28" s="379"/>
      <c r="F28" s="379"/>
      <c r="H28" s="384" t="s">
        <v>3055</v>
      </c>
      <c r="I28" s="396"/>
      <c r="K28" s="27" t="s">
        <v>1130</v>
      </c>
      <c r="L28" s="355"/>
      <c r="M28" s="355"/>
      <c r="N28" s="355"/>
      <c r="O28" s="355"/>
      <c r="P28" s="355" t="s">
        <v>3056</v>
      </c>
      <c r="Q28" s="355"/>
      <c r="R28" s="355" t="s">
        <v>3057</v>
      </c>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row>
    <row r="29" spans="1:107" s="384" customFormat="1">
      <c r="A29" s="124">
        <v>27</v>
      </c>
      <c r="B29" s="379" t="s">
        <v>3058</v>
      </c>
      <c r="C29" s="379" t="s">
        <v>3059</v>
      </c>
      <c r="D29" s="379"/>
      <c r="E29" s="379"/>
      <c r="F29" s="379"/>
      <c r="H29" s="384" t="s">
        <v>1251</v>
      </c>
      <c r="I29" s="396"/>
      <c r="K29" s="24" t="s">
        <v>1426</v>
      </c>
      <c r="L29" s="355"/>
      <c r="M29" s="355"/>
      <c r="N29" s="355"/>
      <c r="O29" s="355"/>
      <c r="P29" s="355"/>
      <c r="Q29" s="355">
        <v>61301</v>
      </c>
      <c r="R29" s="355"/>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row>
    <row r="30" spans="1:107" s="384" customFormat="1">
      <c r="A30" s="56">
        <v>28</v>
      </c>
      <c r="B30" s="379" t="s">
        <v>3060</v>
      </c>
      <c r="C30" s="379" t="s">
        <v>3061</v>
      </c>
      <c r="D30" s="379"/>
      <c r="E30" s="379"/>
      <c r="F30" s="379"/>
      <c r="H30" s="384" t="s">
        <v>1251</v>
      </c>
      <c r="I30" s="396"/>
      <c r="K30" s="24" t="s">
        <v>1426</v>
      </c>
      <c r="L30" s="355"/>
      <c r="M30" s="355"/>
      <c r="N30" s="355"/>
      <c r="O30" s="355"/>
      <c r="P30" s="355"/>
      <c r="Q30" s="355">
        <v>61302</v>
      </c>
      <c r="R30" s="355"/>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row>
    <row r="31" spans="1:107" s="384" customFormat="1" ht="43.15">
      <c r="A31" s="373">
        <v>29</v>
      </c>
      <c r="B31" s="379" t="s">
        <v>3062</v>
      </c>
      <c r="C31" s="379" t="s">
        <v>3063</v>
      </c>
      <c r="D31" s="379"/>
      <c r="E31" s="379"/>
      <c r="F31" s="379" t="s">
        <v>3064</v>
      </c>
      <c r="G31" s="401"/>
      <c r="H31" s="797" t="s">
        <v>3065</v>
      </c>
      <c r="I31" s="797"/>
      <c r="J31" s="401"/>
      <c r="K31" s="27" t="s">
        <v>1130</v>
      </c>
      <c r="L31" s="897"/>
      <c r="M31" s="897"/>
      <c r="N31" s="897"/>
      <c r="O31" s="897"/>
      <c r="P31" s="355" t="s">
        <v>3066</v>
      </c>
      <c r="Q31" s="355">
        <v>59344</v>
      </c>
      <c r="R31" s="355"/>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row>
    <row r="32" spans="1:107" s="384" customFormat="1">
      <c r="A32" s="95">
        <v>30</v>
      </c>
      <c r="B32" s="27" t="s">
        <v>3067</v>
      </c>
      <c r="C32" s="27" t="s">
        <v>1254</v>
      </c>
      <c r="D32" s="27"/>
      <c r="E32" s="27"/>
      <c r="F32" s="27" t="s">
        <v>1251</v>
      </c>
      <c r="I32" s="396"/>
      <c r="K32" s="349" t="s">
        <v>1130</v>
      </c>
      <c r="L32" s="351"/>
      <c r="M32" s="351"/>
      <c r="N32" s="351"/>
      <c r="O32" s="351"/>
      <c r="P32" s="1045"/>
      <c r="Q32" s="355"/>
      <c r="R32" s="355"/>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row>
    <row r="33" spans="2:9">
      <c r="B33" s="306"/>
      <c r="C33" s="306"/>
      <c r="D33" s="306"/>
      <c r="E33" s="306"/>
      <c r="F33" s="306"/>
    </row>
    <row r="38" spans="2:9">
      <c r="I38"/>
    </row>
  </sheetData>
  <autoFilter ref="A2:K24" xr:uid="{00000000-0009-0000-0000-000046000000}"/>
  <mergeCells count="1">
    <mergeCell ref="C1:E1"/>
  </mergeCells>
  <dataValidations count="1">
    <dataValidation type="list" allowBlank="1" showInputMessage="1" showErrorMessage="1" sqref="B28 K3:K32" xr:uid="{EEE2E021-0D14-4A25-9520-1FD77C052D12}">
      <formula1>"To Do, Questions Outstanding, Complete"</formula1>
    </dataValidation>
  </dataValidations>
  <hyperlinks>
    <hyperlink ref="A1" location="Summary!A1" display="Object Name" xr:uid="{00000000-0004-0000-4600-000000000000}"/>
    <hyperlink ref="Q6" r:id="rId1" display="https://southwestwater.visualstudio.com.mcas.ms/CEP Solution/_workitems/edit/35511" xr:uid="{C1F7DBC3-5700-4DB0-A82A-743A4DD87557}"/>
    <hyperlink ref="Q7" r:id="rId2" display="https://southwestwater.visualstudio.com.mcas.ms/CEP Solution/_workitems/edit/35511" xr:uid="{905DF1A9-57FB-4623-AF05-23B0A2E663EE}"/>
    <hyperlink ref="Q8" r:id="rId3" display="https://southwestwater.visualstudio.com.mcas.ms/CEP Solution/_workitems/edit/35511" xr:uid="{71A71AD3-E324-4AD9-8F02-A3C0A29DEB21}"/>
  </hyperlinks>
  <pageMargins left="0.7" right="0.7" top="0.75" bottom="0.75" header="0.3" footer="0.3"/>
  <pageSetup paperSize="9" orientation="portrait" horizontalDpi="360" verticalDpi="360" r:id="rId4"/>
  <headerFooter>
    <oddFooter>&amp;L_x000D_&amp;1#&amp;"Calibri"&amp;10&amp;K000000 Classification: BUSINESS</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58DE0-A2D8-4011-BD97-EC7300FAFB1E}">
  <sheetPr codeName="Sheet1">
    <tabColor rgb="FF0070C0"/>
  </sheetPr>
  <dimension ref="A1:R17"/>
  <sheetViews>
    <sheetView workbookViewId="0">
      <selection activeCell="K15" sqref="K15"/>
    </sheetView>
  </sheetViews>
  <sheetFormatPr defaultRowHeight="14.45"/>
  <cols>
    <col min="13" max="13" width="18.5703125" customWidth="1"/>
    <col min="14" max="14" width="18.42578125" customWidth="1"/>
    <col min="16" max="16" width="26.42578125" customWidth="1"/>
    <col min="18" max="18" width="25.5703125" customWidth="1"/>
  </cols>
  <sheetData>
    <row r="1" spans="1:18" ht="36.6" thickBot="1">
      <c r="A1" s="103" t="s">
        <v>1188</v>
      </c>
      <c r="B1" s="390" t="s">
        <v>1189</v>
      </c>
      <c r="C1" s="1363" t="s">
        <v>3068</v>
      </c>
      <c r="D1" s="1364"/>
      <c r="E1" s="1364"/>
    </row>
    <row r="2" spans="1:18" ht="43.15">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c r="Q2" s="102" t="s">
        <v>1207</v>
      </c>
      <c r="R2" s="482"/>
    </row>
    <row r="3" spans="1:18" ht="72">
      <c r="A3" s="95">
        <v>1</v>
      </c>
      <c r="B3" s="27" t="s">
        <v>1319</v>
      </c>
      <c r="C3" s="27" t="s">
        <v>1320</v>
      </c>
      <c r="D3" s="27" t="s">
        <v>1280</v>
      </c>
      <c r="E3" s="27">
        <v>80</v>
      </c>
      <c r="F3" s="27" t="s">
        <v>1321</v>
      </c>
      <c r="G3" s="27" t="b">
        <v>1</v>
      </c>
      <c r="H3" s="91" t="s">
        <v>2961</v>
      </c>
      <c r="I3" s="27"/>
      <c r="J3" s="27"/>
      <c r="K3" s="24" t="s">
        <v>1426</v>
      </c>
      <c r="L3" s="351" t="s">
        <v>1352</v>
      </c>
      <c r="M3" s="351" t="s">
        <v>3069</v>
      </c>
      <c r="N3" s="351"/>
      <c r="O3" s="351"/>
      <c r="P3" s="351" t="s">
        <v>2962</v>
      </c>
      <c r="Q3" s="351">
        <v>52803</v>
      </c>
      <c r="R3" s="396" t="s">
        <v>3070</v>
      </c>
    </row>
    <row r="4" spans="1:18">
      <c r="A4" s="400">
        <v>2</v>
      </c>
      <c r="B4" s="384"/>
      <c r="C4" s="384"/>
      <c r="D4" s="384"/>
      <c r="E4" s="384"/>
      <c r="F4" s="384"/>
      <c r="G4" s="384"/>
      <c r="H4" s="384"/>
      <c r="I4" s="384"/>
      <c r="J4" s="384"/>
      <c r="K4" s="24" t="s">
        <v>1426</v>
      </c>
      <c r="L4" s="351" t="s">
        <v>1352</v>
      </c>
      <c r="M4" s="351" t="s">
        <v>3069</v>
      </c>
      <c r="N4" s="351" t="s">
        <v>3071</v>
      </c>
      <c r="O4" s="351" t="s">
        <v>3072</v>
      </c>
      <c r="P4" s="351"/>
      <c r="Q4" s="351"/>
      <c r="R4" s="384"/>
    </row>
    <row r="5" spans="1:18">
      <c r="A5" s="400">
        <v>3</v>
      </c>
      <c r="B5" s="384"/>
      <c r="C5" s="384"/>
      <c r="D5" s="384"/>
      <c r="E5" s="384"/>
      <c r="F5" s="384"/>
      <c r="G5" s="384"/>
      <c r="H5" s="384"/>
      <c r="I5" s="384"/>
      <c r="J5" s="384"/>
      <c r="K5" s="24" t="s">
        <v>1426</v>
      </c>
      <c r="L5" s="351" t="s">
        <v>1352</v>
      </c>
      <c r="M5" s="351" t="s">
        <v>3069</v>
      </c>
      <c r="N5" s="351" t="s">
        <v>3073</v>
      </c>
      <c r="O5" s="351" t="s">
        <v>3072</v>
      </c>
      <c r="P5" s="351"/>
      <c r="Q5" s="351"/>
      <c r="R5" s="384"/>
    </row>
    <row r="6" spans="1:18">
      <c r="A6" s="95">
        <v>4</v>
      </c>
      <c r="B6" s="384"/>
      <c r="C6" s="384"/>
      <c r="D6" s="384"/>
      <c r="E6" s="384"/>
      <c r="F6" s="384"/>
      <c r="G6" s="384"/>
      <c r="H6" s="384"/>
      <c r="I6" s="384"/>
      <c r="J6" s="384"/>
      <c r="K6" s="24" t="s">
        <v>1426</v>
      </c>
      <c r="L6" s="351" t="s">
        <v>1352</v>
      </c>
      <c r="M6" s="351" t="s">
        <v>3069</v>
      </c>
      <c r="N6" s="351" t="s">
        <v>3074</v>
      </c>
      <c r="O6" s="351" t="s">
        <v>3075</v>
      </c>
      <c r="P6" s="351"/>
      <c r="Q6" s="351"/>
      <c r="R6" s="384"/>
    </row>
    <row r="7" spans="1:18">
      <c r="A7" s="400">
        <v>5</v>
      </c>
      <c r="B7" s="384"/>
      <c r="C7" s="384"/>
      <c r="D7" s="384"/>
      <c r="E7" s="384"/>
      <c r="F7" s="384"/>
      <c r="G7" s="384"/>
      <c r="H7" s="384"/>
      <c r="I7" s="384"/>
      <c r="J7" s="384"/>
      <c r="K7" s="24" t="s">
        <v>1426</v>
      </c>
      <c r="L7" s="351" t="s">
        <v>1352</v>
      </c>
      <c r="M7" s="351" t="s">
        <v>3069</v>
      </c>
      <c r="N7" s="351" t="s">
        <v>3076</v>
      </c>
      <c r="O7" s="351" t="s">
        <v>3072</v>
      </c>
      <c r="P7" s="351"/>
      <c r="Q7" s="351"/>
      <c r="R7" s="384"/>
    </row>
    <row r="8" spans="1:18">
      <c r="A8" s="400">
        <v>6</v>
      </c>
      <c r="B8" s="384"/>
      <c r="C8" s="384"/>
      <c r="D8" s="384"/>
      <c r="E8" s="384"/>
      <c r="F8" s="384"/>
      <c r="G8" s="384"/>
      <c r="H8" s="384"/>
      <c r="I8" s="384"/>
      <c r="J8" s="384"/>
      <c r="K8" s="24" t="s">
        <v>1426</v>
      </c>
      <c r="L8" s="351" t="s">
        <v>1352</v>
      </c>
      <c r="M8" s="351" t="s">
        <v>3069</v>
      </c>
      <c r="N8" s="351" t="s">
        <v>3077</v>
      </c>
      <c r="O8" s="351" t="s">
        <v>3078</v>
      </c>
      <c r="P8" s="351"/>
      <c r="Q8" s="351"/>
      <c r="R8" s="384"/>
    </row>
    <row r="9" spans="1:18">
      <c r="A9" s="95">
        <v>7</v>
      </c>
      <c r="B9" s="384"/>
      <c r="C9" s="384"/>
      <c r="D9" s="384"/>
      <c r="E9" s="384"/>
      <c r="F9" s="384"/>
      <c r="G9" s="384"/>
      <c r="H9" s="384"/>
      <c r="I9" s="384"/>
      <c r="J9" s="384"/>
      <c r="K9" s="24" t="s">
        <v>1426</v>
      </c>
      <c r="L9" s="351" t="s">
        <v>1352</v>
      </c>
      <c r="M9" s="351" t="s">
        <v>3069</v>
      </c>
      <c r="N9" s="351" t="s">
        <v>3079</v>
      </c>
      <c r="O9" s="351" t="s">
        <v>3078</v>
      </c>
      <c r="P9" s="351"/>
      <c r="Q9" s="351"/>
      <c r="R9" s="384"/>
    </row>
    <row r="10" spans="1:18">
      <c r="A10" s="400">
        <v>8</v>
      </c>
      <c r="B10" s="384"/>
      <c r="C10" s="384"/>
      <c r="D10" s="384"/>
      <c r="E10" s="384"/>
      <c r="F10" s="384"/>
      <c r="G10" s="384"/>
      <c r="H10" s="384"/>
      <c r="I10" s="384"/>
      <c r="J10" s="384"/>
      <c r="K10" s="24" t="s">
        <v>1426</v>
      </c>
      <c r="L10" s="351" t="s">
        <v>1352</v>
      </c>
      <c r="M10" s="351" t="s">
        <v>3069</v>
      </c>
      <c r="N10" s="351" t="s">
        <v>3080</v>
      </c>
      <c r="O10" s="351" t="s">
        <v>3072</v>
      </c>
      <c r="P10" s="351"/>
      <c r="Q10" s="351"/>
      <c r="R10" s="384"/>
    </row>
    <row r="11" spans="1:18">
      <c r="A11" s="400">
        <v>9</v>
      </c>
      <c r="B11" s="384"/>
      <c r="C11" s="384"/>
      <c r="D11" s="384"/>
      <c r="E11" s="384"/>
      <c r="F11" s="384"/>
      <c r="G11" s="384"/>
      <c r="H11" s="384"/>
      <c r="I11" s="384"/>
      <c r="J11" s="384"/>
      <c r="K11" s="24" t="s">
        <v>1426</v>
      </c>
      <c r="L11" s="351" t="s">
        <v>1352</v>
      </c>
      <c r="M11" s="351" t="s">
        <v>3069</v>
      </c>
      <c r="N11" s="351" t="s">
        <v>3081</v>
      </c>
      <c r="O11" s="351" t="s">
        <v>3075</v>
      </c>
      <c r="P11" s="351"/>
      <c r="Q11" s="351"/>
      <c r="R11" s="384"/>
    </row>
    <row r="12" spans="1:18">
      <c r="A12" s="95">
        <v>10</v>
      </c>
      <c r="B12" s="384"/>
      <c r="C12" s="384"/>
      <c r="D12" s="384"/>
      <c r="E12" s="384"/>
      <c r="F12" s="384"/>
      <c r="G12" s="384"/>
      <c r="H12" s="384"/>
      <c r="I12" s="384"/>
      <c r="J12" s="384"/>
      <c r="K12" s="24" t="s">
        <v>1426</v>
      </c>
      <c r="L12" s="351" t="s">
        <v>1352</v>
      </c>
      <c r="M12" s="351" t="s">
        <v>3069</v>
      </c>
      <c r="N12" s="351" t="s">
        <v>3082</v>
      </c>
      <c r="O12" s="351" t="s">
        <v>3072</v>
      </c>
      <c r="P12" s="351"/>
      <c r="Q12" s="351"/>
      <c r="R12" s="384"/>
    </row>
    <row r="13" spans="1:18">
      <c r="A13" s="400">
        <v>11</v>
      </c>
      <c r="B13" s="384"/>
      <c r="C13" s="384"/>
      <c r="D13" s="384"/>
      <c r="E13" s="384"/>
      <c r="F13" s="384"/>
      <c r="G13" s="384"/>
      <c r="H13" s="384"/>
      <c r="I13" s="384"/>
      <c r="J13" s="384"/>
      <c r="K13" s="24" t="s">
        <v>1426</v>
      </c>
      <c r="L13" s="351" t="s">
        <v>1352</v>
      </c>
      <c r="M13" s="351" t="s">
        <v>3069</v>
      </c>
      <c r="N13" s="351" t="s">
        <v>3083</v>
      </c>
      <c r="O13" s="351" t="s">
        <v>3078</v>
      </c>
      <c r="P13" s="351"/>
      <c r="Q13" s="351"/>
      <c r="R13" s="384"/>
    </row>
    <row r="14" spans="1:18">
      <c r="A14" s="400">
        <v>12</v>
      </c>
      <c r="B14" s="384"/>
      <c r="C14" s="384"/>
      <c r="D14" s="384"/>
      <c r="E14" s="384"/>
      <c r="F14" s="384"/>
      <c r="G14" s="384"/>
      <c r="H14" s="384"/>
      <c r="I14" s="384"/>
      <c r="J14" s="384"/>
      <c r="K14" s="24" t="s">
        <v>1426</v>
      </c>
      <c r="L14" s="351" t="s">
        <v>1352</v>
      </c>
      <c r="M14" s="351" t="s">
        <v>3069</v>
      </c>
      <c r="N14" s="351" t="s">
        <v>3084</v>
      </c>
      <c r="O14" s="351" t="s">
        <v>3078</v>
      </c>
      <c r="P14" s="351"/>
      <c r="Q14" s="351"/>
      <c r="R14" s="384"/>
    </row>
    <row r="15" spans="1:18">
      <c r="A15" s="95">
        <v>13</v>
      </c>
      <c r="B15" s="384"/>
      <c r="C15" s="384"/>
      <c r="D15" s="384"/>
      <c r="E15" s="384"/>
      <c r="F15" s="384"/>
      <c r="G15" s="384"/>
      <c r="H15" s="384"/>
      <c r="I15" s="384"/>
      <c r="J15" s="384"/>
      <c r="K15" s="24" t="s">
        <v>1426</v>
      </c>
      <c r="L15" s="351" t="s">
        <v>1352</v>
      </c>
      <c r="M15" s="351" t="s">
        <v>3069</v>
      </c>
      <c r="N15" s="351" t="s">
        <v>3085</v>
      </c>
      <c r="O15" s="351" t="s">
        <v>3072</v>
      </c>
      <c r="P15" s="351"/>
      <c r="Q15" s="351"/>
      <c r="R15" s="384"/>
    </row>
    <row r="16" spans="1:18">
      <c r="A16" s="400">
        <v>14</v>
      </c>
      <c r="B16" s="384"/>
      <c r="C16" s="384"/>
      <c r="D16" s="384"/>
      <c r="E16" s="384"/>
      <c r="F16" s="384"/>
      <c r="G16" s="384"/>
      <c r="H16" s="384"/>
      <c r="I16" s="384"/>
      <c r="J16" s="384"/>
      <c r="K16" s="24" t="s">
        <v>1426</v>
      </c>
      <c r="L16" s="351" t="s">
        <v>1352</v>
      </c>
      <c r="M16" s="351" t="s">
        <v>3069</v>
      </c>
      <c r="N16" s="351" t="s">
        <v>2559</v>
      </c>
      <c r="O16" s="351" t="s">
        <v>3072</v>
      </c>
      <c r="P16" s="351"/>
      <c r="Q16" s="351"/>
      <c r="R16" s="384"/>
    </row>
    <row r="17" spans="1:18">
      <c r="A17" s="400">
        <v>15</v>
      </c>
      <c r="B17" s="384"/>
      <c r="C17" s="384"/>
      <c r="D17" s="384"/>
      <c r="E17" s="384"/>
      <c r="F17" s="384"/>
      <c r="G17" s="384"/>
      <c r="H17" s="384"/>
      <c r="I17" s="384"/>
      <c r="J17" s="384"/>
      <c r="K17" s="24" t="s">
        <v>1426</v>
      </c>
      <c r="L17" s="351" t="s">
        <v>1352</v>
      </c>
      <c r="M17" s="351" t="s">
        <v>3069</v>
      </c>
      <c r="N17" s="351" t="s">
        <v>3086</v>
      </c>
      <c r="O17" s="351" t="s">
        <v>3072</v>
      </c>
      <c r="P17" s="351"/>
      <c r="Q17" s="351"/>
      <c r="R17" s="384"/>
    </row>
  </sheetData>
  <mergeCells count="1">
    <mergeCell ref="C1:E1"/>
  </mergeCells>
  <dataValidations count="1">
    <dataValidation type="list" allowBlank="1" showInputMessage="1" showErrorMessage="1" sqref="K3:K17" xr:uid="{1571B5CE-EE79-4DFE-9420-76FD79E85205}">
      <formula1>"To Do, Questions Outstanding, Complete"</formula1>
    </dataValidation>
  </dataValidations>
  <hyperlinks>
    <hyperlink ref="A1" location="Summary!A1" display="Object Name" xr:uid="{775B8F31-4ABA-47DB-914A-3FB8166DC300}"/>
    <hyperlink ref="N15" r:id="rId1" display="\\rap-dev-app1-az\rapcode\devlopment_tools\datadict\base_dev_11\soperato.html" xr:uid="{11428D56-D9C7-484F-9EBF-B7C056E7C89C}"/>
    <hyperlink ref="N16" r:id="rId2" display="\\rap-dev-app1-az\rapcode\devlopment_tools\datadict\base_dev_11\ccustome.html" xr:uid="{71E8C666-4B21-4219-8CEE-0A5CD1AEFDBE}"/>
  </hyperlinks>
  <pageMargins left="0.7" right="0.7" top="0.75" bottom="0.75" header="0.3" footer="0.3"/>
  <drawing r:id="rId3"/>
  <legacyDrawing r:id="rId4"/>
  <controls>
    <mc:AlternateContent xmlns:mc="http://schemas.openxmlformats.org/markup-compatibility/2006">
      <mc:Choice Requires="x14">
        <control shapeId="540674" r:id="rId5" name="Control 2">
          <controlPr defaultSize="0" r:id="rId6">
            <anchor moveWithCells="1">
              <from>
                <xdr:col>8</xdr:col>
                <xdr:colOff>0</xdr:colOff>
                <xdr:row>31</xdr:row>
                <xdr:rowOff>114300</xdr:rowOff>
              </from>
              <to>
                <xdr:col>8</xdr:col>
                <xdr:colOff>259080</xdr:colOff>
                <xdr:row>33</xdr:row>
                <xdr:rowOff>0</xdr:rowOff>
              </to>
            </anchor>
          </controlPr>
        </control>
      </mc:Choice>
      <mc:Fallback>
        <control shapeId="540674" r:id="rId5" name="Control 2"/>
      </mc:Fallback>
    </mc:AlternateContent>
    <mc:AlternateContent xmlns:mc="http://schemas.openxmlformats.org/markup-compatibility/2006">
      <mc:Choice Requires="x14">
        <control shapeId="540675" r:id="rId7" name="Control 3">
          <controlPr defaultSize="0" r:id="rId6">
            <anchor moveWithCells="1">
              <from>
                <xdr:col>9</xdr:col>
                <xdr:colOff>0</xdr:colOff>
                <xdr:row>31</xdr:row>
                <xdr:rowOff>114300</xdr:rowOff>
              </from>
              <to>
                <xdr:col>9</xdr:col>
                <xdr:colOff>259080</xdr:colOff>
                <xdr:row>33</xdr:row>
                <xdr:rowOff>0</xdr:rowOff>
              </to>
            </anchor>
          </controlPr>
        </control>
      </mc:Choice>
      <mc:Fallback>
        <control shapeId="540675" r:id="rId7" name="Control 3"/>
      </mc:Fallback>
    </mc:AlternateContent>
    <mc:AlternateContent xmlns:mc="http://schemas.openxmlformats.org/markup-compatibility/2006">
      <mc:Choice Requires="x14">
        <control shapeId="540676" r:id="rId8" name="Control 4">
          <controlPr defaultSize="0" r:id="rId6">
            <anchor moveWithCells="1">
              <from>
                <xdr:col>9</xdr:col>
                <xdr:colOff>0</xdr:colOff>
                <xdr:row>31</xdr:row>
                <xdr:rowOff>114300</xdr:rowOff>
              </from>
              <to>
                <xdr:col>9</xdr:col>
                <xdr:colOff>259080</xdr:colOff>
                <xdr:row>33</xdr:row>
                <xdr:rowOff>0</xdr:rowOff>
              </to>
            </anchor>
          </controlPr>
        </control>
      </mc:Choice>
      <mc:Fallback>
        <control shapeId="540676" r:id="rId8" name="Control 4"/>
      </mc:Fallback>
    </mc:AlternateContent>
    <mc:AlternateContent xmlns:mc="http://schemas.openxmlformats.org/markup-compatibility/2006">
      <mc:Choice Requires="x14">
        <control shapeId="540677" r:id="rId9" name="Control 5">
          <controlPr defaultSize="0" r:id="rId6">
            <anchor moveWithCells="1">
              <from>
                <xdr:col>9</xdr:col>
                <xdr:colOff>0</xdr:colOff>
                <xdr:row>31</xdr:row>
                <xdr:rowOff>114300</xdr:rowOff>
              </from>
              <to>
                <xdr:col>9</xdr:col>
                <xdr:colOff>259080</xdr:colOff>
                <xdr:row>33</xdr:row>
                <xdr:rowOff>0</xdr:rowOff>
              </to>
            </anchor>
          </controlPr>
        </control>
      </mc:Choice>
      <mc:Fallback>
        <control shapeId="540677" r:id="rId9" name="Control 5"/>
      </mc:Fallback>
    </mc:AlternateContent>
    <mc:AlternateContent xmlns:mc="http://schemas.openxmlformats.org/markup-compatibility/2006">
      <mc:Choice Requires="x14">
        <control shapeId="540678" r:id="rId10" name="Control 6">
          <controlPr defaultSize="0" r:id="rId6">
            <anchor moveWithCells="1">
              <from>
                <xdr:col>9</xdr:col>
                <xdr:colOff>0</xdr:colOff>
                <xdr:row>31</xdr:row>
                <xdr:rowOff>114300</xdr:rowOff>
              </from>
              <to>
                <xdr:col>9</xdr:col>
                <xdr:colOff>259080</xdr:colOff>
                <xdr:row>33</xdr:row>
                <xdr:rowOff>0</xdr:rowOff>
              </to>
            </anchor>
          </controlPr>
        </control>
      </mc:Choice>
      <mc:Fallback>
        <control shapeId="540678" r:id="rId10" name="Control 6"/>
      </mc:Fallback>
    </mc:AlternateContent>
    <mc:AlternateContent xmlns:mc="http://schemas.openxmlformats.org/markup-compatibility/2006">
      <mc:Choice Requires="x14">
        <control shapeId="540679" r:id="rId11" name="Control 7">
          <controlPr defaultSize="0" r:id="rId6">
            <anchor moveWithCells="1">
              <from>
                <xdr:col>9</xdr:col>
                <xdr:colOff>0</xdr:colOff>
                <xdr:row>31</xdr:row>
                <xdr:rowOff>114300</xdr:rowOff>
              </from>
              <to>
                <xdr:col>9</xdr:col>
                <xdr:colOff>259080</xdr:colOff>
                <xdr:row>33</xdr:row>
                <xdr:rowOff>0</xdr:rowOff>
              </to>
            </anchor>
          </controlPr>
        </control>
      </mc:Choice>
      <mc:Fallback>
        <control shapeId="540679" r:id="rId11" name="Control 7"/>
      </mc:Fallback>
    </mc:AlternateContent>
    <mc:AlternateContent xmlns:mc="http://schemas.openxmlformats.org/markup-compatibility/2006">
      <mc:Choice Requires="x14">
        <control shapeId="540680" r:id="rId12" name="Control 8">
          <controlPr defaultSize="0" r:id="rId6">
            <anchor moveWithCells="1">
              <from>
                <xdr:col>9</xdr:col>
                <xdr:colOff>0</xdr:colOff>
                <xdr:row>31</xdr:row>
                <xdr:rowOff>114300</xdr:rowOff>
              </from>
              <to>
                <xdr:col>9</xdr:col>
                <xdr:colOff>259080</xdr:colOff>
                <xdr:row>33</xdr:row>
                <xdr:rowOff>0</xdr:rowOff>
              </to>
            </anchor>
          </controlPr>
        </control>
      </mc:Choice>
      <mc:Fallback>
        <control shapeId="540680" r:id="rId12" name="Control 8"/>
      </mc:Fallback>
    </mc:AlternateContent>
    <mc:AlternateContent xmlns:mc="http://schemas.openxmlformats.org/markup-compatibility/2006">
      <mc:Choice Requires="x14">
        <control shapeId="540681" r:id="rId13" name="Control 9">
          <controlPr defaultSize="0" r:id="rId6">
            <anchor moveWithCells="1">
              <from>
                <xdr:col>9</xdr:col>
                <xdr:colOff>0</xdr:colOff>
                <xdr:row>31</xdr:row>
                <xdr:rowOff>114300</xdr:rowOff>
              </from>
              <to>
                <xdr:col>9</xdr:col>
                <xdr:colOff>259080</xdr:colOff>
                <xdr:row>33</xdr:row>
                <xdr:rowOff>0</xdr:rowOff>
              </to>
            </anchor>
          </controlPr>
        </control>
      </mc:Choice>
      <mc:Fallback>
        <control shapeId="540681" r:id="rId13" name="Control 9"/>
      </mc:Fallback>
    </mc:AlternateContent>
    <mc:AlternateContent xmlns:mc="http://schemas.openxmlformats.org/markup-compatibility/2006">
      <mc:Choice Requires="x14">
        <control shapeId="540682" r:id="rId14" name="Control 10">
          <controlPr defaultSize="0" r:id="rId6">
            <anchor moveWithCells="1">
              <from>
                <xdr:col>9</xdr:col>
                <xdr:colOff>0</xdr:colOff>
                <xdr:row>31</xdr:row>
                <xdr:rowOff>114300</xdr:rowOff>
              </from>
              <to>
                <xdr:col>9</xdr:col>
                <xdr:colOff>259080</xdr:colOff>
                <xdr:row>33</xdr:row>
                <xdr:rowOff>0</xdr:rowOff>
              </to>
            </anchor>
          </controlPr>
        </control>
      </mc:Choice>
      <mc:Fallback>
        <control shapeId="540682" r:id="rId14" name="Control 10"/>
      </mc:Fallback>
    </mc:AlternateContent>
    <mc:AlternateContent xmlns:mc="http://schemas.openxmlformats.org/markup-compatibility/2006">
      <mc:Choice Requires="x14">
        <control shapeId="540683" r:id="rId15" name="Control 11">
          <controlPr defaultSize="0" r:id="rId6">
            <anchor moveWithCells="1">
              <from>
                <xdr:col>9</xdr:col>
                <xdr:colOff>0</xdr:colOff>
                <xdr:row>31</xdr:row>
                <xdr:rowOff>114300</xdr:rowOff>
              </from>
              <to>
                <xdr:col>9</xdr:col>
                <xdr:colOff>259080</xdr:colOff>
                <xdr:row>33</xdr:row>
                <xdr:rowOff>0</xdr:rowOff>
              </to>
            </anchor>
          </controlPr>
        </control>
      </mc:Choice>
      <mc:Fallback>
        <control shapeId="540683" r:id="rId15" name="Control 11"/>
      </mc:Fallback>
    </mc:AlternateContent>
    <mc:AlternateContent xmlns:mc="http://schemas.openxmlformats.org/markup-compatibility/2006">
      <mc:Choice Requires="x14">
        <control shapeId="540684" r:id="rId16" name="Control 12">
          <controlPr defaultSize="0" r:id="rId6">
            <anchor moveWithCells="1">
              <from>
                <xdr:col>9</xdr:col>
                <xdr:colOff>0</xdr:colOff>
                <xdr:row>31</xdr:row>
                <xdr:rowOff>114300</xdr:rowOff>
              </from>
              <to>
                <xdr:col>9</xdr:col>
                <xdr:colOff>259080</xdr:colOff>
                <xdr:row>33</xdr:row>
                <xdr:rowOff>0</xdr:rowOff>
              </to>
            </anchor>
          </controlPr>
        </control>
      </mc:Choice>
      <mc:Fallback>
        <control shapeId="540684" r:id="rId16" name="Control 12"/>
      </mc:Fallback>
    </mc:AlternateContent>
    <mc:AlternateContent xmlns:mc="http://schemas.openxmlformats.org/markup-compatibility/2006">
      <mc:Choice Requires="x14">
        <control shapeId="540685" r:id="rId17" name="Control 13">
          <controlPr defaultSize="0" r:id="rId6">
            <anchor moveWithCells="1">
              <from>
                <xdr:col>9</xdr:col>
                <xdr:colOff>0</xdr:colOff>
                <xdr:row>31</xdr:row>
                <xdr:rowOff>114300</xdr:rowOff>
              </from>
              <to>
                <xdr:col>9</xdr:col>
                <xdr:colOff>259080</xdr:colOff>
                <xdr:row>33</xdr:row>
                <xdr:rowOff>0</xdr:rowOff>
              </to>
            </anchor>
          </controlPr>
        </control>
      </mc:Choice>
      <mc:Fallback>
        <control shapeId="540685" r:id="rId17" name="Control 13"/>
      </mc:Fallback>
    </mc:AlternateContent>
    <mc:AlternateContent xmlns:mc="http://schemas.openxmlformats.org/markup-compatibility/2006">
      <mc:Choice Requires="x14">
        <control shapeId="540686" r:id="rId18" name="Control 14">
          <controlPr defaultSize="0" r:id="rId6">
            <anchor moveWithCells="1">
              <from>
                <xdr:col>9</xdr:col>
                <xdr:colOff>0</xdr:colOff>
                <xdr:row>31</xdr:row>
                <xdr:rowOff>114300</xdr:rowOff>
              </from>
              <to>
                <xdr:col>9</xdr:col>
                <xdr:colOff>259080</xdr:colOff>
                <xdr:row>33</xdr:row>
                <xdr:rowOff>0</xdr:rowOff>
              </to>
            </anchor>
          </controlPr>
        </control>
      </mc:Choice>
      <mc:Fallback>
        <control shapeId="540686" r:id="rId18" name="Control 14"/>
      </mc:Fallback>
    </mc:AlternateContent>
    <mc:AlternateContent xmlns:mc="http://schemas.openxmlformats.org/markup-compatibility/2006">
      <mc:Choice Requires="x14">
        <control shapeId="540687" r:id="rId19" name="Control 15">
          <controlPr defaultSize="0" r:id="rId6">
            <anchor moveWithCells="1">
              <from>
                <xdr:col>9</xdr:col>
                <xdr:colOff>0</xdr:colOff>
                <xdr:row>31</xdr:row>
                <xdr:rowOff>114300</xdr:rowOff>
              </from>
              <to>
                <xdr:col>9</xdr:col>
                <xdr:colOff>259080</xdr:colOff>
                <xdr:row>33</xdr:row>
                <xdr:rowOff>0</xdr:rowOff>
              </to>
            </anchor>
          </controlPr>
        </control>
      </mc:Choice>
      <mc:Fallback>
        <control shapeId="540687" r:id="rId19" name="Control 15"/>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4048A-E908-45CC-BC70-A7346BC19E14}">
  <sheetPr>
    <tabColor rgb="FFFF0000"/>
  </sheetPr>
  <dimension ref="A1:I121"/>
  <sheetViews>
    <sheetView showRuler="0" topLeftCell="A4" zoomScale="70" zoomScaleNormal="70" zoomScaleSheetLayoutView="80" workbookViewId="0">
      <selection activeCell="A32" sqref="A32"/>
    </sheetView>
  </sheetViews>
  <sheetFormatPr defaultRowHeight="14.45"/>
  <cols>
    <col min="1" max="1" width="34.5703125" customWidth="1"/>
    <col min="2" max="2" width="87.42578125" customWidth="1"/>
    <col min="3" max="3" width="30.42578125" customWidth="1"/>
    <col min="4" max="4" width="26.5703125" customWidth="1"/>
    <col min="5" max="5" width="72.42578125" customWidth="1"/>
    <col min="6" max="6" width="43.5703125" bestFit="1" customWidth="1"/>
    <col min="8" max="8" width="69.42578125" bestFit="1" customWidth="1"/>
    <col min="9" max="9" width="12.5703125" customWidth="1"/>
  </cols>
  <sheetData>
    <row r="1" spans="1:9">
      <c r="A1" s="529" t="s">
        <v>799</v>
      </c>
    </row>
    <row r="2" spans="1:9">
      <c r="A2" s="547" t="s">
        <v>1092</v>
      </c>
      <c r="H2" s="547" t="s">
        <v>1092</v>
      </c>
    </row>
    <row r="3" spans="1:9">
      <c r="A3" s="546" t="s">
        <v>1093</v>
      </c>
      <c r="H3" t="s">
        <v>1094</v>
      </c>
    </row>
    <row r="4" spans="1:9">
      <c r="A4" s="546" t="s">
        <v>1095</v>
      </c>
    </row>
    <row r="6" spans="1:9">
      <c r="A6" s="454" t="s">
        <v>1096</v>
      </c>
      <c r="B6" s="454" t="s">
        <v>1097</v>
      </c>
      <c r="C6" s="453" t="s">
        <v>1098</v>
      </c>
      <c r="D6" s="453" t="s">
        <v>1099</v>
      </c>
      <c r="E6" s="453" t="s">
        <v>1100</v>
      </c>
      <c r="F6" s="453" t="s">
        <v>1101</v>
      </c>
      <c r="H6" s="454" t="s">
        <v>1102</v>
      </c>
      <c r="I6" s="454" t="s">
        <v>1103</v>
      </c>
    </row>
    <row r="7" spans="1:9">
      <c r="A7" s="530" t="s">
        <v>1050</v>
      </c>
      <c r="B7" s="384" t="s">
        <v>1104</v>
      </c>
      <c r="C7" s="384"/>
      <c r="D7" s="384"/>
      <c r="E7" s="384"/>
      <c r="F7" s="384"/>
      <c r="H7" s="531" t="s">
        <v>948</v>
      </c>
      <c r="I7" s="524" t="s">
        <v>1105</v>
      </c>
    </row>
    <row r="8" spans="1:9">
      <c r="A8" s="530" t="s">
        <v>948</v>
      </c>
      <c r="B8" s="511" t="s">
        <v>1106</v>
      </c>
      <c r="C8" s="511" t="s">
        <v>1107</v>
      </c>
      <c r="D8" s="511" t="s">
        <v>1107</v>
      </c>
      <c r="E8" s="545" t="s">
        <v>1108</v>
      </c>
      <c r="F8" s="511"/>
      <c r="H8" s="532" t="s">
        <v>1109</v>
      </c>
      <c r="I8" s="524" t="s">
        <v>1105</v>
      </c>
    </row>
    <row r="9" spans="1:9" ht="15" customHeight="1">
      <c r="A9" s="530" t="s">
        <v>946</v>
      </c>
      <c r="B9" s="511" t="s">
        <v>1104</v>
      </c>
      <c r="C9" s="511" t="s">
        <v>1110</v>
      </c>
      <c r="D9" s="511" t="s">
        <v>1110</v>
      </c>
      <c r="E9" s="511" t="s">
        <v>1111</v>
      </c>
      <c r="F9" s="511" t="s">
        <v>1112</v>
      </c>
      <c r="H9" s="532" t="s">
        <v>1113</v>
      </c>
      <c r="I9" s="524" t="s">
        <v>1105</v>
      </c>
    </row>
    <row r="10" spans="1:9">
      <c r="A10" s="530" t="s">
        <v>1007</v>
      </c>
      <c r="B10" s="511" t="s">
        <v>1104</v>
      </c>
      <c r="C10" s="511" t="s">
        <v>1114</v>
      </c>
      <c r="D10" s="511" t="s">
        <v>1115</v>
      </c>
      <c r="E10" s="511" t="s">
        <v>1116</v>
      </c>
      <c r="F10" s="511" t="s">
        <v>1117</v>
      </c>
      <c r="H10" s="533" t="s">
        <v>1118</v>
      </c>
      <c r="I10" s="524" t="s">
        <v>1105</v>
      </c>
    </row>
    <row r="11" spans="1:9">
      <c r="A11" s="530" t="s">
        <v>1009</v>
      </c>
      <c r="B11" s="511" t="s">
        <v>1104</v>
      </c>
      <c r="C11" s="511" t="s">
        <v>1114</v>
      </c>
      <c r="D11" s="511" t="s">
        <v>1115</v>
      </c>
      <c r="E11" s="511" t="s">
        <v>1119</v>
      </c>
      <c r="F11" s="511" t="s">
        <v>1117</v>
      </c>
      <c r="H11" s="532" t="s">
        <v>1120</v>
      </c>
      <c r="I11" s="524" t="s">
        <v>1105</v>
      </c>
    </row>
    <row r="12" spans="1:9">
      <c r="A12" s="530" t="s">
        <v>1054</v>
      </c>
      <c r="B12" s="511" t="s">
        <v>1121</v>
      </c>
      <c r="C12" s="511" t="s">
        <v>1122</v>
      </c>
      <c r="D12" s="511" t="s">
        <v>1115</v>
      </c>
      <c r="E12" s="511" t="s">
        <v>1108</v>
      </c>
      <c r="F12" s="511" t="s">
        <v>1117</v>
      </c>
      <c r="H12" s="533" t="s">
        <v>1123</v>
      </c>
      <c r="I12" s="524" t="s">
        <v>1105</v>
      </c>
    </row>
    <row r="13" spans="1:9">
      <c r="A13" s="448" t="s">
        <v>847</v>
      </c>
      <c r="B13" s="384" t="s">
        <v>1104</v>
      </c>
      <c r="C13" s="384"/>
      <c r="D13" s="384"/>
      <c r="E13" s="384"/>
      <c r="F13" s="384"/>
      <c r="H13" s="533" t="s">
        <v>1124</v>
      </c>
      <c r="I13" s="524" t="s">
        <v>1105</v>
      </c>
    </row>
    <row r="14" spans="1:9">
      <c r="A14" s="448" t="s">
        <v>815</v>
      </c>
      <c r="B14" s="384" t="s">
        <v>1104</v>
      </c>
      <c r="C14" s="384"/>
      <c r="D14" s="384"/>
      <c r="E14" s="384"/>
      <c r="F14" s="384"/>
      <c r="H14" s="531" t="s">
        <v>1125</v>
      </c>
      <c r="I14" s="524" t="s">
        <v>1105</v>
      </c>
    </row>
    <row r="15" spans="1:9">
      <c r="A15" s="530" t="s">
        <v>934</v>
      </c>
      <c r="B15" s="511" t="s">
        <v>1126</v>
      </c>
      <c r="C15" s="511" t="s">
        <v>1122</v>
      </c>
      <c r="D15" s="511" t="s">
        <v>1115</v>
      </c>
      <c r="E15" s="511" t="s">
        <v>1127</v>
      </c>
      <c r="F15" s="511" t="s">
        <v>1117</v>
      </c>
      <c r="H15" s="526" t="s">
        <v>1128</v>
      </c>
      <c r="I15" s="524" t="s">
        <v>1105</v>
      </c>
    </row>
    <row r="16" spans="1:9">
      <c r="A16" s="448" t="s">
        <v>872</v>
      </c>
      <c r="B16" s="384" t="s">
        <v>1104</v>
      </c>
      <c r="C16" s="384"/>
      <c r="D16" s="384"/>
      <c r="E16" s="384"/>
      <c r="F16" s="384"/>
      <c r="H16" s="531" t="s">
        <v>1129</v>
      </c>
      <c r="I16" s="524" t="s">
        <v>1105</v>
      </c>
    </row>
    <row r="17" spans="1:9">
      <c r="A17" s="530" t="s">
        <v>932</v>
      </c>
      <c r="B17" s="511" t="s">
        <v>1104</v>
      </c>
      <c r="C17" s="511" t="s">
        <v>1122</v>
      </c>
      <c r="D17" s="511" t="s">
        <v>1115</v>
      </c>
      <c r="E17" s="511" t="s">
        <v>1130</v>
      </c>
      <c r="F17" s="511" t="s">
        <v>1112</v>
      </c>
      <c r="H17" s="533" t="s">
        <v>1131</v>
      </c>
      <c r="I17" s="524" t="s">
        <v>1105</v>
      </c>
    </row>
    <row r="18" spans="1:9">
      <c r="A18" s="530" t="s">
        <v>936</v>
      </c>
      <c r="B18" s="511" t="s">
        <v>1104</v>
      </c>
      <c r="C18" s="511" t="s">
        <v>1122</v>
      </c>
      <c r="D18" s="511" t="s">
        <v>1132</v>
      </c>
      <c r="E18" s="511" t="s">
        <v>1130</v>
      </c>
      <c r="F18" s="511" t="s">
        <v>1112</v>
      </c>
      <c r="H18" s="531" t="s">
        <v>1133</v>
      </c>
      <c r="I18" s="524" t="s">
        <v>1105</v>
      </c>
    </row>
    <row r="19" spans="1:9">
      <c r="A19" s="448" t="s">
        <v>984</v>
      </c>
      <c r="B19" s="384" t="s">
        <v>1104</v>
      </c>
      <c r="C19" s="384"/>
      <c r="D19" s="384"/>
      <c r="E19" s="384"/>
      <c r="F19" s="384"/>
      <c r="H19" s="525" t="s">
        <v>1134</v>
      </c>
      <c r="I19" s="524" t="s">
        <v>1105</v>
      </c>
    </row>
    <row r="20" spans="1:9">
      <c r="A20" s="449" t="s">
        <v>1024</v>
      </c>
      <c r="B20" s="384" t="s">
        <v>1104</v>
      </c>
      <c r="C20" s="384"/>
      <c r="D20" s="384"/>
      <c r="E20" s="384"/>
      <c r="F20" s="384"/>
      <c r="H20" s="533" t="s">
        <v>1135</v>
      </c>
      <c r="I20" s="524" t="s">
        <v>1105</v>
      </c>
    </row>
    <row r="21" spans="1:9">
      <c r="A21" s="449" t="s">
        <v>1026</v>
      </c>
      <c r="B21" s="384" t="s">
        <v>1104</v>
      </c>
      <c r="C21" s="384"/>
      <c r="D21" s="384"/>
      <c r="E21" s="384"/>
      <c r="F21" s="384"/>
      <c r="H21" s="531" t="s">
        <v>1136</v>
      </c>
      <c r="I21" s="524" t="s">
        <v>1105</v>
      </c>
    </row>
    <row r="22" spans="1:9">
      <c r="A22" s="448" t="s">
        <v>827</v>
      </c>
      <c r="B22" s="384" t="s">
        <v>1104</v>
      </c>
      <c r="C22" s="384"/>
      <c r="D22" s="384"/>
      <c r="E22" s="384"/>
      <c r="F22" s="384"/>
      <c r="H22" s="534" t="s">
        <v>1137</v>
      </c>
      <c r="I22" s="524" t="s">
        <v>1105</v>
      </c>
    </row>
    <row r="23" spans="1:9">
      <c r="A23" s="530" t="s">
        <v>979</v>
      </c>
      <c r="B23" s="511" t="s">
        <v>1138</v>
      </c>
      <c r="C23" s="511" t="s">
        <v>1122</v>
      </c>
      <c r="D23" s="511" t="s">
        <v>1115</v>
      </c>
      <c r="E23" s="545" t="s">
        <v>1139</v>
      </c>
      <c r="F23" s="511"/>
      <c r="H23" s="533" t="s">
        <v>1140</v>
      </c>
      <c r="I23" s="524" t="s">
        <v>1105</v>
      </c>
    </row>
    <row r="24" spans="1:9">
      <c r="A24" s="461" t="s">
        <v>898</v>
      </c>
      <c r="B24" s="384" t="s">
        <v>1104</v>
      </c>
      <c r="C24" s="384"/>
      <c r="D24" s="384"/>
      <c r="E24" s="384"/>
      <c r="F24" s="384"/>
      <c r="H24" s="532" t="s">
        <v>1141</v>
      </c>
      <c r="I24" s="524" t="s">
        <v>1105</v>
      </c>
    </row>
    <row r="25" spans="1:9">
      <c r="A25" s="461" t="s">
        <v>1011</v>
      </c>
      <c r="B25" s="384" t="s">
        <v>1142</v>
      </c>
      <c r="C25" s="384"/>
      <c r="D25" s="384"/>
      <c r="E25" s="384"/>
      <c r="F25" s="384"/>
      <c r="H25" s="531" t="s">
        <v>1143</v>
      </c>
      <c r="I25" s="524" t="s">
        <v>1105</v>
      </c>
    </row>
    <row r="26" spans="1:9">
      <c r="A26" s="449" t="s">
        <v>1013</v>
      </c>
      <c r="B26" s="384" t="s">
        <v>1142</v>
      </c>
      <c r="C26" s="384"/>
      <c r="D26" s="384"/>
      <c r="E26" s="384"/>
      <c r="F26" s="384"/>
      <c r="H26" s="533" t="s">
        <v>1144</v>
      </c>
      <c r="I26" s="524" t="s">
        <v>1105</v>
      </c>
    </row>
    <row r="27" spans="1:9">
      <c r="A27" s="448" t="s">
        <v>1056</v>
      </c>
      <c r="B27" s="384" t="s">
        <v>1121</v>
      </c>
      <c r="C27" s="384"/>
      <c r="D27" s="384"/>
      <c r="E27" s="384"/>
      <c r="F27" s="384"/>
      <c r="H27" s="533" t="s">
        <v>1145</v>
      </c>
      <c r="I27" s="524" t="s">
        <v>1105</v>
      </c>
    </row>
    <row r="28" spans="1:9">
      <c r="A28" s="448" t="s">
        <v>1039</v>
      </c>
      <c r="B28" s="384" t="s">
        <v>1104</v>
      </c>
      <c r="C28" s="384"/>
      <c r="D28" s="384"/>
      <c r="E28" s="384"/>
      <c r="F28" s="384"/>
      <c r="H28" s="531" t="s">
        <v>1146</v>
      </c>
      <c r="I28" s="524" t="s">
        <v>1105</v>
      </c>
    </row>
    <row r="29" spans="1:9">
      <c r="A29" s="449" t="s">
        <v>1017</v>
      </c>
      <c r="B29" s="384" t="s">
        <v>1104</v>
      </c>
      <c r="C29" s="384"/>
      <c r="D29" s="384"/>
      <c r="E29" s="384"/>
      <c r="F29" s="384"/>
      <c r="H29" s="531" t="s">
        <v>1147</v>
      </c>
      <c r="I29" s="524" t="s">
        <v>1105</v>
      </c>
    </row>
    <row r="30" spans="1:9">
      <c r="A30" s="449" t="s">
        <v>1019</v>
      </c>
      <c r="B30" s="384" t="s">
        <v>1104</v>
      </c>
      <c r="C30" s="384"/>
      <c r="D30" s="384"/>
      <c r="E30" s="384"/>
      <c r="F30" s="384"/>
      <c r="H30" s="533" t="s">
        <v>1148</v>
      </c>
      <c r="I30" s="524" t="s">
        <v>1105</v>
      </c>
    </row>
    <row r="31" spans="1:9">
      <c r="A31" s="449" t="s">
        <v>1015</v>
      </c>
      <c r="B31" s="384" t="s">
        <v>1104</v>
      </c>
      <c r="C31" s="384"/>
      <c r="D31" s="384"/>
      <c r="E31" s="384"/>
      <c r="F31" s="384"/>
      <c r="H31" s="533" t="s">
        <v>1149</v>
      </c>
      <c r="I31" s="524" t="s">
        <v>1105</v>
      </c>
    </row>
    <row r="32" spans="1:9">
      <c r="A32" s="448" t="s">
        <v>1062</v>
      </c>
      <c r="B32" s="384" t="s">
        <v>1150</v>
      </c>
      <c r="C32" s="384"/>
      <c r="D32" s="384"/>
      <c r="E32" s="384"/>
      <c r="F32" s="384"/>
      <c r="H32" s="535" t="s">
        <v>1151</v>
      </c>
      <c r="I32" s="524" t="s">
        <v>1105</v>
      </c>
    </row>
    <row r="33" spans="1:9">
      <c r="A33" s="530" t="s">
        <v>956</v>
      </c>
      <c r="B33" s="511" t="s">
        <v>1142</v>
      </c>
      <c r="C33" s="511" t="s">
        <v>1152</v>
      </c>
      <c r="D33" s="511" t="s">
        <v>1153</v>
      </c>
      <c r="E33" s="545" t="s">
        <v>1154</v>
      </c>
      <c r="F33" s="511"/>
      <c r="H33" s="533" t="s">
        <v>1155</v>
      </c>
      <c r="I33" s="524" t="s">
        <v>1105</v>
      </c>
    </row>
    <row r="34" spans="1:9">
      <c r="A34" s="530" t="s">
        <v>986</v>
      </c>
      <c r="B34" s="384" t="s">
        <v>1106</v>
      </c>
      <c r="C34" s="384"/>
      <c r="D34" s="384"/>
      <c r="E34" s="384"/>
      <c r="F34" s="384"/>
      <c r="H34" s="533" t="s">
        <v>1156</v>
      </c>
      <c r="I34" s="524" t="s">
        <v>1105</v>
      </c>
    </row>
    <row r="35" spans="1:9">
      <c r="A35" s="448" t="s">
        <v>857</v>
      </c>
      <c r="B35" s="384" t="s">
        <v>1104</v>
      </c>
      <c r="C35" s="384"/>
      <c r="D35" s="384"/>
      <c r="E35" s="384"/>
      <c r="F35" s="384"/>
      <c r="H35" s="531" t="s">
        <v>1157</v>
      </c>
      <c r="I35" s="524" t="s">
        <v>1105</v>
      </c>
    </row>
    <row r="36" spans="1:9">
      <c r="A36" s="448" t="s">
        <v>860</v>
      </c>
      <c r="B36" s="384" t="s">
        <v>1104</v>
      </c>
      <c r="C36" s="384"/>
      <c r="D36" s="384"/>
      <c r="E36" s="384"/>
      <c r="F36" s="384"/>
      <c r="H36" s="533" t="s">
        <v>1158</v>
      </c>
      <c r="I36" s="524" t="s">
        <v>1105</v>
      </c>
    </row>
    <row r="37" spans="1:9">
      <c r="A37" s="449" t="s">
        <v>973</v>
      </c>
      <c r="B37" s="384" t="s">
        <v>1121</v>
      </c>
      <c r="C37" s="384"/>
      <c r="D37" s="384"/>
      <c r="E37" s="384"/>
      <c r="F37" s="384"/>
      <c r="H37" s="531" t="s">
        <v>1159</v>
      </c>
      <c r="I37" s="524" t="s">
        <v>1105</v>
      </c>
    </row>
    <row r="38" spans="1:9">
      <c r="A38" s="530" t="s">
        <v>915</v>
      </c>
      <c r="B38" s="384" t="s">
        <v>1104</v>
      </c>
      <c r="C38" s="384"/>
      <c r="D38" s="384"/>
      <c r="E38" s="384"/>
      <c r="F38" s="384"/>
      <c r="H38" s="536" t="s">
        <v>1160</v>
      </c>
      <c r="I38" s="524" t="s">
        <v>1105</v>
      </c>
    </row>
    <row r="39" spans="1:9">
      <c r="A39" s="530" t="s">
        <v>959</v>
      </c>
      <c r="B39" s="384" t="s">
        <v>1126</v>
      </c>
      <c r="C39" s="384"/>
      <c r="D39" s="384"/>
      <c r="E39" s="384"/>
      <c r="F39" s="384"/>
      <c r="H39" s="534" t="s">
        <v>1161</v>
      </c>
      <c r="I39" s="524" t="s">
        <v>1105</v>
      </c>
    </row>
    <row r="40" spans="1:9">
      <c r="A40" s="448" t="s">
        <v>862</v>
      </c>
      <c r="B40" s="384" t="s">
        <v>1104</v>
      </c>
      <c r="C40" s="384"/>
      <c r="D40" s="384"/>
      <c r="E40" s="384"/>
      <c r="F40" s="384"/>
      <c r="H40" s="532" t="s">
        <v>1162</v>
      </c>
      <c r="I40" s="524" t="s">
        <v>1105</v>
      </c>
    </row>
    <row r="41" spans="1:9">
      <c r="A41" s="530" t="s">
        <v>953</v>
      </c>
      <c r="B41" s="384" t="s">
        <v>1163</v>
      </c>
      <c r="C41" s="384"/>
      <c r="D41" s="384"/>
      <c r="E41" s="384"/>
      <c r="F41" s="384"/>
      <c r="H41" s="531" t="s">
        <v>1164</v>
      </c>
      <c r="I41" s="524" t="s">
        <v>1105</v>
      </c>
    </row>
    <row r="42" spans="1:9">
      <c r="A42" s="530" t="s">
        <v>1052</v>
      </c>
      <c r="B42" s="384" t="s">
        <v>1121</v>
      </c>
      <c r="C42" s="384"/>
      <c r="D42" s="384"/>
      <c r="E42" s="384"/>
      <c r="F42" s="384"/>
      <c r="H42" s="531" t="s">
        <v>1165</v>
      </c>
      <c r="I42" s="524" t="s">
        <v>1105</v>
      </c>
    </row>
    <row r="43" spans="1:9">
      <c r="A43" s="530" t="s">
        <v>965</v>
      </c>
      <c r="B43" s="384" t="s">
        <v>1104</v>
      </c>
      <c r="C43" s="384"/>
      <c r="D43" s="384"/>
      <c r="E43" s="384"/>
      <c r="F43" s="384"/>
      <c r="H43" s="531" t="s">
        <v>1166</v>
      </c>
      <c r="I43" s="524" t="s">
        <v>1105</v>
      </c>
    </row>
    <row r="44" spans="1:9">
      <c r="A44" s="448" t="s">
        <v>996</v>
      </c>
      <c r="B44" s="384" t="s">
        <v>1121</v>
      </c>
      <c r="C44" s="384"/>
      <c r="D44" s="384"/>
      <c r="E44" s="384"/>
      <c r="F44" s="384"/>
      <c r="H44" s="533" t="s">
        <v>1167</v>
      </c>
      <c r="I44" s="524" t="s">
        <v>1105</v>
      </c>
    </row>
    <row r="45" spans="1:9">
      <c r="A45" s="449" t="s">
        <v>999</v>
      </c>
      <c r="B45" s="384" t="s">
        <v>1104</v>
      </c>
      <c r="C45" s="384"/>
      <c r="D45" s="384"/>
      <c r="E45" s="384"/>
      <c r="F45" s="384"/>
      <c r="H45" s="532" t="s">
        <v>1168</v>
      </c>
      <c r="I45" s="524" t="s">
        <v>1105</v>
      </c>
    </row>
    <row r="46" spans="1:9">
      <c r="A46" s="449" t="s">
        <v>992</v>
      </c>
      <c r="B46" s="384" t="s">
        <v>1106</v>
      </c>
      <c r="C46" s="384"/>
      <c r="D46" s="384"/>
      <c r="E46" s="384"/>
      <c r="F46" s="384"/>
      <c r="H46" s="533" t="s">
        <v>1169</v>
      </c>
      <c r="I46" s="524" t="s">
        <v>1105</v>
      </c>
    </row>
    <row r="47" spans="1:9">
      <c r="A47" s="449" t="s">
        <v>994</v>
      </c>
      <c r="B47" s="384" t="s">
        <v>1170</v>
      </c>
      <c r="C47" s="384"/>
      <c r="D47" s="384"/>
      <c r="E47" s="384"/>
      <c r="F47" s="384"/>
      <c r="H47" s="533" t="s">
        <v>1171</v>
      </c>
      <c r="I47" s="524" t="s">
        <v>1105</v>
      </c>
    </row>
    <row r="48" spans="1:9">
      <c r="A48" s="448" t="s">
        <v>831</v>
      </c>
      <c r="B48" s="384" t="s">
        <v>1104</v>
      </c>
      <c r="C48" s="384"/>
      <c r="D48" s="384"/>
      <c r="E48" s="384"/>
      <c r="F48" s="384"/>
      <c r="H48" s="533" t="s">
        <v>1172</v>
      </c>
      <c r="I48" s="524" t="s">
        <v>1105</v>
      </c>
    </row>
    <row r="49" spans="1:9">
      <c r="A49" s="448" t="s">
        <v>819</v>
      </c>
      <c r="B49" s="384" t="s">
        <v>1104</v>
      </c>
      <c r="C49" s="384"/>
      <c r="D49" s="384"/>
      <c r="E49" s="384"/>
      <c r="F49" s="384"/>
      <c r="H49" s="531" t="s">
        <v>953</v>
      </c>
      <c r="I49" s="524" t="s">
        <v>1105</v>
      </c>
    </row>
    <row r="50" spans="1:9">
      <c r="A50" s="530" t="s">
        <v>913</v>
      </c>
      <c r="B50" s="384" t="s">
        <v>1106</v>
      </c>
      <c r="C50" s="384"/>
      <c r="D50" s="384"/>
      <c r="E50" s="545" t="s">
        <v>1173</v>
      </c>
      <c r="F50" s="545"/>
      <c r="H50" s="1" t="s">
        <v>1174</v>
      </c>
      <c r="I50" s="524" t="s">
        <v>1105</v>
      </c>
    </row>
    <row r="51" spans="1:9">
      <c r="A51" s="448" t="s">
        <v>821</v>
      </c>
      <c r="B51" s="384" t="s">
        <v>1175</v>
      </c>
      <c r="C51" s="384"/>
      <c r="D51" s="384"/>
      <c r="E51" s="545" t="s">
        <v>1173</v>
      </c>
      <c r="F51" s="545"/>
      <c r="H51" s="1" t="s">
        <v>951</v>
      </c>
      <c r="I51" s="524" t="s">
        <v>1105</v>
      </c>
    </row>
    <row r="52" spans="1:9">
      <c r="A52" s="448" t="s">
        <v>824</v>
      </c>
      <c r="B52" s="384" t="s">
        <v>1104</v>
      </c>
      <c r="C52" s="384"/>
      <c r="D52" s="384"/>
      <c r="E52" s="545" t="s">
        <v>1173</v>
      </c>
      <c r="F52" s="545"/>
      <c r="H52" s="526" t="s">
        <v>1176</v>
      </c>
      <c r="I52" s="524" t="s">
        <v>1105</v>
      </c>
    </row>
    <row r="53" spans="1:9">
      <c r="A53" s="530" t="s">
        <v>1002</v>
      </c>
      <c r="B53" s="384" t="s">
        <v>1104</v>
      </c>
      <c r="C53" s="384"/>
      <c r="D53" s="384"/>
      <c r="E53" s="384"/>
      <c r="F53" s="384"/>
      <c r="H53" s="527" t="s">
        <v>1177</v>
      </c>
      <c r="I53" s="524" t="s">
        <v>1105</v>
      </c>
    </row>
    <row r="54" spans="1:9">
      <c r="A54" s="530" t="s">
        <v>961</v>
      </c>
      <c r="B54" s="384" t="s">
        <v>1104</v>
      </c>
      <c r="C54" s="384"/>
      <c r="D54" s="384"/>
      <c r="E54" s="384"/>
      <c r="F54" s="384"/>
      <c r="H54" s="537" t="s">
        <v>1178</v>
      </c>
      <c r="I54" s="524" t="s">
        <v>1105</v>
      </c>
    </row>
    <row r="55" spans="1:9">
      <c r="A55" s="449" t="s">
        <v>864</v>
      </c>
      <c r="B55" s="384" t="s">
        <v>1104</v>
      </c>
      <c r="C55" s="384"/>
      <c r="D55" s="384"/>
      <c r="E55" s="384"/>
      <c r="F55" s="384"/>
      <c r="H55" s="528" t="s">
        <v>1179</v>
      </c>
      <c r="I55" s="524" t="s">
        <v>1105</v>
      </c>
    </row>
    <row r="56" spans="1:9">
      <c r="A56" s="449" t="s">
        <v>866</v>
      </c>
      <c r="B56" s="384" t="s">
        <v>1104</v>
      </c>
      <c r="C56" s="384"/>
      <c r="D56" s="384"/>
      <c r="E56" s="384"/>
      <c r="F56" s="384"/>
      <c r="H56" s="524" t="s">
        <v>1180</v>
      </c>
      <c r="I56" s="524" t="s">
        <v>1105</v>
      </c>
    </row>
    <row r="57" spans="1:9">
      <c r="A57" s="448" t="s">
        <v>836</v>
      </c>
      <c r="B57" s="384" t="s">
        <v>1121</v>
      </c>
      <c r="C57" s="384"/>
      <c r="D57" s="384"/>
      <c r="E57" s="384"/>
      <c r="F57" s="384"/>
    </row>
    <row r="58" spans="1:9">
      <c r="A58" s="448" t="s">
        <v>1073</v>
      </c>
      <c r="B58" s="384" t="s">
        <v>1121</v>
      </c>
      <c r="C58" s="384"/>
      <c r="D58" s="384"/>
      <c r="E58" s="384"/>
      <c r="F58" s="384"/>
    </row>
    <row r="59" spans="1:9">
      <c r="A59" s="448" t="s">
        <v>1070</v>
      </c>
      <c r="B59" s="384" t="s">
        <v>1121</v>
      </c>
      <c r="C59" s="384"/>
      <c r="D59" s="384"/>
      <c r="E59" s="384"/>
      <c r="F59" s="384"/>
    </row>
    <row r="60" spans="1:9">
      <c r="A60" s="448" t="s">
        <v>1041</v>
      </c>
      <c r="B60" s="384" t="s">
        <v>1104</v>
      </c>
      <c r="C60" s="384"/>
      <c r="D60" s="384"/>
      <c r="E60" s="384"/>
      <c r="F60" s="384"/>
    </row>
    <row r="61" spans="1:9">
      <c r="A61" s="448" t="s">
        <v>1043</v>
      </c>
      <c r="B61" s="384" t="s">
        <v>1104</v>
      </c>
      <c r="C61" s="384"/>
      <c r="D61" s="384"/>
      <c r="E61" s="384"/>
      <c r="F61" s="384"/>
    </row>
    <row r="62" spans="1:9">
      <c r="A62" s="461" t="s">
        <v>893</v>
      </c>
      <c r="B62" s="384" t="s">
        <v>1104</v>
      </c>
      <c r="C62" s="384"/>
      <c r="D62" s="384"/>
      <c r="E62" s="384"/>
      <c r="F62" s="384"/>
    </row>
    <row r="63" spans="1:9">
      <c r="A63" s="530" t="s">
        <v>1058</v>
      </c>
      <c r="B63" s="384" t="s">
        <v>1104</v>
      </c>
      <c r="C63" s="384"/>
      <c r="D63" s="384"/>
      <c r="E63" s="384"/>
      <c r="F63" s="384"/>
    </row>
    <row r="64" spans="1:9">
      <c r="A64" s="530" t="s">
        <v>1060</v>
      </c>
      <c r="B64" s="384" t="s">
        <v>1104</v>
      </c>
      <c r="C64" s="384"/>
      <c r="D64" s="384"/>
      <c r="E64" s="384"/>
      <c r="F64" s="384"/>
    </row>
    <row r="65" spans="1:6">
      <c r="A65" s="530" t="s">
        <v>901</v>
      </c>
      <c r="B65" s="384" t="s">
        <v>1121</v>
      </c>
      <c r="C65" s="384"/>
      <c r="D65" s="384"/>
      <c r="E65" s="384"/>
      <c r="F65" s="384"/>
    </row>
    <row r="66" spans="1:6">
      <c r="A66" s="449" t="s">
        <v>977</v>
      </c>
      <c r="B66" s="384" t="s">
        <v>1106</v>
      </c>
      <c r="C66" s="384"/>
      <c r="D66" s="384"/>
      <c r="E66" s="384"/>
      <c r="F66" s="384"/>
    </row>
    <row r="67" spans="1:6">
      <c r="A67" s="530" t="s">
        <v>904</v>
      </c>
      <c r="B67" s="384" t="s">
        <v>1106</v>
      </c>
      <c r="C67" s="384"/>
      <c r="D67" s="384"/>
      <c r="E67" s="545" t="s">
        <v>1173</v>
      </c>
      <c r="F67" s="545"/>
    </row>
    <row r="68" spans="1:6">
      <c r="A68" s="530" t="s">
        <v>907</v>
      </c>
      <c r="B68" s="384" t="s">
        <v>1106</v>
      </c>
      <c r="C68" s="384"/>
      <c r="D68" s="384"/>
      <c r="E68" s="545" t="s">
        <v>1173</v>
      </c>
      <c r="F68" s="545"/>
    </row>
    <row r="69" spans="1:6">
      <c r="A69" s="448" t="s">
        <v>1037</v>
      </c>
      <c r="B69" s="384" t="s">
        <v>1104</v>
      </c>
      <c r="C69" s="384"/>
      <c r="D69" s="384"/>
      <c r="E69" s="384"/>
      <c r="F69" s="384"/>
    </row>
    <row r="70" spans="1:6">
      <c r="A70" s="449" t="s">
        <v>1028</v>
      </c>
      <c r="B70" s="384" t="s">
        <v>1181</v>
      </c>
      <c r="C70" s="384"/>
      <c r="D70" s="384"/>
      <c r="E70" s="384"/>
      <c r="F70" s="384"/>
    </row>
    <row r="71" spans="1:6">
      <c r="A71" s="448" t="s">
        <v>1032</v>
      </c>
      <c r="B71" s="384" t="s">
        <v>1104</v>
      </c>
      <c r="C71" s="384"/>
      <c r="D71" s="384"/>
      <c r="E71" s="384"/>
      <c r="F71" s="384"/>
    </row>
    <row r="72" spans="1:6">
      <c r="A72" s="448" t="s">
        <v>1035</v>
      </c>
      <c r="B72" s="384" t="s">
        <v>1104</v>
      </c>
      <c r="C72" s="384"/>
      <c r="D72" s="384"/>
      <c r="E72" s="384"/>
      <c r="F72" s="384"/>
    </row>
    <row r="73" spans="1:6">
      <c r="A73" s="448" t="s">
        <v>876</v>
      </c>
      <c r="B73" s="384" t="s">
        <v>1104</v>
      </c>
      <c r="C73" s="384"/>
      <c r="D73" s="384"/>
      <c r="E73" s="384"/>
      <c r="F73" s="384"/>
    </row>
    <row r="74" spans="1:6">
      <c r="A74" s="448" t="s">
        <v>874</v>
      </c>
      <c r="B74" s="384" t="s">
        <v>1104</v>
      </c>
      <c r="C74" s="384"/>
      <c r="D74" s="384"/>
      <c r="E74" s="384"/>
      <c r="F74" s="384"/>
    </row>
    <row r="75" spans="1:6">
      <c r="A75" s="530" t="s">
        <v>975</v>
      </c>
      <c r="B75" s="384" t="s">
        <v>1126</v>
      </c>
      <c r="C75" s="384"/>
      <c r="D75" s="384"/>
      <c r="E75" s="384"/>
      <c r="F75" s="384"/>
    </row>
    <row r="76" spans="1:6">
      <c r="A76" s="449" t="s">
        <v>958</v>
      </c>
      <c r="B76" s="384" t="s">
        <v>1182</v>
      </c>
      <c r="C76" s="384"/>
      <c r="D76" s="384"/>
      <c r="E76" s="384"/>
      <c r="F76" s="384"/>
    </row>
    <row r="77" spans="1:6">
      <c r="A77" s="448" t="s">
        <v>878</v>
      </c>
      <c r="B77" s="384" t="s">
        <v>1121</v>
      </c>
      <c r="C77" s="384"/>
      <c r="D77" s="384"/>
      <c r="E77" s="384"/>
      <c r="F77" s="384"/>
    </row>
    <row r="78" spans="1:6">
      <c r="A78" s="449" t="s">
        <v>853</v>
      </c>
      <c r="B78" s="384" t="s">
        <v>1104</v>
      </c>
      <c r="C78" s="384"/>
      <c r="D78" s="384"/>
      <c r="E78" s="384"/>
      <c r="F78" s="384"/>
    </row>
    <row r="79" spans="1:6">
      <c r="A79" s="449" t="s">
        <v>855</v>
      </c>
      <c r="B79" s="384" t="s">
        <v>1104</v>
      </c>
      <c r="C79" s="384"/>
      <c r="D79" s="384"/>
      <c r="E79" s="384"/>
      <c r="F79" s="384"/>
    </row>
    <row r="80" spans="1:6">
      <c r="A80" s="449" t="s">
        <v>885</v>
      </c>
      <c r="B80" s="384" t="s">
        <v>1104</v>
      </c>
      <c r="C80" s="384"/>
      <c r="D80" s="384"/>
      <c r="E80" s="384"/>
      <c r="F80" s="384"/>
    </row>
    <row r="81" spans="1:6" ht="45" customHeight="1">
      <c r="A81" s="449" t="s">
        <v>881</v>
      </c>
      <c r="B81" s="384" t="s">
        <v>1104</v>
      </c>
      <c r="C81" s="384"/>
      <c r="D81" s="384"/>
      <c r="E81" s="384"/>
      <c r="F81" s="384"/>
    </row>
    <row r="82" spans="1:6">
      <c r="A82" s="449" t="s">
        <v>883</v>
      </c>
      <c r="B82" s="384" t="s">
        <v>1104</v>
      </c>
      <c r="C82" s="384"/>
      <c r="D82" s="384"/>
      <c r="E82" s="384"/>
      <c r="F82" s="384"/>
    </row>
    <row r="83" spans="1:6">
      <c r="A83" s="449" t="s">
        <v>982</v>
      </c>
      <c r="B83" s="384" t="s">
        <v>1163</v>
      </c>
      <c r="C83" s="384"/>
      <c r="D83" s="384"/>
      <c r="E83" s="384"/>
      <c r="F83" s="384"/>
    </row>
    <row r="84" spans="1:6">
      <c r="A84" s="530" t="s">
        <v>989</v>
      </c>
      <c r="B84" s="384" t="s">
        <v>1104</v>
      </c>
      <c r="C84" s="384"/>
      <c r="D84" s="384"/>
      <c r="E84" s="384"/>
      <c r="F84" s="384"/>
    </row>
    <row r="85" spans="1:6">
      <c r="A85" s="448" t="s">
        <v>851</v>
      </c>
      <c r="B85" s="384" t="s">
        <v>1150</v>
      </c>
      <c r="C85" s="384"/>
      <c r="D85" s="384"/>
      <c r="E85" s="384"/>
      <c r="F85" s="384"/>
    </row>
    <row r="86" spans="1:6">
      <c r="A86" s="448" t="s">
        <v>1005</v>
      </c>
      <c r="B86" s="384" t="s">
        <v>1104</v>
      </c>
      <c r="C86" s="384"/>
      <c r="D86" s="384"/>
      <c r="E86" s="384"/>
      <c r="F86" s="384"/>
    </row>
    <row r="87" spans="1:6">
      <c r="A87" s="530" t="s">
        <v>925</v>
      </c>
      <c r="B87" s="384" t="s">
        <v>1104</v>
      </c>
      <c r="C87" s="384"/>
      <c r="D87" s="384"/>
      <c r="E87" s="384"/>
      <c r="F87" s="384"/>
    </row>
    <row r="88" spans="1:6">
      <c r="A88" s="448" t="s">
        <v>896</v>
      </c>
      <c r="B88" s="384" t="s">
        <v>1104</v>
      </c>
      <c r="C88" s="384"/>
      <c r="D88" s="384"/>
      <c r="E88" s="384"/>
      <c r="F88" s="384"/>
    </row>
    <row r="89" spans="1:6">
      <c r="A89" s="530" t="s">
        <v>928</v>
      </c>
      <c r="B89" s="384" t="s">
        <v>1106</v>
      </c>
      <c r="C89" s="384"/>
      <c r="D89" s="384"/>
      <c r="E89" s="384"/>
      <c r="F89" s="384"/>
    </row>
    <row r="90" spans="1:6">
      <c r="A90" s="449" t="s">
        <v>841</v>
      </c>
      <c r="B90" s="384" t="s">
        <v>1104</v>
      </c>
      <c r="C90" s="384"/>
      <c r="D90" s="384"/>
      <c r="E90" s="384"/>
      <c r="F90" s="384"/>
    </row>
    <row r="91" spans="1:6">
      <c r="A91" s="448" t="s">
        <v>844</v>
      </c>
      <c r="B91" s="384" t="s">
        <v>1104</v>
      </c>
      <c r="C91" s="384"/>
      <c r="D91" s="384"/>
      <c r="E91" s="384"/>
      <c r="F91" s="384"/>
    </row>
    <row r="92" spans="1:6">
      <c r="A92" s="448" t="s">
        <v>838</v>
      </c>
      <c r="B92" s="384" t="s">
        <v>1104</v>
      </c>
      <c r="C92" s="384"/>
      <c r="D92" s="384"/>
      <c r="E92" s="384"/>
      <c r="F92" s="384"/>
    </row>
    <row r="93" spans="1:6">
      <c r="A93" s="448" t="s">
        <v>833</v>
      </c>
      <c r="B93" s="384" t="s">
        <v>1104</v>
      </c>
      <c r="C93" s="384"/>
      <c r="D93" s="384"/>
      <c r="E93" s="384"/>
      <c r="F93" s="384"/>
    </row>
    <row r="94" spans="1:6">
      <c r="A94" s="530" t="s">
        <v>944</v>
      </c>
      <c r="B94" s="384" t="s">
        <v>1104</v>
      </c>
      <c r="C94" s="384"/>
      <c r="D94" s="384"/>
      <c r="E94" s="384"/>
      <c r="F94" s="384"/>
    </row>
    <row r="95" spans="1:6">
      <c r="A95" s="530" t="s">
        <v>919</v>
      </c>
      <c r="B95" s="384" t="s">
        <v>1104</v>
      </c>
      <c r="C95" s="384"/>
      <c r="D95" s="384"/>
      <c r="E95" s="384"/>
      <c r="F95" s="384"/>
    </row>
    <row r="96" spans="1:6">
      <c r="A96" s="448" t="s">
        <v>887</v>
      </c>
      <c r="B96" s="384" t="s">
        <v>1104</v>
      </c>
      <c r="C96" s="384"/>
      <c r="D96" s="384"/>
      <c r="E96" s="384"/>
      <c r="F96" s="384"/>
    </row>
    <row r="97" spans="1:6">
      <c r="A97" s="530" t="s">
        <v>1046</v>
      </c>
      <c r="B97" s="384" t="s">
        <v>1183</v>
      </c>
      <c r="C97" s="384"/>
      <c r="D97" s="384"/>
      <c r="E97" s="384"/>
      <c r="F97" s="384"/>
    </row>
    <row r="98" spans="1:6">
      <c r="A98" s="530" t="s">
        <v>1049</v>
      </c>
      <c r="B98" s="384" t="s">
        <v>1121</v>
      </c>
      <c r="C98" s="384"/>
      <c r="D98" s="384"/>
      <c r="E98" s="384"/>
      <c r="F98" s="384"/>
    </row>
    <row r="99" spans="1:6">
      <c r="A99" s="448" t="s">
        <v>889</v>
      </c>
      <c r="B99" s="384" t="s">
        <v>1121</v>
      </c>
      <c r="C99" s="384"/>
      <c r="D99" s="384"/>
      <c r="E99" s="384"/>
      <c r="F99" s="384"/>
    </row>
    <row r="100" spans="1:6">
      <c r="A100" s="530" t="s">
        <v>938</v>
      </c>
      <c r="B100" s="384" t="s">
        <v>1104</v>
      </c>
      <c r="C100" s="384"/>
      <c r="D100" s="384"/>
      <c r="E100" s="384"/>
      <c r="F100" s="384"/>
    </row>
    <row r="101" spans="1:6">
      <c r="A101" s="530" t="s">
        <v>940</v>
      </c>
      <c r="B101" s="384" t="s">
        <v>1104</v>
      </c>
      <c r="C101" s="384"/>
      <c r="D101" s="384"/>
      <c r="E101" s="384"/>
      <c r="F101" s="384"/>
    </row>
    <row r="102" spans="1:6">
      <c r="A102" s="530" t="s">
        <v>909</v>
      </c>
      <c r="B102" s="384" t="s">
        <v>1106</v>
      </c>
      <c r="C102" s="384"/>
      <c r="D102" s="384"/>
      <c r="E102" s="545" t="s">
        <v>1173</v>
      </c>
      <c r="F102" s="545"/>
    </row>
    <row r="103" spans="1:6">
      <c r="A103" s="530" t="s">
        <v>942</v>
      </c>
      <c r="B103" s="384" t="s">
        <v>1104</v>
      </c>
      <c r="C103" s="384"/>
      <c r="D103" s="384"/>
      <c r="E103" s="545" t="s">
        <v>1173</v>
      </c>
      <c r="F103" s="545"/>
    </row>
    <row r="104" spans="1:6">
      <c r="A104" s="530" t="s">
        <v>917</v>
      </c>
      <c r="B104" s="384" t="s">
        <v>1104</v>
      </c>
      <c r="C104" s="384"/>
      <c r="D104" s="384"/>
      <c r="E104" s="545" t="s">
        <v>1173</v>
      </c>
      <c r="F104" s="545"/>
    </row>
    <row r="105" spans="1:6">
      <c r="A105" s="530" t="s">
        <v>911</v>
      </c>
      <c r="B105" s="384" t="s">
        <v>1138</v>
      </c>
      <c r="C105" s="384"/>
      <c r="D105" s="384"/>
      <c r="E105" s="545" t="s">
        <v>1173</v>
      </c>
      <c r="F105" s="545"/>
    </row>
    <row r="106" spans="1:6">
      <c r="A106" s="530" t="s">
        <v>930</v>
      </c>
      <c r="B106" s="384" t="s">
        <v>1104</v>
      </c>
      <c r="C106" s="384"/>
      <c r="D106" s="384"/>
      <c r="E106" s="545" t="s">
        <v>1173</v>
      </c>
      <c r="F106" s="545"/>
    </row>
    <row r="107" spans="1:6">
      <c r="A107" s="530" t="s">
        <v>922</v>
      </c>
      <c r="B107" s="384" t="s">
        <v>1104</v>
      </c>
      <c r="C107" s="384"/>
      <c r="D107" s="384"/>
      <c r="E107" s="545" t="s">
        <v>1173</v>
      </c>
      <c r="F107" s="545"/>
    </row>
    <row r="108" spans="1:6">
      <c r="A108" s="448" t="s">
        <v>829</v>
      </c>
      <c r="B108" s="384" t="s">
        <v>1104</v>
      </c>
      <c r="C108" s="384"/>
      <c r="D108" s="384"/>
      <c r="E108" s="545" t="s">
        <v>1173</v>
      </c>
      <c r="F108" s="545"/>
    </row>
    <row r="109" spans="1:6">
      <c r="A109" s="449" t="s">
        <v>967</v>
      </c>
      <c r="B109" s="384" t="s">
        <v>1126</v>
      </c>
      <c r="C109" s="384"/>
      <c r="D109" s="384"/>
      <c r="E109" s="384"/>
      <c r="F109" s="384"/>
    </row>
    <row r="110" spans="1:6">
      <c r="A110" s="530" t="s">
        <v>970</v>
      </c>
      <c r="B110" s="384" t="s">
        <v>1104</v>
      </c>
      <c r="C110" s="384"/>
      <c r="D110" s="384"/>
      <c r="E110" s="384"/>
      <c r="F110" s="384"/>
    </row>
    <row r="111" spans="1:6">
      <c r="A111" s="448" t="s">
        <v>1075</v>
      </c>
      <c r="B111" s="384" t="s">
        <v>1184</v>
      </c>
      <c r="C111" s="384"/>
      <c r="D111" s="384"/>
      <c r="E111" s="384"/>
      <c r="F111" s="384"/>
    </row>
    <row r="112" spans="1:6">
      <c r="A112" s="449" t="s">
        <v>870</v>
      </c>
      <c r="B112" s="384" t="s">
        <v>1185</v>
      </c>
      <c r="C112" s="384"/>
      <c r="D112" s="384"/>
      <c r="E112" s="384"/>
      <c r="F112" s="384"/>
    </row>
    <row r="113" spans="1:6">
      <c r="A113" s="530" t="s">
        <v>963</v>
      </c>
      <c r="B113" s="384" t="s">
        <v>1185</v>
      </c>
      <c r="C113" s="384"/>
      <c r="D113" s="384"/>
      <c r="E113" s="384"/>
      <c r="F113" s="384"/>
    </row>
    <row r="114" spans="1:6">
      <c r="A114" s="449" t="s">
        <v>868</v>
      </c>
      <c r="B114" s="384" t="s">
        <v>1185</v>
      </c>
      <c r="C114" s="384"/>
      <c r="D114" s="384"/>
      <c r="E114" s="384"/>
      <c r="F114" s="384"/>
    </row>
    <row r="115" spans="1:6" ht="20.100000000000001" customHeight="1">
      <c r="A115" s="548" t="s">
        <v>1066</v>
      </c>
      <c r="B115" s="384" t="s">
        <v>1186</v>
      </c>
      <c r="C115" s="384"/>
      <c r="D115" s="384"/>
      <c r="E115" s="384"/>
      <c r="F115" s="384"/>
    </row>
    <row r="116" spans="1:6">
      <c r="A116" s="548" t="s">
        <v>1068</v>
      </c>
      <c r="B116" s="384" t="s">
        <v>1186</v>
      </c>
      <c r="C116" s="384"/>
      <c r="D116" s="384"/>
      <c r="E116" s="384"/>
      <c r="F116" s="384"/>
    </row>
    <row r="117" spans="1:6">
      <c r="A117" s="548" t="s">
        <v>1069</v>
      </c>
      <c r="B117" s="384" t="s">
        <v>1186</v>
      </c>
      <c r="C117" s="384"/>
      <c r="D117" s="384"/>
      <c r="E117" s="384"/>
      <c r="F117" s="384"/>
    </row>
    <row r="118" spans="1:6">
      <c r="A118" s="449" t="s">
        <v>1021</v>
      </c>
      <c r="B118" s="384" t="s">
        <v>1104</v>
      </c>
      <c r="C118" s="384"/>
      <c r="D118" s="384"/>
      <c r="E118" s="384"/>
      <c r="F118" s="384"/>
    </row>
    <row r="119" spans="1:6">
      <c r="A119" s="448" t="s">
        <v>849</v>
      </c>
      <c r="B119" s="384" t="s">
        <v>1104</v>
      </c>
      <c r="C119" s="384"/>
      <c r="D119" s="384"/>
      <c r="E119" s="384"/>
      <c r="F119" s="384"/>
    </row>
    <row r="120" spans="1:6" ht="18.75" customHeight="1">
      <c r="A120" s="448" t="s">
        <v>1077</v>
      </c>
      <c r="B120" s="384" t="s">
        <v>1121</v>
      </c>
      <c r="C120" s="384"/>
      <c r="D120" s="384"/>
      <c r="E120" s="384"/>
      <c r="F120" s="384"/>
    </row>
    <row r="121" spans="1:6">
      <c r="A121" s="448" t="s">
        <v>1077</v>
      </c>
      <c r="B121" s="384" t="s">
        <v>1121</v>
      </c>
      <c r="C121" s="384"/>
      <c r="D121" s="384"/>
      <c r="E121" s="384"/>
      <c r="F121" s="384"/>
    </row>
  </sheetData>
  <sortState xmlns:xlrd2="http://schemas.microsoft.com/office/spreadsheetml/2017/richdata2" ref="A7:B121">
    <sortCondition ref="A7:A121"/>
  </sortState>
  <conditionalFormatting sqref="H7:H53">
    <cfRule type="duplicateValues" dxfId="2" priority="3"/>
  </conditionalFormatting>
  <conditionalFormatting sqref="H7:H56">
    <cfRule type="duplicateValues" dxfId="1" priority="2"/>
  </conditionalFormatting>
  <conditionalFormatting sqref="H54:H56">
    <cfRule type="duplicateValues" dxfId="0" priority="1"/>
  </conditionalFormatting>
  <hyperlinks>
    <hyperlink ref="A1" location="'Version History'!A1" display="Version History" xr:uid="{C3023690-9B31-42AA-A45D-4E89E8A474B6}"/>
    <hyperlink ref="A121" location="'Work Order Settings'!A1" display="Work Order Settings" xr:uid="{CC79DA58-EA78-49EB-ACA1-6E01B3D9F8E5}"/>
    <hyperlink ref="A14" location="'Area (2)'!A1" display="Area" xr:uid="{E8EFD3D2-E444-4A36-8518-2404D8B4286A}"/>
    <hyperlink ref="A49" location="'Depot (2)'!A1" display="Depot" xr:uid="{7CA68FEC-89F8-4D65-898D-4E27C38E7E9B}"/>
    <hyperlink ref="A51" location="'Device Size (2)'!A1" display="Device Size" xr:uid="{91597538-CFCE-4544-A4E0-6B27AABFCE01}"/>
    <hyperlink ref="A52" location="'Device Type (2)'!A1" display="Device Type" xr:uid="{B61CD03B-9E3F-48EA-BB25-D1ED8B0FA31E}"/>
    <hyperlink ref="A22" location="'Band Type (1)'!A1" display="Band Type" xr:uid="{2F6471CA-CFE3-40F4-89FB-8D2E44B34E82}"/>
    <hyperlink ref="A108" location="'Supply Point Usage Type (2)'!A1" display="Supply Point Usage Type" xr:uid="{780356FE-15F1-4518-B9D2-7A4368741F0C}"/>
    <hyperlink ref="A48" location="'Default Average Daily Usage (2)'!A1" display="Default Average Daily Usage (DADU)" xr:uid="{FFD220AF-5C91-438B-BF43-41B5D35F625F}"/>
    <hyperlink ref="A93" location="'Service Type (1)'!A1" display="Service Type" xr:uid="{962A243D-F339-44D5-BC04-FB1F269EFAB6}"/>
    <hyperlink ref="A57" location="'Division (1)'!A1" display="Division" xr:uid="{6F3ABB4A-E45A-45A6-9754-1D6860E421E9}"/>
    <hyperlink ref="A92" location="'Service Item Type (1)'!A1" display="Service Item Type" xr:uid="{2D28233E-707D-4278-A4F9-A6359A0CB701}"/>
    <hyperlink ref="A90" location="'Service Item Family (1)'!A1" display="Service Item Family" xr:uid="{A4ADE5E7-BF27-4CC7-8F67-F2E131B38629}"/>
    <hyperlink ref="A91" location="'Service Item Tolerance (1)'!A1" display="Service Item Tolerance" xr:uid="{4017C54B-A2BA-40CC-9296-44A9079F4B92}"/>
    <hyperlink ref="A13" location="'Allowance Type (1)'!A1" display="Allowance Type" xr:uid="{3DE2C092-BE62-4073-BBD3-CFBD2D0D4645}"/>
    <hyperlink ref="A119" location="'Wholesaler (1)'!A1" display="Wholesaler" xr:uid="{DCB0B199-7D83-4A10-9B11-F381970780D6}"/>
    <hyperlink ref="A85" location="Retailer!A1" display="Retailer" xr:uid="{93804027-1217-4E78-96A2-4AFFFD0204BB}"/>
    <hyperlink ref="A78" location="'Rate (1)'!A1" display="Rate" xr:uid="{B585FAC6-146E-4305-B7ED-A257A1FA4F87}"/>
    <hyperlink ref="A79" location="'Rate Band (1)'!A1" display="Rate Band" xr:uid="{8BF3CB91-E9E5-4CB9-ADD2-6BD37F699894}"/>
    <hyperlink ref="A35" location="'Bundle (1)'!A1" display="Bundle" xr:uid="{88BC818A-E6FB-4236-9682-4162A231F9B9}"/>
    <hyperlink ref="A36" location="'Bundle (1)'!A1" display="Bundle Item" xr:uid="{0E790B9B-20E2-4E1F-B008-22748DDD6B13}"/>
    <hyperlink ref="A40" location="'Consideration Type (3)'!A1" display="Consideration Type" xr:uid="{3600A339-E7C4-47FD-A89D-310013588895}"/>
    <hyperlink ref="A55" location="'Discount Type (3)'!A1" display="Discount Type" xr:uid="{CF7686EA-2C80-4A76-9DF2-2E8703390478}"/>
    <hyperlink ref="A56" location="'Discount Type Item (3)'!A1" display="Discount Type Item" xr:uid="{046FCC69-0314-47F9-92D7-91B1163A695F}"/>
    <hyperlink ref="A114" location="'Tax Classification Type (3)'!A1" display="Tax Classification Type" xr:uid="{F2FFAF49-762B-426C-A791-BE9AC95DA7FF}"/>
    <hyperlink ref="A112" location="'Tax (3)'!A1" display="Tax" xr:uid="{5D7BAA5D-5C79-454D-A2BE-6788338459A3}"/>
    <hyperlink ref="A16" location="'Available Payment Day (6)'!A1" display="Available Payment Day" xr:uid="{906F8D77-64A6-440C-A476-38A25935B625}"/>
    <hyperlink ref="A74" location="'Payment Method Type (6)'!A1" display="Payment Method Type" xr:uid="{41A05F9A-5016-409A-894F-21F4E0C48411}"/>
    <hyperlink ref="A73" location="'Payment Method (6)'!A1" display="Payment Method" xr:uid="{762F889C-8C61-4213-9A75-F55320B9E805}"/>
    <hyperlink ref="A77" location="'Payment Plan Type (6)'!A1" display="Payment Plan Type" xr:uid="{12F47648-2943-4B2F-AB55-C38D34DCBE3E}"/>
    <hyperlink ref="A81" location="'Read Timetable (4)'!A1" display="Read Timetable" xr:uid="{9409E1A0-3921-4C64-B85F-F475D9D0A7F4}"/>
    <hyperlink ref="A82" location="'Read Timetable Thresholds (4)'!A1" display="Read Timetable Thresholds" xr:uid="{041E62D2-546D-4DA8-B6C6-E30DD1E6A7EC}"/>
    <hyperlink ref="A80" location="'Read Period (4)'!A1" display="Read Period" xr:uid="{BD0C680F-BB20-4A13-9758-776F3374B8CC}"/>
    <hyperlink ref="A96" location="'Skip Code (4)'!A1" display="Skip Code" xr:uid="{29AD1F65-4B1A-4EE8-A5F1-A7B4ED426397}"/>
    <hyperlink ref="A99" location="'Standard Sample Strength'!A1" display="Standard Sample Strength" xr:uid="{B66B825D-8C74-4811-9B22-5EBEEEE3C4B3}"/>
    <hyperlink ref="A65" location="'Group Type'!A1" display="Group Type" xr:uid="{C0DC183F-86DA-4D42-8E42-DE43F6B52AFD}"/>
    <hyperlink ref="A67" location="'Location (2)'!A1" display="Location" xr:uid="{E640AEC9-0D25-4B56-9B72-71D39845A654}"/>
    <hyperlink ref="A68" location="'Location Occupant (3)'!A1" display="Location Occupant" xr:uid="{43C7A415-B38E-4121-8EFE-E35925E43135}"/>
    <hyperlink ref="A102" location="'Supply Point (2)'!A1" display="Supply Point" xr:uid="{62BCDB7F-AEF7-481F-A9D4-93A770198185}"/>
    <hyperlink ref="A105" location="'Supply Point Device (2)'!A1" display="Supply Point Device" xr:uid="{683A0B8C-6480-4303-9101-9E518DF17CD0}"/>
    <hyperlink ref="A50" location="'Device (2)'!A1" display="Device" xr:uid="{1A70E245-3458-4272-97C6-7B2FC652FB61}"/>
    <hyperlink ref="A38" location="'Charge Basis (2)'!A1" display="Charge Basis (RV)" xr:uid="{6BA5E6E4-7261-4C97-9F07-AE2BD1E1CFDD}"/>
    <hyperlink ref="A104" location="'Payment Allocation (6)'!A1" display="Supply Point Band" xr:uid="{78ADA090-3250-4C9A-A08D-49562717A5C0}"/>
    <hyperlink ref="A95" location="'Site Supply (2)'!A1" display="Site Supply" xr:uid="{FB67470F-2442-4E40-94E3-13FFC7256D1D}"/>
    <hyperlink ref="A107" location="'Supply Point Relationship (2)'!A1" display="Supply Point Relationship" xr:uid="{628C13A1-DF4B-4185-A0DF-42A5F4101198}"/>
    <hyperlink ref="A87" location="'Service (3)'!A1" display="Service" xr:uid="{711376A2-7CAC-475B-A399-6D15B26841C1}"/>
    <hyperlink ref="A89" location="'Service Item (3)'!A1" display="Service Item" xr:uid="{BA258107-C270-4CF0-9C9B-868C0D6D4EF7}"/>
    <hyperlink ref="A106" location="'Supply Point Device Service (3)'!A1" display="Supply Point Device Service" xr:uid="{195A2F34-9511-4226-BEC9-4320B7D050C6}"/>
    <hyperlink ref="A17" location="'Available Service (2)'!A1" display="Available Service" xr:uid="{65289FDC-CD8B-4FF0-BBF4-4FCA6F385371}"/>
    <hyperlink ref="A15" location="'Available Bundle (2)'!A1" display="Available Bundle" xr:uid="{C6A2B4FD-5FF0-4CE8-95CD-BDFF3C6D4603}"/>
    <hyperlink ref="A18" location="'Available Service Item (2)'!A1" display="Available Service Item" xr:uid="{2195B67C-EEAF-4A17-B724-8A904B5D0C34}"/>
    <hyperlink ref="A100" location="'Stepped Tariff'!A1" display="Stepped Tariff" xr:uid="{5B8C5E05-3F4E-4784-9618-02D7EF2823BD}"/>
    <hyperlink ref="A101" location="'Stepped Tariff Service'!A1" display="Stepped Tariff Service" xr:uid="{91FC8DA1-0C2C-4741-AB26-8A8DEEBE5B71}"/>
    <hyperlink ref="A103" location="'Supply Point Allowance'!A1" display="Supply Point Allowance" xr:uid="{CC7FC038-4A15-4E06-A1CF-D07AA9B2066B}"/>
    <hyperlink ref="A94" location="'SI Agreed Volume'!A1" display="SI Agreed Volume" xr:uid="{B7B2B97F-5E39-4FF1-9D56-A49885E9462D}"/>
    <hyperlink ref="A9" location="'Agreed Rate'!A1" display="Agreed Rate" xr:uid="{ACC77581-2FA1-4BF5-ACF1-480F4C4F2A7E}"/>
    <hyperlink ref="A41" location="'Contact (3)'!A1" display="Contact" xr:uid="{5B02CC45-8CC3-44A2-8663-1E0BABC30876}"/>
    <hyperlink ref="A33" location="'Billing Contract(3)'!A1" display="Billing Contract" xr:uid="{EC2C4958-2137-400C-BFFB-AAADA7A3F45A}"/>
    <hyperlink ref="A39" location="'Consideration (3)'!A1" display="Consideration" xr:uid="{304DFCC6-F350-4924-A5F5-C9F36E5E01E1}"/>
    <hyperlink ref="A54" location="Discount!A1" display="Discount" xr:uid="{E4360E3B-CCDA-46C7-9196-2D0C411250C7}"/>
    <hyperlink ref="A113" location="'Tax Classification (3)'!A1" display="Tax Classification" xr:uid="{7E929A16-2953-4D73-9E62-C2F210A3A191}"/>
    <hyperlink ref="A43" location="'Contract Group'!A1" display="Contract Group" xr:uid="{D4A60A7E-8049-4D0D-AD58-6CE31893A692}"/>
    <hyperlink ref="A109" location="'Suppression (5)'!A1" display="Suppression" xr:uid="{3C37DF8D-C118-4E78-B462-2F9ABF8181FF}"/>
    <hyperlink ref="A110" location="'Tariff Limit'!A1" display="Tariff Limit" xr:uid="{A126A7AD-FB49-4E31-874D-F8CECE8A790E}"/>
    <hyperlink ref="A37" location="Case!A1" display="Case" xr:uid="{410C04A0-D9A4-4827-BD30-8EA78D4AE8AE}"/>
    <hyperlink ref="A75" location="'Payment Plan (6)'!A1" display="Payment Plan" xr:uid="{D08C5E25-2C13-44A5-A589-885AE23B1C13}"/>
    <hyperlink ref="A66" location="'Instalment (6)'!A1" display="Instalment" xr:uid="{053438F4-FA8F-4CD6-8DC2-84B7DCFC72AB}"/>
    <hyperlink ref="A23" location="'Bank Account Details (6)'!A1" display="Bank Account Details" xr:uid="{293895A1-A4E3-45EC-9DDC-B40615BBE6BA}"/>
    <hyperlink ref="A83" location="'Reading (4)'!A1" display="Reading" xr:uid="{AFA9E5E3-A6EC-4347-88D3-EB45749F341F}"/>
    <hyperlink ref="A19" location="'Average Daily Usage (4)'!A1" display="Average Daily Usage" xr:uid="{3844F89F-1EA2-4F0A-86B6-E76B5C094592}"/>
    <hyperlink ref="A34" location="'Book (4)'!A1" display="Book" xr:uid="{C96A341C-650B-4A42-87EE-420981F604CF}"/>
    <hyperlink ref="A46" location="'Debt Recovery Process (7)'!A1" display="Debt Recovery Process" xr:uid="{DB91A6C1-6803-4A9A-8C56-79F50A2936E8}"/>
    <hyperlink ref="A47" location="'Debt Recovery Stage (7)'!A1" display="Debt Recovery Stage" xr:uid="{E70683A8-6467-4721-9E95-BD27CF066760}"/>
    <hyperlink ref="A44" location="'Debt Recovery Action (7)'!A1" display="Debt Recovery Action" xr:uid="{213B865F-CAAC-4FE2-AA8C-4CD6B905D9E3}"/>
    <hyperlink ref="A45" location="'Debt Recovery Instalment (7)'!A1" display="Debt Recovery Instalment" xr:uid="{1BF63E82-FECD-40E0-AA8E-02AAA60EB50E}"/>
    <hyperlink ref="A53" location="'Discharge Agreement'!A1" display="Discharge Agreement" xr:uid="{C3E14530-14FA-4E66-9798-38A9F60E380B}"/>
    <hyperlink ref="A86" location="Sample!A1" display="Sample" xr:uid="{31130319-8F09-46B7-927E-74F6249E3A0A}"/>
    <hyperlink ref="A10" location="'Agreed Sample Strength'!A1" display="Agreed Sample Strength" xr:uid="{8F7EC1B9-212F-4B7C-B041-50A515A39890}"/>
    <hyperlink ref="A11" location="'Agreed Volume'!A1" display="Agreed Volume" xr:uid="{BBC9CC30-C6EA-4ED4-9DEA-F239A9C288D2}"/>
    <hyperlink ref="A26" location="'Bill Item (5)'!A1" display="Bill Item" xr:uid="{EE074B3A-2A3A-4F7F-B9C1-679BA37F6135}"/>
    <hyperlink ref="A31" location="'Bill Service Type (5)'!A1" display="Bill Service Type" xr:uid="{08A7DCBF-6024-4B5A-B248-9CE92EEEEEEA}"/>
    <hyperlink ref="A29" location="'Bill Item Discount (5)'!A1" display="Bill Item Discount" xr:uid="{19886EE9-6377-434B-8399-F5C234F1D989}"/>
    <hyperlink ref="A30" location="'Bill Item Tax (5)'!A1" display="Bill Item Tax" xr:uid="{5F90045C-CE3F-4498-A57E-79C7D1078BD8}"/>
    <hyperlink ref="A118" location="'Volume Alteration Item'!A1" display="Volume Alteration Item" xr:uid="{F8386D73-6AAD-43C4-A6C7-60AAF398DFEF}"/>
    <hyperlink ref="A20" location="'Balance (5)'!A1" display="Balance" xr:uid="{C30DC589-E411-49B1-840D-5BECA3E07B21}"/>
    <hyperlink ref="A21" location="'Balance Transaction (5)'!A1" display="Balance Transaction " xr:uid="{4EA30A8F-FB0A-4F16-B778-2B2C24B2F1CC}"/>
    <hyperlink ref="A70" location="'Payment (6)'!A1" display="Payment" xr:uid="{18917A3C-1B9C-47A4-B783-30D1741230C4}"/>
    <hyperlink ref="A71" location="'Payment Allocation (6)'!A1" display="Payment Allocation" xr:uid="{16CB5AA7-F74F-4374-86D7-71A96CB282A9}"/>
    <hyperlink ref="A72" location="'Payment Allocation Queue'!A1" display="Payment Allocation Queue" xr:uid="{BA2AF039-8087-4727-910C-BB256141EF3D}"/>
    <hyperlink ref="A69" location="'Manual Amendment'!A1" display="Manual Amendment" xr:uid="{198EBCD5-6B87-484B-A59B-8CD44D4D9105}"/>
    <hyperlink ref="A28" location="'Bill Item Amendment'!A1" display="Bill Item Amendment" xr:uid="{E072EEF8-925E-47EE-B4F9-7089E67FCFB1}"/>
    <hyperlink ref="A60" location="'Financial Control (5)'!A1" display="Financial Control" xr:uid="{144A33EE-0387-4ACF-8FDC-CBB6ED8D6042}"/>
    <hyperlink ref="A61" location="'Financial Control Total (5)'!A1" display="Financial Control Total" xr:uid="{CD4D5DDC-EB05-4093-A863-8D1D9B821ED1}"/>
    <hyperlink ref="A97" location="SPID!A1" display="SPID" xr:uid="{B787B5E4-32D5-476A-9323-2792D98FCFF6}"/>
    <hyperlink ref="A98" location="'SPID Special Agreement'!A1" display="SPID Special Agreement" xr:uid="{04D88BD6-DC68-4B9E-9148-E05A4A3B7473}"/>
    <hyperlink ref="A7" location="'154a Dwellings'!A1" display="154a Dwellings" xr:uid="{D895FF2E-B391-442E-BC84-FD86953D66B8}"/>
    <hyperlink ref="A42" location="'Contract Agreement'!A1" display="Contract Agreement" xr:uid="{27ED60F8-B5E2-4E61-B476-9ABCE70BED33}"/>
    <hyperlink ref="A12" location="Agreement!A1" display="Agreement" xr:uid="{72F2BD35-9814-423D-81E8-48FE0B295FC9}"/>
    <hyperlink ref="A27" location="'Bill Item Agreement'!A1" display="Bill Item Agreement" xr:uid="{1A3C6C05-7150-45FD-A667-D79A1698368B}"/>
    <hyperlink ref="A63" location="Group!A1" display="Group" xr:uid="{1756FB48-3BC4-4EA2-ACD5-4FCE86FAA611}"/>
    <hyperlink ref="A64" location="'Group Item'!A1" display="Group Item" xr:uid="{2C382AA3-E9FC-4E96-9D3B-B3FB569215A4}"/>
    <hyperlink ref="A32" location="'Bill Write Off'!A1" display="Bill Write Off" xr:uid="{35D5B8EC-2882-4B9B-AF3B-92C47B7044FA}"/>
    <hyperlink ref="A84" location="'Reading Mode (4)'!A1" display="Reading Mode" xr:uid="{E91B5975-5BD7-4E02-9602-742CC35CB973}"/>
    <hyperlink ref="A24" location="'Bank Branch (6)'!A1" display="Bank Branch" xr:uid="{E5951942-7FEF-4FA0-AD2E-86633C6C712C}"/>
    <hyperlink ref="A59" location="'Feed Item'!A1" display="Feed Item" xr:uid="{F6C99F3D-94CB-41B2-BE3F-F871CBB28C08}"/>
    <hyperlink ref="A58" location="'External Address Mapping'!A1" display="External Address Mapping" xr:uid="{95085731-B982-4E47-837B-22F20C87CD0F}"/>
    <hyperlink ref="A76" location="'Payment Plan Card (6)'!A1" display="Payment Plan Card" xr:uid="{DF3A0F32-A198-45C1-9996-DB9FE68FE273}"/>
    <hyperlink ref="A8" location="'Account (3)'!A1" display="Account" xr:uid="{76833B39-9FA5-4AAA-A412-B724DD9AAFE2}"/>
    <hyperlink ref="A88" location="'Service Component'!A1" display="Service Component" xr:uid="{13C1DF79-5375-445E-AB26-4DFCC371AF66}"/>
    <hyperlink ref="A111" location="Task!A1" display="Task" xr:uid="{0925A03B-CE47-4CAD-BFA3-46E82BFFB4E3}"/>
    <hyperlink ref="A120" location="'Work Order Settings'!A1" display="Work Order Settings" xr:uid="{54D47004-1845-41F0-8AD6-0876BB3689F8}"/>
    <hyperlink ref="A62" location="'Fin Trans Event Type (5)'!A1" display="Financial Transaction Event Type" xr:uid="{95509704-253E-4AF7-BAE5-244E145B5E64}"/>
    <hyperlink ref="A25" location="'Bill (5)'!A1" display="Bill" xr:uid="{DABBE35A-13BF-494A-B7BC-F5C6D53DCDC3}"/>
  </hyperlink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73">
    <tabColor rgb="FF0070C0"/>
  </sheetPr>
  <dimension ref="A1:Q11"/>
  <sheetViews>
    <sheetView topLeftCell="A7" zoomScaleNormal="100" workbookViewId="0">
      <selection activeCell="K11" sqref="K11"/>
    </sheetView>
  </sheetViews>
  <sheetFormatPr defaultRowHeight="14.45"/>
  <cols>
    <col min="2" max="2" width="17.5703125" customWidth="1"/>
    <col min="3" max="3" width="30.5703125" customWidth="1"/>
    <col min="4" max="4" width="9.42578125" bestFit="1" customWidth="1"/>
    <col min="5" max="5" width="14.5703125" bestFit="1" customWidth="1"/>
    <col min="6" max="6" width="12.5703125" customWidth="1"/>
    <col min="7" max="7" width="10.5703125" customWidth="1"/>
    <col min="8" max="8" width="17.5703125" bestFit="1" customWidth="1"/>
    <col min="9" max="9" width="8.42578125" bestFit="1" customWidth="1"/>
    <col min="10" max="10" width="12.42578125" bestFit="1" customWidth="1"/>
    <col min="11" max="11" width="11.5703125" customWidth="1"/>
    <col min="12" max="12" width="12.42578125" customWidth="1"/>
    <col min="13" max="13" width="15.5703125" customWidth="1"/>
    <col min="14" max="14" width="10.42578125" bestFit="1" customWidth="1"/>
    <col min="15" max="15" width="15.42578125" customWidth="1"/>
    <col min="16" max="16" width="18.5703125" customWidth="1"/>
  </cols>
  <sheetData>
    <row r="1" spans="1:17" ht="18">
      <c r="A1" s="103" t="s">
        <v>1188</v>
      </c>
      <c r="B1" s="148" t="s">
        <v>1189</v>
      </c>
      <c r="C1" s="1346" t="s">
        <v>3087</v>
      </c>
      <c r="D1" s="1347"/>
      <c r="E1" s="1347"/>
    </row>
    <row r="2" spans="1:17" ht="28.9">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c r="Q2" s="348" t="s">
        <v>1207</v>
      </c>
    </row>
    <row r="3" spans="1:17" ht="28.9">
      <c r="A3" s="95">
        <v>1</v>
      </c>
      <c r="B3" s="27" t="s">
        <v>1319</v>
      </c>
      <c r="C3" s="27" t="s">
        <v>1320</v>
      </c>
      <c r="D3" s="27" t="s">
        <v>1280</v>
      </c>
      <c r="E3" s="27">
        <v>80</v>
      </c>
      <c r="F3" s="27" t="s">
        <v>1321</v>
      </c>
      <c r="G3" s="78" t="b">
        <v>1</v>
      </c>
      <c r="H3" s="64"/>
      <c r="I3" s="27"/>
      <c r="J3" s="27"/>
      <c r="K3" s="113" t="s">
        <v>1130</v>
      </c>
      <c r="L3" s="374"/>
      <c r="M3" s="374"/>
      <c r="N3" s="374"/>
      <c r="O3" s="374"/>
      <c r="P3" s="375" t="s">
        <v>3088</v>
      </c>
      <c r="Q3" s="375"/>
    </row>
    <row r="4" spans="1:17" ht="33.75" customHeight="1">
      <c r="A4" s="139">
        <v>2</v>
      </c>
      <c r="B4" s="27" t="s">
        <v>3089</v>
      </c>
      <c r="C4" s="27" t="s">
        <v>3090</v>
      </c>
      <c r="D4" s="27" t="s">
        <v>1280</v>
      </c>
      <c r="E4" s="27">
        <v>80</v>
      </c>
      <c r="F4" s="27" t="s">
        <v>1321</v>
      </c>
      <c r="G4" s="78" t="b">
        <v>0</v>
      </c>
      <c r="H4" s="64"/>
      <c r="I4" s="27"/>
      <c r="J4" s="27"/>
      <c r="K4" s="113" t="s">
        <v>1130</v>
      </c>
      <c r="L4" s="66"/>
      <c r="M4" s="66"/>
      <c r="N4" s="66"/>
      <c r="O4" s="66"/>
      <c r="P4" s="66"/>
      <c r="Q4" s="375"/>
    </row>
    <row r="5" spans="1:17">
      <c r="A5" s="95">
        <v>3</v>
      </c>
      <c r="B5" s="27" t="s">
        <v>1809</v>
      </c>
      <c r="C5" s="27" t="s">
        <v>1810</v>
      </c>
      <c r="D5" s="27" t="s">
        <v>1280</v>
      </c>
      <c r="E5" s="27">
        <v>80</v>
      </c>
      <c r="F5" s="27" t="s">
        <v>1321</v>
      </c>
      <c r="G5" s="78" t="b">
        <v>1</v>
      </c>
      <c r="H5" s="68"/>
      <c r="I5" s="92"/>
      <c r="J5" s="92"/>
      <c r="K5" s="113" t="s">
        <v>1130</v>
      </c>
      <c r="L5" s="110"/>
      <c r="M5" s="110"/>
      <c r="N5" s="110"/>
      <c r="O5" s="110"/>
      <c r="P5" s="111"/>
      <c r="Q5" s="375"/>
    </row>
    <row r="6" spans="1:17">
      <c r="A6" s="95">
        <v>4</v>
      </c>
      <c r="B6" s="27" t="s">
        <v>2404</v>
      </c>
      <c r="C6" s="27" t="s">
        <v>3091</v>
      </c>
      <c r="D6" s="27" t="s">
        <v>1280</v>
      </c>
      <c r="E6" s="27">
        <v>80</v>
      </c>
      <c r="F6" s="27" t="s">
        <v>1321</v>
      </c>
      <c r="G6" s="78" t="b">
        <v>1</v>
      </c>
      <c r="H6" s="68"/>
      <c r="I6" s="92"/>
      <c r="J6" s="92"/>
      <c r="K6" s="113" t="s">
        <v>1130</v>
      </c>
      <c r="L6" s="110"/>
      <c r="M6" s="110"/>
      <c r="N6" s="110"/>
      <c r="O6" s="110"/>
      <c r="P6" s="111"/>
      <c r="Q6" s="375"/>
    </row>
    <row r="7" spans="1:17">
      <c r="A7" s="95">
        <v>5</v>
      </c>
      <c r="B7" s="27" t="s">
        <v>1271</v>
      </c>
      <c r="C7" s="27" t="s">
        <v>1729</v>
      </c>
      <c r="D7" s="27" t="s">
        <v>1267</v>
      </c>
      <c r="E7" s="27" t="s">
        <v>1366</v>
      </c>
      <c r="F7" s="27" t="s">
        <v>1321</v>
      </c>
      <c r="G7" s="78" t="b">
        <v>1</v>
      </c>
      <c r="H7" s="68"/>
      <c r="I7" s="92"/>
      <c r="J7" s="92"/>
      <c r="K7" s="113" t="s">
        <v>1130</v>
      </c>
      <c r="L7" s="110"/>
      <c r="M7" s="110"/>
      <c r="N7" s="110"/>
      <c r="O7" s="110"/>
      <c r="P7" s="111"/>
      <c r="Q7" s="375"/>
    </row>
    <row r="8" spans="1:17">
      <c r="A8" s="95">
        <v>6</v>
      </c>
      <c r="B8" s="27" t="s">
        <v>1265</v>
      </c>
      <c r="C8" s="27" t="s">
        <v>2101</v>
      </c>
      <c r="D8" s="27" t="s">
        <v>1267</v>
      </c>
      <c r="E8" s="27" t="s">
        <v>1366</v>
      </c>
      <c r="F8" s="27" t="s">
        <v>1321</v>
      </c>
      <c r="G8" s="78" t="b">
        <v>0</v>
      </c>
      <c r="H8" s="68"/>
      <c r="I8" s="27"/>
      <c r="J8" s="27"/>
      <c r="K8" s="113" t="s">
        <v>1130</v>
      </c>
      <c r="L8" s="110"/>
      <c r="M8" s="110"/>
      <c r="N8" s="110"/>
      <c r="O8" s="112"/>
      <c r="P8" s="111"/>
      <c r="Q8" s="375"/>
    </row>
    <row r="9" spans="1:17" ht="158.44999999999999">
      <c r="A9" s="95">
        <v>7</v>
      </c>
      <c r="B9" s="27" t="s">
        <v>984</v>
      </c>
      <c r="C9" s="27" t="s">
        <v>3087</v>
      </c>
      <c r="D9" s="27" t="s">
        <v>1628</v>
      </c>
      <c r="E9" s="27" t="s">
        <v>1639</v>
      </c>
      <c r="F9" s="27" t="s">
        <v>1321</v>
      </c>
      <c r="G9" s="78" t="b">
        <v>1</v>
      </c>
      <c r="H9" s="68"/>
      <c r="I9" s="27"/>
      <c r="J9" s="27"/>
      <c r="K9" s="113" t="s">
        <v>1130</v>
      </c>
      <c r="L9" s="112"/>
      <c r="M9" s="112"/>
      <c r="N9" s="112"/>
      <c r="O9" s="112"/>
      <c r="P9" s="111" t="s">
        <v>3092</v>
      </c>
      <c r="Q9" s="375"/>
    </row>
    <row r="10" spans="1:17" ht="216">
      <c r="A10" s="95">
        <v>8</v>
      </c>
      <c r="B10" s="27" t="s">
        <v>3093</v>
      </c>
      <c r="C10" s="27" t="s">
        <v>3094</v>
      </c>
      <c r="D10" s="27" t="s">
        <v>1628</v>
      </c>
      <c r="E10" s="27" t="s">
        <v>1639</v>
      </c>
      <c r="F10" s="27" t="s">
        <v>1321</v>
      </c>
      <c r="G10" s="78" t="b">
        <v>1</v>
      </c>
      <c r="H10" s="68"/>
      <c r="I10" s="92"/>
      <c r="J10" s="92"/>
      <c r="K10" s="27" t="s">
        <v>1130</v>
      </c>
      <c r="L10" s="111"/>
      <c r="M10" s="111"/>
      <c r="N10" s="111"/>
      <c r="O10" s="111"/>
      <c r="P10" s="111" t="s">
        <v>3095</v>
      </c>
      <c r="Q10" s="111"/>
    </row>
    <row r="11" spans="1:17">
      <c r="A11" s="181">
        <v>9</v>
      </c>
      <c r="B11" s="27" t="s">
        <v>1253</v>
      </c>
      <c r="C11" s="27" t="s">
        <v>1274</v>
      </c>
      <c r="D11" s="27" t="s">
        <v>1215</v>
      </c>
      <c r="E11" s="384"/>
      <c r="F11" s="384"/>
      <c r="G11" s="384"/>
      <c r="H11" s="384"/>
      <c r="I11" s="384"/>
      <c r="J11" s="384"/>
      <c r="K11" s="349" t="s">
        <v>1130</v>
      </c>
      <c r="L11" s="111"/>
      <c r="M11" s="111"/>
      <c r="N11" s="111"/>
      <c r="O11" s="111"/>
      <c r="P11" s="111"/>
      <c r="Q11" s="111">
        <v>60268</v>
      </c>
    </row>
  </sheetData>
  <autoFilter ref="A1:P9" xr:uid="{00000000-0009-0000-0000-000047000000}">
    <filterColumn colId="2" showButton="0"/>
    <filterColumn colId="3" showButton="0"/>
  </autoFilter>
  <mergeCells count="1">
    <mergeCell ref="C1:E1"/>
  </mergeCells>
  <dataValidations count="1">
    <dataValidation type="list" allowBlank="1" showInputMessage="1" showErrorMessage="1" sqref="K3:K11" xr:uid="{A7566F76-E148-48A9-B5E7-375E9E5A9EAA}">
      <formula1>"To Do, Questions Outstanding, Complete"</formula1>
    </dataValidation>
  </dataValidations>
  <hyperlinks>
    <hyperlink ref="B1" location="Summary!A1" display="Object Name" xr:uid="{00000000-0004-0000-4700-000000000000}"/>
    <hyperlink ref="A1" location="Summary!A1" display="Object Name" xr:uid="{00000000-0004-0000-4700-000001000000}"/>
  </hyperlinks>
  <pageMargins left="0.7" right="0.7" top="0.75" bottom="0.75" header="0.3" footer="0.3"/>
  <pageSetup paperSize="9" orientation="portrait" r:id="rId1"/>
  <headerFooter>
    <oddFooter>&amp;L_x000D_&amp;1#&amp;"Calibri"&amp;10&amp;K000000 Classification: BUSINESS</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4">
    <tabColor rgb="FFFFC000"/>
  </sheetPr>
  <dimension ref="A1:Q9"/>
  <sheetViews>
    <sheetView zoomScaleNormal="100" workbookViewId="0"/>
  </sheetViews>
  <sheetFormatPr defaultRowHeight="14.45"/>
  <cols>
    <col min="1" max="1" width="8.42578125" bestFit="1" customWidth="1"/>
    <col min="2" max="2" width="22.42578125" customWidth="1"/>
    <col min="3" max="3" width="30.42578125" customWidth="1"/>
    <col min="4" max="4" width="12.42578125" bestFit="1" customWidth="1"/>
    <col min="5" max="5" width="15.42578125" bestFit="1" customWidth="1"/>
    <col min="6" max="6" width="11.5703125" customWidth="1"/>
    <col min="7" max="7" width="13.5703125" customWidth="1"/>
    <col min="8" max="8" width="44.5703125" customWidth="1"/>
    <col min="9" max="9" width="11.42578125" bestFit="1" customWidth="1"/>
    <col min="10" max="10" width="12.5703125" hidden="1" customWidth="1"/>
    <col min="11" max="11" width="11.42578125" style="28" customWidth="1"/>
    <col min="12" max="12" width="8.5703125" customWidth="1"/>
    <col min="13" max="13" width="14.5703125" customWidth="1"/>
    <col min="14" max="14" width="5.5703125" customWidth="1"/>
    <col min="15" max="15" width="10.42578125" customWidth="1"/>
    <col min="16" max="16" width="46" customWidth="1"/>
    <col min="17" max="17" width="14.5703125" customWidth="1"/>
  </cols>
  <sheetData>
    <row r="1" spans="1:17" ht="18">
      <c r="A1" s="4" t="s">
        <v>1188</v>
      </c>
      <c r="B1" s="5" t="s">
        <v>1189</v>
      </c>
      <c r="C1" s="1352" t="s">
        <v>3096</v>
      </c>
      <c r="D1" s="1353"/>
      <c r="E1" s="1353"/>
      <c r="F1" s="6"/>
      <c r="G1" s="6"/>
      <c r="H1" s="7"/>
      <c r="I1" s="6"/>
      <c r="J1" s="6"/>
      <c r="K1" s="6"/>
      <c r="L1" s="7"/>
      <c r="M1" s="7"/>
      <c r="N1" s="7"/>
      <c r="O1" s="7"/>
      <c r="P1" s="8"/>
    </row>
    <row r="2" spans="1:17"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c r="Q2" s="408" t="s">
        <v>1207</v>
      </c>
    </row>
    <row r="3" spans="1:17">
      <c r="A3" s="181">
        <v>1</v>
      </c>
      <c r="B3" s="10" t="s">
        <v>1319</v>
      </c>
      <c r="C3" s="10" t="s">
        <v>1320</v>
      </c>
      <c r="D3" s="19" t="s">
        <v>1280</v>
      </c>
      <c r="E3" s="19">
        <v>80</v>
      </c>
      <c r="F3" s="19" t="s">
        <v>1321</v>
      </c>
      <c r="G3" s="20" t="b">
        <v>1</v>
      </c>
      <c r="H3" s="21"/>
      <c r="I3" s="19"/>
      <c r="J3" s="19"/>
      <c r="K3" s="113" t="s">
        <v>1130</v>
      </c>
      <c r="L3" s="374"/>
      <c r="M3" s="374"/>
      <c r="N3" s="374"/>
      <c r="O3" s="374"/>
      <c r="P3" s="375"/>
      <c r="Q3" s="374"/>
    </row>
    <row r="4" spans="1:17" ht="72">
      <c r="A4" s="181">
        <v>2</v>
      </c>
      <c r="B4" s="10" t="s">
        <v>3097</v>
      </c>
      <c r="C4" s="10" t="s">
        <v>1240</v>
      </c>
      <c r="D4" s="19" t="s">
        <v>1280</v>
      </c>
      <c r="E4" s="19">
        <v>80</v>
      </c>
      <c r="F4" s="19" t="s">
        <v>1321</v>
      </c>
      <c r="G4" s="20" t="b">
        <v>1</v>
      </c>
      <c r="H4" s="21" t="s">
        <v>3098</v>
      </c>
      <c r="I4" s="20" t="s">
        <v>3099</v>
      </c>
      <c r="J4" s="19"/>
      <c r="K4" s="113" t="s">
        <v>1130</v>
      </c>
      <c r="L4" s="374"/>
      <c r="M4" s="374"/>
      <c r="N4" s="374"/>
      <c r="O4" s="374"/>
      <c r="P4" s="375" t="s">
        <v>3100</v>
      </c>
      <c r="Q4" s="66" t="s">
        <v>3101</v>
      </c>
    </row>
    <row r="5" spans="1:17" ht="69">
      <c r="A5" s="181">
        <v>3</v>
      </c>
      <c r="B5" s="10" t="s">
        <v>3102</v>
      </c>
      <c r="C5" s="27" t="s">
        <v>3103</v>
      </c>
      <c r="D5" s="19" t="s">
        <v>1260</v>
      </c>
      <c r="E5" s="19" t="s">
        <v>1373</v>
      </c>
      <c r="F5" s="19" t="s">
        <v>1321</v>
      </c>
      <c r="G5" s="20" t="b">
        <v>1</v>
      </c>
      <c r="H5" s="21" t="s">
        <v>3104</v>
      </c>
      <c r="I5" s="51" t="b">
        <v>0</v>
      </c>
      <c r="J5" s="19"/>
      <c r="K5" s="113" t="s">
        <v>1130</v>
      </c>
      <c r="L5" s="374"/>
      <c r="M5" s="374"/>
      <c r="N5" s="374"/>
      <c r="O5" s="374"/>
      <c r="P5" s="375"/>
      <c r="Q5" s="374"/>
    </row>
    <row r="6" spans="1:17" ht="27.6">
      <c r="A6" s="181">
        <v>4</v>
      </c>
      <c r="B6" s="10" t="s">
        <v>3105</v>
      </c>
      <c r="C6" s="27" t="s">
        <v>3106</v>
      </c>
      <c r="D6" s="19" t="s">
        <v>3107</v>
      </c>
      <c r="E6" s="19">
        <v>32768</v>
      </c>
      <c r="F6" s="19" t="s">
        <v>1321</v>
      </c>
      <c r="G6" s="20" t="b">
        <v>0</v>
      </c>
      <c r="H6" s="267" t="s">
        <v>3108</v>
      </c>
      <c r="I6" s="1"/>
      <c r="J6" s="19"/>
      <c r="K6" s="113" t="s">
        <v>1130</v>
      </c>
      <c r="L6" s="374"/>
      <c r="M6" s="374"/>
      <c r="N6" s="374"/>
      <c r="O6" s="374"/>
      <c r="P6" s="375" t="s">
        <v>3109</v>
      </c>
      <c r="Q6" s="374"/>
    </row>
    <row r="7" spans="1:17" ht="69">
      <c r="A7" s="45">
        <v>5</v>
      </c>
      <c r="B7" s="10" t="s">
        <v>3110</v>
      </c>
      <c r="C7" s="10" t="s">
        <v>3111</v>
      </c>
      <c r="D7" s="40" t="s">
        <v>1280</v>
      </c>
      <c r="E7" s="40">
        <v>225</v>
      </c>
      <c r="F7" s="40" t="s">
        <v>1321</v>
      </c>
      <c r="G7" s="377" t="b">
        <v>0</v>
      </c>
      <c r="H7" s="41" t="s">
        <v>3112</v>
      </c>
      <c r="I7" s="377" t="s">
        <v>3113</v>
      </c>
      <c r="J7" s="19"/>
      <c r="K7" s="27" t="s">
        <v>1130</v>
      </c>
      <c r="L7" s="374"/>
      <c r="M7" s="374"/>
      <c r="N7" s="374"/>
      <c r="O7" s="374"/>
      <c r="P7" s="375"/>
      <c r="Q7" s="374"/>
    </row>
    <row r="9" spans="1:17">
      <c r="B9" s="506" t="s">
        <v>3114</v>
      </c>
      <c r="C9" s="543" t="s">
        <v>3115</v>
      </c>
      <c r="E9" t="s">
        <v>1491</v>
      </c>
    </row>
  </sheetData>
  <mergeCells count="1">
    <mergeCell ref="C1:E1"/>
  </mergeCells>
  <dataValidations count="1">
    <dataValidation type="list" allowBlank="1" showInputMessage="1" showErrorMessage="1" sqref="K3:K7" xr:uid="{5468BC01-A1EC-4BE6-8BBC-E986BF7689C7}">
      <formula1>"To Do, Questions Outstanding, Complete"</formula1>
    </dataValidation>
  </dataValidations>
  <hyperlinks>
    <hyperlink ref="A1" location="Summary!A1" display="Object Name" xr:uid="{00000000-0004-0000-15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tabColor rgb="FFFFC000"/>
  </sheetPr>
  <dimension ref="A1:P4"/>
  <sheetViews>
    <sheetView zoomScaleNormal="100" workbookViewId="0"/>
  </sheetViews>
  <sheetFormatPr defaultRowHeight="14.45"/>
  <cols>
    <col min="1" max="1" width="8.42578125" bestFit="1" customWidth="1"/>
    <col min="2" max="2" width="22.42578125" customWidth="1"/>
    <col min="3" max="3" width="30.42578125" customWidth="1"/>
    <col min="4" max="4" width="20.5703125" customWidth="1"/>
    <col min="5" max="5" width="19.5703125" customWidth="1"/>
    <col min="6" max="6" width="11.5703125" customWidth="1"/>
    <col min="7" max="7" width="13.5703125" customWidth="1"/>
    <col min="8" max="8" width="44.42578125" customWidth="1"/>
    <col min="9" max="10" width="21.42578125" customWidth="1"/>
    <col min="11" max="11" width="13" style="28" customWidth="1"/>
    <col min="12" max="12" width="13.5703125" customWidth="1"/>
    <col min="13" max="13" width="25.5703125" bestFit="1" customWidth="1"/>
    <col min="14" max="14" width="14.5703125" customWidth="1"/>
    <col min="15" max="15" width="12.5703125" customWidth="1"/>
    <col min="16" max="16" width="46" customWidth="1"/>
  </cols>
  <sheetData>
    <row r="1" spans="1:16" ht="18">
      <c r="A1" s="47" t="s">
        <v>1188</v>
      </c>
      <c r="B1" s="48" t="s">
        <v>1189</v>
      </c>
      <c r="C1" s="1352" t="s">
        <v>3116</v>
      </c>
      <c r="D1" s="1353"/>
      <c r="E1" s="1353"/>
      <c r="F1" s="6"/>
      <c r="G1" s="6"/>
      <c r="H1" s="7"/>
      <c r="I1" s="6"/>
      <c r="J1" s="6"/>
      <c r="K1" s="6"/>
      <c r="L1" s="7"/>
      <c r="M1" s="7"/>
      <c r="N1" s="7"/>
      <c r="O1" s="7"/>
      <c r="P1" s="8"/>
    </row>
    <row r="2" spans="1:16"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row>
    <row r="3" spans="1:16">
      <c r="A3" s="181">
        <v>1</v>
      </c>
      <c r="B3" s="19" t="s">
        <v>1319</v>
      </c>
      <c r="C3" s="19" t="s">
        <v>1320</v>
      </c>
      <c r="D3" s="19" t="s">
        <v>1280</v>
      </c>
      <c r="E3" s="19">
        <v>80</v>
      </c>
      <c r="F3" s="19" t="s">
        <v>1321</v>
      </c>
      <c r="G3" s="20" t="b">
        <v>1</v>
      </c>
      <c r="H3" s="21"/>
      <c r="I3" s="20"/>
      <c r="J3" s="19"/>
      <c r="K3" s="113" t="s">
        <v>1130</v>
      </c>
      <c r="L3" s="374" t="s">
        <v>1352</v>
      </c>
      <c r="M3" s="374" t="s">
        <v>3117</v>
      </c>
      <c r="N3" s="374" t="s">
        <v>2809</v>
      </c>
      <c r="O3" s="374"/>
      <c r="P3" s="375"/>
    </row>
    <row r="4" spans="1:16" ht="27.6">
      <c r="A4" s="181">
        <v>2</v>
      </c>
      <c r="B4" s="19" t="s">
        <v>3118</v>
      </c>
      <c r="C4" s="19" t="s">
        <v>1240</v>
      </c>
      <c r="D4" s="19" t="s">
        <v>1280</v>
      </c>
      <c r="E4" s="19">
        <v>80</v>
      </c>
      <c r="F4" s="19" t="s">
        <v>1321</v>
      </c>
      <c r="G4" s="20" t="b">
        <v>1</v>
      </c>
      <c r="H4" s="21" t="s">
        <v>3118</v>
      </c>
      <c r="I4" s="20" t="s">
        <v>3119</v>
      </c>
      <c r="J4" s="19"/>
      <c r="K4" s="27" t="s">
        <v>1130</v>
      </c>
      <c r="L4" s="374" t="s">
        <v>1352</v>
      </c>
      <c r="M4" s="374" t="s">
        <v>3117</v>
      </c>
      <c r="N4" s="374" t="s">
        <v>2812</v>
      </c>
      <c r="O4" s="374"/>
      <c r="P4" s="375"/>
    </row>
  </sheetData>
  <mergeCells count="1">
    <mergeCell ref="C1:E1"/>
  </mergeCells>
  <dataValidations count="1">
    <dataValidation type="list" allowBlank="1" showInputMessage="1" showErrorMessage="1" sqref="K3:K4" xr:uid="{7F57878D-7E0B-4430-AA90-AAB749455A1E}">
      <formula1>"To Do, Questions Outstanding, Complete"</formula1>
    </dataValidation>
  </dataValidations>
  <hyperlinks>
    <hyperlink ref="A1" location="Summary!A1" display="Object Name" xr:uid="{00000000-0004-0000-17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tabColor rgb="FFFFC000"/>
  </sheetPr>
  <dimension ref="A1:Q16"/>
  <sheetViews>
    <sheetView zoomScale="68" zoomScaleNormal="68" workbookViewId="0"/>
  </sheetViews>
  <sheetFormatPr defaultRowHeight="14.45"/>
  <cols>
    <col min="1" max="1" width="8.42578125" bestFit="1" customWidth="1"/>
    <col min="2" max="2" width="22.42578125" customWidth="1"/>
    <col min="3" max="3" width="30.42578125" customWidth="1"/>
    <col min="4" max="4" width="20.5703125" customWidth="1"/>
    <col min="5" max="5" width="28.42578125" customWidth="1"/>
    <col min="6" max="6" width="25.42578125" customWidth="1"/>
    <col min="7" max="7" width="13.5703125" customWidth="1"/>
    <col min="8" max="8" width="45.5703125" customWidth="1"/>
    <col min="9" max="10" width="21.42578125" customWidth="1"/>
    <col min="11" max="11" width="11.42578125" style="28" customWidth="1"/>
    <col min="12" max="12" width="14.5703125" bestFit="1" customWidth="1"/>
    <col min="13" max="14" width="14.5703125" customWidth="1"/>
    <col min="15" max="15" width="12.5703125" customWidth="1"/>
    <col min="16" max="16" width="46" customWidth="1"/>
  </cols>
  <sheetData>
    <row r="1" spans="1:17" ht="42">
      <c r="A1" s="4" t="s">
        <v>1188</v>
      </c>
      <c r="B1" s="5" t="s">
        <v>1189</v>
      </c>
      <c r="C1" s="1352" t="s">
        <v>3120</v>
      </c>
      <c r="D1" s="1353"/>
      <c r="E1" s="1353"/>
      <c r="F1" s="450" t="s">
        <v>3121</v>
      </c>
      <c r="G1" s="6"/>
      <c r="H1" s="7"/>
      <c r="I1" s="6"/>
      <c r="J1" s="6"/>
      <c r="K1" s="6"/>
      <c r="L1" s="7"/>
      <c r="M1" s="7"/>
      <c r="N1" s="7"/>
      <c r="O1" s="7"/>
      <c r="P1" s="8"/>
    </row>
    <row r="2" spans="1:17">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c r="Q2" s="14" t="s">
        <v>1207</v>
      </c>
    </row>
    <row r="3" spans="1:17" ht="72">
      <c r="A3" s="181">
        <v>1</v>
      </c>
      <c r="B3" s="19" t="s">
        <v>1319</v>
      </c>
      <c r="C3" s="19" t="s">
        <v>1320</v>
      </c>
      <c r="D3" s="19" t="s">
        <v>1280</v>
      </c>
      <c r="E3" s="19">
        <v>80</v>
      </c>
      <c r="F3" s="19" t="s">
        <v>1321</v>
      </c>
      <c r="G3" s="20" t="b">
        <v>1</v>
      </c>
      <c r="H3" s="21"/>
      <c r="I3" s="19"/>
      <c r="J3" s="19"/>
      <c r="K3" s="113" t="s">
        <v>1130</v>
      </c>
      <c r="L3" s="374" t="s">
        <v>1352</v>
      </c>
      <c r="M3" s="374"/>
      <c r="N3" s="374"/>
      <c r="O3" s="374"/>
      <c r="P3" s="375" t="s">
        <v>3122</v>
      </c>
      <c r="Q3" s="112"/>
    </row>
    <row r="4" spans="1:17" ht="27.6">
      <c r="A4" s="181">
        <v>2</v>
      </c>
      <c r="B4" s="19" t="s">
        <v>3123</v>
      </c>
      <c r="C4" s="19" t="s">
        <v>1240</v>
      </c>
      <c r="D4" s="19" t="s">
        <v>1280</v>
      </c>
      <c r="E4" s="19">
        <v>80</v>
      </c>
      <c r="F4" s="19" t="s">
        <v>1321</v>
      </c>
      <c r="G4" s="20" t="b">
        <v>1</v>
      </c>
      <c r="H4" s="21" t="s">
        <v>3124</v>
      </c>
      <c r="I4" s="20" t="s">
        <v>3125</v>
      </c>
      <c r="J4" s="19"/>
      <c r="K4" s="113" t="s">
        <v>1130</v>
      </c>
      <c r="L4" s="374" t="s">
        <v>1352</v>
      </c>
      <c r="M4" s="374" t="s">
        <v>3126</v>
      </c>
      <c r="N4" s="374" t="s">
        <v>2812</v>
      </c>
      <c r="O4" s="374"/>
      <c r="P4" s="375"/>
      <c r="Q4" s="112"/>
    </row>
    <row r="5" spans="1:17" ht="55.15">
      <c r="A5" s="181">
        <v>3</v>
      </c>
      <c r="B5" s="19" t="s">
        <v>1824</v>
      </c>
      <c r="C5" s="19" t="s">
        <v>1825</v>
      </c>
      <c r="D5" s="19" t="s">
        <v>1280</v>
      </c>
      <c r="E5" s="19">
        <v>80</v>
      </c>
      <c r="F5" s="19" t="s">
        <v>1321</v>
      </c>
      <c r="G5" s="20" t="b">
        <v>1</v>
      </c>
      <c r="H5" s="21" t="s">
        <v>3127</v>
      </c>
      <c r="I5" s="19" t="s">
        <v>3128</v>
      </c>
      <c r="J5" s="19"/>
      <c r="K5" s="113" t="s">
        <v>1130</v>
      </c>
      <c r="L5" s="374" t="s">
        <v>1375</v>
      </c>
      <c r="M5" s="374"/>
      <c r="N5" s="374"/>
      <c r="O5" s="374"/>
      <c r="P5" s="375" t="s">
        <v>3129</v>
      </c>
      <c r="Q5" s="112"/>
    </row>
    <row r="6" spans="1:17" ht="28.9">
      <c r="A6" s="181">
        <v>4</v>
      </c>
      <c r="B6" s="19" t="s">
        <v>1271</v>
      </c>
      <c r="C6" s="20" t="s">
        <v>1729</v>
      </c>
      <c r="D6" s="19" t="s">
        <v>1267</v>
      </c>
      <c r="E6" s="19" t="s">
        <v>1366</v>
      </c>
      <c r="F6" s="19" t="s">
        <v>1321</v>
      </c>
      <c r="G6" s="20" t="b">
        <v>1</v>
      </c>
      <c r="H6" s="21" t="s">
        <v>3130</v>
      </c>
      <c r="I6" s="33">
        <v>42461</v>
      </c>
      <c r="J6" s="19"/>
      <c r="K6" s="113" t="s">
        <v>1130</v>
      </c>
      <c r="L6" s="374" t="s">
        <v>1352</v>
      </c>
      <c r="M6" s="374"/>
      <c r="N6" s="374"/>
      <c r="O6" s="374"/>
      <c r="P6" s="375" t="s">
        <v>3131</v>
      </c>
      <c r="Q6" s="112"/>
    </row>
    <row r="7" spans="1:17" ht="27.6">
      <c r="A7" s="181">
        <v>5</v>
      </c>
      <c r="B7" s="19" t="s">
        <v>1265</v>
      </c>
      <c r="C7" s="20" t="s">
        <v>2101</v>
      </c>
      <c r="D7" s="19" t="s">
        <v>1267</v>
      </c>
      <c r="E7" s="19" t="s">
        <v>1366</v>
      </c>
      <c r="F7" s="19" t="s">
        <v>1321</v>
      </c>
      <c r="G7" s="20" t="b">
        <v>0</v>
      </c>
      <c r="H7" s="21" t="s">
        <v>3132</v>
      </c>
      <c r="I7" s="19"/>
      <c r="J7" s="19"/>
      <c r="K7" s="113" t="s">
        <v>1130</v>
      </c>
      <c r="L7" s="374" t="s">
        <v>1375</v>
      </c>
      <c r="M7" s="374"/>
      <c r="N7" s="374"/>
      <c r="O7" s="374"/>
      <c r="P7" s="375" t="s">
        <v>1358</v>
      </c>
      <c r="Q7" s="112"/>
    </row>
    <row r="8" spans="1:17">
      <c r="A8" s="181">
        <v>6</v>
      </c>
      <c r="B8" s="19" t="s">
        <v>1258</v>
      </c>
      <c r="C8" s="20" t="s">
        <v>1539</v>
      </c>
      <c r="D8" s="19" t="s">
        <v>1260</v>
      </c>
      <c r="E8" s="19" t="s">
        <v>1373</v>
      </c>
      <c r="F8" s="19" t="b">
        <v>1</v>
      </c>
      <c r="G8" s="20" t="b">
        <v>1</v>
      </c>
      <c r="H8" s="21" t="s">
        <v>1731</v>
      </c>
      <c r="I8" s="19" t="b">
        <v>1</v>
      </c>
      <c r="J8" s="19"/>
      <c r="K8" s="113" t="s">
        <v>1130</v>
      </c>
      <c r="L8" s="374" t="s">
        <v>1375</v>
      </c>
      <c r="M8" s="374"/>
      <c r="N8" s="374"/>
      <c r="O8" s="374"/>
      <c r="P8" s="375" t="s">
        <v>3133</v>
      </c>
      <c r="Q8" s="112"/>
    </row>
    <row r="9" spans="1:17" ht="55.15">
      <c r="A9" s="181">
        <v>7</v>
      </c>
      <c r="B9" s="19" t="s">
        <v>805</v>
      </c>
      <c r="C9" s="20" t="s">
        <v>1778</v>
      </c>
      <c r="D9" s="19" t="s">
        <v>1215</v>
      </c>
      <c r="E9" s="19"/>
      <c r="F9" s="19" t="s">
        <v>1321</v>
      </c>
      <c r="G9" s="20" t="b">
        <v>1</v>
      </c>
      <c r="H9" s="21" t="s">
        <v>3134</v>
      </c>
      <c r="I9" s="19" t="s">
        <v>3135</v>
      </c>
      <c r="J9" s="19"/>
      <c r="K9" s="113" t="s">
        <v>1130</v>
      </c>
      <c r="L9" s="374" t="s">
        <v>1375</v>
      </c>
      <c r="M9" s="374"/>
      <c r="N9" s="374"/>
      <c r="O9" s="374"/>
      <c r="P9" s="375" t="s">
        <v>3136</v>
      </c>
      <c r="Q9" s="112"/>
    </row>
    <row r="10" spans="1:17" ht="82.9">
      <c r="A10" s="181">
        <v>8</v>
      </c>
      <c r="B10" s="12" t="s">
        <v>3137</v>
      </c>
      <c r="C10" s="20" t="s">
        <v>3138</v>
      </c>
      <c r="D10" s="19" t="s">
        <v>3139</v>
      </c>
      <c r="E10" s="19" t="s">
        <v>1639</v>
      </c>
      <c r="F10" s="19" t="s">
        <v>1321</v>
      </c>
      <c r="G10" s="20" t="b">
        <v>0</v>
      </c>
      <c r="H10" s="21" t="s">
        <v>3140</v>
      </c>
      <c r="I10" s="43"/>
      <c r="J10" s="19"/>
      <c r="K10" s="113" t="s">
        <v>1130</v>
      </c>
      <c r="L10" s="374" t="s">
        <v>1352</v>
      </c>
      <c r="M10" s="374" t="s">
        <v>3141</v>
      </c>
      <c r="N10" s="374" t="s">
        <v>3142</v>
      </c>
      <c r="O10" s="374"/>
      <c r="P10" s="375" t="s">
        <v>3143</v>
      </c>
      <c r="Q10" s="112"/>
    </row>
    <row r="11" spans="1:17" ht="69">
      <c r="A11" s="181">
        <v>9</v>
      </c>
      <c r="B11" s="12" t="s">
        <v>3144</v>
      </c>
      <c r="C11" s="20" t="s">
        <v>3145</v>
      </c>
      <c r="D11" s="19" t="s">
        <v>1535</v>
      </c>
      <c r="E11" s="19" t="s">
        <v>1639</v>
      </c>
      <c r="F11" s="19" t="s">
        <v>1321</v>
      </c>
      <c r="G11" s="20" t="b">
        <v>0</v>
      </c>
      <c r="H11" s="21" t="s">
        <v>3146</v>
      </c>
      <c r="I11" s="44">
        <v>50</v>
      </c>
      <c r="J11" s="19"/>
      <c r="K11" s="113" t="s">
        <v>1130</v>
      </c>
      <c r="L11" s="374" t="s">
        <v>1375</v>
      </c>
      <c r="M11" s="374"/>
      <c r="N11" s="374"/>
      <c r="O11" s="374"/>
      <c r="P11" s="375" t="s">
        <v>1358</v>
      </c>
      <c r="Q11" s="112"/>
    </row>
    <row r="12" spans="1:17" ht="41.45">
      <c r="A12" s="181">
        <v>10</v>
      </c>
      <c r="B12" s="19" t="s">
        <v>3147</v>
      </c>
      <c r="C12" s="20" t="s">
        <v>3148</v>
      </c>
      <c r="D12" s="19" t="s">
        <v>1260</v>
      </c>
      <c r="E12" s="19" t="s">
        <v>1373</v>
      </c>
      <c r="F12" s="19" t="s">
        <v>1321</v>
      </c>
      <c r="G12" s="20" t="b">
        <v>1</v>
      </c>
      <c r="H12" s="21" t="s">
        <v>3149</v>
      </c>
      <c r="I12" s="19" t="b">
        <v>0</v>
      </c>
      <c r="J12" s="19"/>
      <c r="K12" s="113" t="s">
        <v>1130</v>
      </c>
      <c r="L12" s="374" t="s">
        <v>1375</v>
      </c>
      <c r="M12" s="374"/>
      <c r="N12" s="374"/>
      <c r="O12" s="374"/>
      <c r="P12" s="375" t="s">
        <v>1376</v>
      </c>
      <c r="Q12" s="112"/>
    </row>
    <row r="13" spans="1:17" ht="86.85" customHeight="1">
      <c r="A13" s="181">
        <v>11</v>
      </c>
      <c r="B13" s="19" t="s">
        <v>3150</v>
      </c>
      <c r="C13" s="20" t="s">
        <v>3151</v>
      </c>
      <c r="D13" s="19" t="s">
        <v>1260</v>
      </c>
      <c r="E13" s="19" t="s">
        <v>1373</v>
      </c>
      <c r="F13" s="19" t="s">
        <v>1321</v>
      </c>
      <c r="G13" s="20" t="b">
        <v>1</v>
      </c>
      <c r="H13" s="21" t="s">
        <v>3152</v>
      </c>
      <c r="I13" s="19" t="b">
        <v>1</v>
      </c>
      <c r="J13" s="19"/>
      <c r="K13" s="113" t="s">
        <v>1130</v>
      </c>
      <c r="L13" s="374" t="s">
        <v>1375</v>
      </c>
      <c r="M13" s="374"/>
      <c r="N13" s="374"/>
      <c r="O13" s="374"/>
      <c r="P13" s="375" t="s">
        <v>1376</v>
      </c>
      <c r="Q13" s="112"/>
    </row>
    <row r="14" spans="1:17" ht="24.6" customHeight="1">
      <c r="A14" s="181">
        <v>12</v>
      </c>
      <c r="B14" s="19" t="s">
        <v>3153</v>
      </c>
      <c r="C14" s="20" t="s">
        <v>3154</v>
      </c>
      <c r="D14" s="19" t="s">
        <v>1215</v>
      </c>
      <c r="E14" s="19"/>
      <c r="F14" s="19" t="s">
        <v>1321</v>
      </c>
      <c r="G14" s="20" t="b">
        <v>0</v>
      </c>
      <c r="H14" s="21" t="s">
        <v>3155</v>
      </c>
      <c r="I14" s="19" t="s">
        <v>3156</v>
      </c>
      <c r="J14" s="19"/>
      <c r="K14" s="27" t="s">
        <v>1130</v>
      </c>
      <c r="L14" s="374" t="s">
        <v>1375</v>
      </c>
      <c r="M14" s="374"/>
      <c r="N14" s="374"/>
      <c r="O14" s="374"/>
      <c r="P14" s="375" t="s">
        <v>1358</v>
      </c>
      <c r="Q14" s="112"/>
    </row>
    <row r="16" spans="1:17" ht="19.149999999999999">
      <c r="C16" s="783" t="s">
        <v>3157</v>
      </c>
      <c r="D16" s="784" t="s">
        <v>3158</v>
      </c>
      <c r="E16" s="784" t="s">
        <v>3159</v>
      </c>
    </row>
  </sheetData>
  <mergeCells count="1">
    <mergeCell ref="C1:E1"/>
  </mergeCells>
  <dataValidations count="1">
    <dataValidation type="list" allowBlank="1" showInputMessage="1" showErrorMessage="1" sqref="K3:K14" xr:uid="{52FC5342-2ADB-4D44-83FF-D49EAB32E0CC}">
      <formula1>"To Do, Questions Outstanding, Complete"</formula1>
    </dataValidation>
  </dataValidations>
  <hyperlinks>
    <hyperlink ref="A1" location="Summary!A1" display="Object Name" xr:uid="{00000000-0004-0000-14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C000"/>
  </sheetPr>
  <dimension ref="A1:P5"/>
  <sheetViews>
    <sheetView zoomScaleNormal="100" workbookViewId="0"/>
  </sheetViews>
  <sheetFormatPr defaultRowHeight="14.45"/>
  <cols>
    <col min="1" max="1" width="8.42578125" bestFit="1" customWidth="1"/>
    <col min="2" max="2" width="22.42578125" customWidth="1"/>
    <col min="3" max="3" width="30.42578125" customWidth="1"/>
    <col min="4" max="4" width="20.5703125" customWidth="1"/>
    <col min="5" max="5" width="19.5703125" customWidth="1"/>
    <col min="6" max="6" width="17.5703125" customWidth="1"/>
    <col min="7" max="7" width="13.5703125" customWidth="1"/>
    <col min="8" max="8" width="38.5703125" customWidth="1"/>
    <col min="9" max="10" width="21.42578125" customWidth="1"/>
    <col min="11" max="11" width="11.42578125" style="28" customWidth="1"/>
    <col min="12" max="12" width="13.5703125" customWidth="1"/>
    <col min="13" max="14" width="14.5703125" customWidth="1"/>
    <col min="15" max="15" width="12.5703125" customWidth="1"/>
    <col min="16" max="16" width="46" customWidth="1"/>
  </cols>
  <sheetData>
    <row r="1" spans="1:16" ht="42">
      <c r="A1" s="4" t="s">
        <v>1188</v>
      </c>
      <c r="B1" s="5" t="s">
        <v>1189</v>
      </c>
      <c r="C1" s="1352" t="s">
        <v>3160</v>
      </c>
      <c r="D1" s="1353"/>
      <c r="E1" s="1353"/>
      <c r="F1" s="450" t="s">
        <v>891</v>
      </c>
      <c r="G1" s="6"/>
      <c r="H1" s="7"/>
      <c r="I1" s="6"/>
      <c r="J1" s="6"/>
      <c r="K1" s="6"/>
      <c r="L1" s="7"/>
      <c r="M1" s="7"/>
      <c r="N1" s="7"/>
      <c r="O1" s="7"/>
      <c r="P1" s="8"/>
    </row>
    <row r="2" spans="1:16">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row>
    <row r="3" spans="1:16" ht="144">
      <c r="A3" s="181">
        <v>1</v>
      </c>
      <c r="B3" s="19" t="s">
        <v>1319</v>
      </c>
      <c r="C3" s="19" t="s">
        <v>1320</v>
      </c>
      <c r="D3" s="19" t="s">
        <v>1280</v>
      </c>
      <c r="E3" s="19">
        <v>80</v>
      </c>
      <c r="F3" s="19" t="s">
        <v>1321</v>
      </c>
      <c r="G3" s="20" t="b">
        <v>1</v>
      </c>
      <c r="H3" s="21"/>
      <c r="I3" s="19"/>
      <c r="J3" s="19"/>
      <c r="K3" s="27" t="s">
        <v>1130</v>
      </c>
      <c r="L3" s="374"/>
      <c r="M3" s="374"/>
      <c r="N3" s="374"/>
      <c r="O3" s="374"/>
      <c r="P3" s="375" t="s">
        <v>3161</v>
      </c>
    </row>
    <row r="4" spans="1:16">
      <c r="A4" s="181">
        <v>2</v>
      </c>
      <c r="B4" s="19" t="s">
        <v>3162</v>
      </c>
      <c r="C4" s="20" t="s">
        <v>3163</v>
      </c>
      <c r="D4" s="19" t="s">
        <v>1280</v>
      </c>
      <c r="E4" s="19">
        <v>80</v>
      </c>
      <c r="F4" s="19" t="s">
        <v>1321</v>
      </c>
      <c r="G4" s="20" t="b">
        <v>1</v>
      </c>
      <c r="H4" s="21"/>
      <c r="I4" s="19"/>
      <c r="J4" s="19"/>
      <c r="K4" s="27" t="s">
        <v>1130</v>
      </c>
      <c r="L4" s="374"/>
      <c r="M4" s="374"/>
      <c r="N4" s="374"/>
      <c r="O4" s="374"/>
      <c r="P4" s="375" t="s">
        <v>3164</v>
      </c>
    </row>
    <row r="5" spans="1:16" ht="27.6">
      <c r="A5" s="181">
        <v>3</v>
      </c>
      <c r="B5" s="19" t="s">
        <v>3165</v>
      </c>
      <c r="C5" s="20" t="s">
        <v>2745</v>
      </c>
      <c r="D5" s="19" t="s">
        <v>1280</v>
      </c>
      <c r="E5" s="19">
        <v>80</v>
      </c>
      <c r="F5" s="19" t="s">
        <v>1321</v>
      </c>
      <c r="G5" s="20" t="b">
        <v>1</v>
      </c>
      <c r="H5" s="21"/>
      <c r="I5" s="19"/>
      <c r="J5" s="19"/>
      <c r="K5" s="27" t="s">
        <v>1130</v>
      </c>
      <c r="L5" s="374"/>
      <c r="M5" s="374"/>
      <c r="N5" s="374"/>
      <c r="O5" s="374"/>
      <c r="P5" s="375" t="s">
        <v>3166</v>
      </c>
    </row>
  </sheetData>
  <mergeCells count="1">
    <mergeCell ref="C1:E1"/>
  </mergeCells>
  <dataValidations count="1">
    <dataValidation type="list" allowBlank="1" showInputMessage="1" showErrorMessage="1" sqref="K3:K5" xr:uid="{26802BAC-5D34-45FA-B80F-0CB2F6AA94F6}">
      <formula1>"To Do, Questions Outstanding, Complete"</formula1>
    </dataValidation>
  </dataValidations>
  <hyperlinks>
    <hyperlink ref="A1" location="Summary!A1" display="Object Name" xr:uid="{00000000-0004-0000-16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tabColor rgb="FFFFC000"/>
  </sheetPr>
  <dimension ref="A1:Q8"/>
  <sheetViews>
    <sheetView zoomScale="75" zoomScaleNormal="75" workbookViewId="0"/>
  </sheetViews>
  <sheetFormatPr defaultRowHeight="14.45"/>
  <cols>
    <col min="1" max="1" width="8.42578125" bestFit="1" customWidth="1"/>
    <col min="2" max="2" width="22.42578125" customWidth="1"/>
    <col min="3" max="3" width="30.42578125" customWidth="1"/>
    <col min="4" max="4" width="20.5703125" customWidth="1"/>
    <col min="5" max="5" width="19.5703125" customWidth="1"/>
    <col min="6" max="6" width="11.5703125" customWidth="1"/>
    <col min="7" max="7" width="13.5703125" customWidth="1"/>
    <col min="8" max="8" width="43" customWidth="1"/>
    <col min="9" max="10" width="21.42578125" customWidth="1"/>
    <col min="11" max="11" width="11.42578125" style="28" customWidth="1"/>
    <col min="12" max="12" width="13.5703125" customWidth="1"/>
    <col min="13" max="13" width="14.5703125" customWidth="1"/>
    <col min="14" max="14" width="21" customWidth="1"/>
    <col min="15" max="15" width="12.5703125" customWidth="1"/>
    <col min="16" max="16" width="46" customWidth="1"/>
    <col min="17" max="17" width="8.5703125" style="435"/>
  </cols>
  <sheetData>
    <row r="1" spans="1:17" ht="18">
      <c r="A1" s="47" t="s">
        <v>1188</v>
      </c>
      <c r="B1" s="48" t="s">
        <v>1189</v>
      </c>
      <c r="C1" s="1352" t="s">
        <v>3167</v>
      </c>
      <c r="D1" s="1353"/>
      <c r="E1" s="1353"/>
      <c r="F1" s="6"/>
      <c r="G1" s="6"/>
      <c r="H1" s="7"/>
      <c r="I1" s="6"/>
      <c r="J1" s="6"/>
      <c r="K1" s="6"/>
      <c r="L1" s="7"/>
      <c r="M1" s="7"/>
      <c r="N1" s="7"/>
      <c r="O1" s="7"/>
      <c r="P1" s="8"/>
    </row>
    <row r="2" spans="1:17"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c r="Q2" s="517" t="s">
        <v>1207</v>
      </c>
    </row>
    <row r="3" spans="1:17" ht="28.9">
      <c r="A3" s="181">
        <v>1</v>
      </c>
      <c r="B3" s="19" t="s">
        <v>1319</v>
      </c>
      <c r="C3" s="19" t="s">
        <v>1320</v>
      </c>
      <c r="D3" s="19" t="s">
        <v>1280</v>
      </c>
      <c r="E3" s="19">
        <v>80</v>
      </c>
      <c r="F3" s="19" t="s">
        <v>1321</v>
      </c>
      <c r="G3" s="20" t="b">
        <v>1</v>
      </c>
      <c r="H3" s="21"/>
      <c r="I3" s="19"/>
      <c r="J3" s="19"/>
      <c r="K3" s="113" t="s">
        <v>1130</v>
      </c>
      <c r="L3" s="374" t="s">
        <v>1352</v>
      </c>
      <c r="M3" s="374" t="s">
        <v>3141</v>
      </c>
      <c r="N3" s="374"/>
      <c r="O3" s="374"/>
      <c r="P3" s="375" t="s">
        <v>3168</v>
      </c>
      <c r="Q3" s="435">
        <v>54712</v>
      </c>
    </row>
    <row r="4" spans="1:17" ht="27.6">
      <c r="A4" s="181">
        <v>2</v>
      </c>
      <c r="B4" s="19" t="s">
        <v>3169</v>
      </c>
      <c r="C4" s="19" t="s">
        <v>3170</v>
      </c>
      <c r="D4" s="19" t="s">
        <v>1280</v>
      </c>
      <c r="E4" s="19">
        <v>80</v>
      </c>
      <c r="F4" s="19" t="s">
        <v>1321</v>
      </c>
      <c r="G4" s="20" t="b">
        <v>1</v>
      </c>
      <c r="H4" s="21"/>
      <c r="I4" s="19"/>
      <c r="J4" s="19"/>
      <c r="K4" s="113" t="s">
        <v>1130</v>
      </c>
      <c r="L4" s="374" t="s">
        <v>1352</v>
      </c>
      <c r="M4" s="374" t="s">
        <v>3141</v>
      </c>
      <c r="N4" s="374" t="s">
        <v>2491</v>
      </c>
      <c r="O4" s="374"/>
      <c r="P4" s="375"/>
    </row>
    <row r="5" spans="1:17" ht="100.9">
      <c r="A5" s="181">
        <v>3</v>
      </c>
      <c r="B5" s="19" t="s">
        <v>3165</v>
      </c>
      <c r="C5" s="377" t="s">
        <v>2745</v>
      </c>
      <c r="D5" s="19" t="s">
        <v>1280</v>
      </c>
      <c r="E5" s="19">
        <v>80</v>
      </c>
      <c r="F5" s="19" t="s">
        <v>1321</v>
      </c>
      <c r="G5" s="20" t="b">
        <v>1</v>
      </c>
      <c r="H5" s="21"/>
      <c r="I5" s="19"/>
      <c r="J5" s="19"/>
      <c r="K5" s="113" t="s">
        <v>1130</v>
      </c>
      <c r="L5" s="374"/>
      <c r="M5" s="374"/>
      <c r="N5" s="374"/>
      <c r="O5" s="374"/>
      <c r="P5" s="375" t="s">
        <v>3171</v>
      </c>
    </row>
    <row r="6" spans="1:17">
      <c r="A6" s="181">
        <v>4</v>
      </c>
      <c r="B6" s="19" t="s">
        <v>1271</v>
      </c>
      <c r="C6" s="377" t="s">
        <v>1729</v>
      </c>
      <c r="D6" s="19" t="s">
        <v>1267</v>
      </c>
      <c r="E6" s="19"/>
      <c r="F6" s="19" t="s">
        <v>1321</v>
      </c>
      <c r="G6" s="20" t="b">
        <v>1</v>
      </c>
      <c r="H6" s="21" t="s">
        <v>3172</v>
      </c>
      <c r="I6" s="19"/>
      <c r="J6" s="19"/>
      <c r="K6" s="113" t="s">
        <v>1130</v>
      </c>
      <c r="L6" s="374" t="s">
        <v>1352</v>
      </c>
      <c r="M6" s="374" t="s">
        <v>3141</v>
      </c>
      <c r="N6" s="374" t="s">
        <v>3173</v>
      </c>
      <c r="O6" s="374"/>
      <c r="P6" s="375"/>
    </row>
    <row r="7" spans="1:17" ht="28.9">
      <c r="A7" s="181">
        <v>5</v>
      </c>
      <c r="B7" s="19" t="s">
        <v>1265</v>
      </c>
      <c r="C7" s="377" t="s">
        <v>2101</v>
      </c>
      <c r="D7" s="19" t="s">
        <v>1267</v>
      </c>
      <c r="E7" s="19"/>
      <c r="F7" s="19" t="s">
        <v>1321</v>
      </c>
      <c r="G7" s="20" t="b">
        <v>0</v>
      </c>
      <c r="H7" s="21" t="s">
        <v>3174</v>
      </c>
      <c r="I7" s="19"/>
      <c r="J7" s="19"/>
      <c r="K7" s="113" t="s">
        <v>1130</v>
      </c>
      <c r="L7" s="374" t="s">
        <v>1352</v>
      </c>
      <c r="M7" s="374" t="s">
        <v>3141</v>
      </c>
      <c r="N7" s="374" t="s">
        <v>3175</v>
      </c>
      <c r="O7" s="374"/>
      <c r="P7" s="375" t="s">
        <v>3176</v>
      </c>
    </row>
    <row r="8" spans="1:17">
      <c r="A8" s="181">
        <v>6</v>
      </c>
      <c r="B8" s="19" t="s">
        <v>3177</v>
      </c>
      <c r="C8" s="377" t="s">
        <v>3178</v>
      </c>
      <c r="D8" s="19" t="s">
        <v>1646</v>
      </c>
      <c r="E8" s="19" t="s">
        <v>1536</v>
      </c>
      <c r="F8" s="19" t="s">
        <v>1321</v>
      </c>
      <c r="G8" s="20" t="b">
        <v>1</v>
      </c>
      <c r="H8" s="21" t="s">
        <v>3179</v>
      </c>
      <c r="I8" s="19">
        <v>20</v>
      </c>
      <c r="J8" s="19"/>
      <c r="K8" s="27" t="s">
        <v>1130</v>
      </c>
      <c r="L8" s="374" t="s">
        <v>1352</v>
      </c>
      <c r="M8" s="374" t="s">
        <v>3141</v>
      </c>
      <c r="N8" s="374" t="s">
        <v>3142</v>
      </c>
      <c r="O8" s="374"/>
      <c r="P8" s="375"/>
    </row>
  </sheetData>
  <mergeCells count="1">
    <mergeCell ref="C1:E1"/>
  </mergeCells>
  <dataValidations count="1">
    <dataValidation type="list" allowBlank="1" showInputMessage="1" showErrorMessage="1" sqref="K3:K8" xr:uid="{182C80D1-3E95-4384-98EC-3B5AEB0FDD64}">
      <formula1>"To Do, Questions Outstanding, Complete"</formula1>
    </dataValidation>
  </dataValidations>
  <hyperlinks>
    <hyperlink ref="A1" location="Summary!A1" display="Object Name" xr:uid="{00000000-0004-0000-18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9">
    <tabColor rgb="FF0070C0"/>
  </sheetPr>
  <dimension ref="A1:FV223"/>
  <sheetViews>
    <sheetView zoomScale="68" zoomScaleNormal="68" workbookViewId="0">
      <pane ySplit="2" topLeftCell="A118" activePane="bottomLeft" state="frozen"/>
      <selection pane="bottomLeft"/>
    </sheetView>
  </sheetViews>
  <sheetFormatPr defaultRowHeight="15" customHeight="1"/>
  <cols>
    <col min="1" max="1" width="16.5703125" style="28" customWidth="1"/>
    <col min="2" max="2" width="29.42578125" style="688" bestFit="1" customWidth="1"/>
    <col min="3" max="3" width="22.42578125" customWidth="1"/>
    <col min="4" max="4" width="28.42578125" customWidth="1"/>
    <col min="5" max="5" width="14.5703125" customWidth="1"/>
    <col min="6" max="6" width="13.42578125" customWidth="1"/>
    <col min="7" max="7" width="8.5703125" customWidth="1"/>
    <col min="8" max="8" width="31.42578125" customWidth="1"/>
    <col min="9" max="9" width="10.5703125" customWidth="1"/>
    <col min="10" max="10" width="29.5703125" hidden="1" customWidth="1"/>
    <col min="11" max="11" width="17" customWidth="1"/>
    <col min="12" max="12" width="15.5703125" hidden="1" customWidth="1"/>
    <col min="13" max="13" width="28.42578125" style="258" customWidth="1"/>
    <col min="14" max="14" width="14.42578125" style="28" customWidth="1"/>
    <col min="15" max="15" width="24.5703125" style="28" customWidth="1"/>
    <col min="16" max="16" width="12.42578125" style="28" customWidth="1"/>
    <col min="17" max="17" width="8.5703125" style="28" customWidth="1"/>
    <col min="18" max="19" width="39.5703125" customWidth="1"/>
    <col min="20" max="20" width="21.5703125" style="688" bestFit="1" customWidth="1"/>
    <col min="21" max="21" width="21.5703125" style="28" customWidth="1"/>
    <col min="22" max="22" width="26.5703125" style="105" customWidth="1"/>
    <col min="23" max="23" width="27.5703125" style="62" customWidth="1"/>
  </cols>
  <sheetData>
    <row r="1" spans="1:23" ht="18">
      <c r="A1" s="708" t="s">
        <v>1188</v>
      </c>
      <c r="B1" s="188" t="s">
        <v>1189</v>
      </c>
      <c r="C1" s="623" t="s">
        <v>948</v>
      </c>
      <c r="D1" s="712"/>
      <c r="E1" s="712"/>
      <c r="F1" s="7"/>
      <c r="G1" s="7"/>
      <c r="H1" s="7"/>
      <c r="I1" s="7"/>
      <c r="J1" s="7"/>
      <c r="K1" s="7"/>
      <c r="L1" s="7"/>
      <c r="M1" s="8"/>
      <c r="N1" s="6"/>
      <c r="O1" s="6"/>
      <c r="P1" s="6"/>
      <c r="Q1" s="6"/>
      <c r="R1" s="7"/>
      <c r="S1" s="7"/>
      <c r="T1" s="671"/>
      <c r="U1" s="6"/>
    </row>
    <row r="2" spans="1:23" ht="28.9">
      <c r="A2" s="273" t="s">
        <v>1191</v>
      </c>
      <c r="B2" s="273" t="s">
        <v>1192</v>
      </c>
      <c r="C2" s="273" t="s">
        <v>1193</v>
      </c>
      <c r="D2" s="273" t="s">
        <v>1194</v>
      </c>
      <c r="E2" s="273" t="s">
        <v>1195</v>
      </c>
      <c r="F2" s="273" t="s">
        <v>1196</v>
      </c>
      <c r="G2" s="273" t="s">
        <v>1197</v>
      </c>
      <c r="H2" s="608" t="s">
        <v>1198</v>
      </c>
      <c r="I2" s="273" t="s">
        <v>1199</v>
      </c>
      <c r="J2" s="273" t="s">
        <v>1200</v>
      </c>
      <c r="K2" s="273" t="s">
        <v>1201</v>
      </c>
      <c r="L2" s="273" t="s">
        <v>2080</v>
      </c>
      <c r="M2" s="273" t="s">
        <v>3180</v>
      </c>
      <c r="N2" s="416" t="s">
        <v>1202</v>
      </c>
      <c r="O2" s="416" t="s">
        <v>1203</v>
      </c>
      <c r="P2" s="416" t="s">
        <v>1204</v>
      </c>
      <c r="Q2" s="416" t="s">
        <v>1194</v>
      </c>
      <c r="R2" s="416" t="s">
        <v>1205</v>
      </c>
      <c r="S2" s="609" t="s">
        <v>3181</v>
      </c>
      <c r="T2" s="416" t="s">
        <v>1207</v>
      </c>
      <c r="U2" s="727" t="s">
        <v>3182</v>
      </c>
      <c r="V2" s="625" t="s">
        <v>14</v>
      </c>
      <c r="W2" s="624" t="s">
        <v>3183</v>
      </c>
    </row>
    <row r="3" spans="1:23" ht="267" customHeight="1">
      <c r="A3" s="124">
        <v>1</v>
      </c>
      <c r="B3" s="71" t="s">
        <v>1319</v>
      </c>
      <c r="C3" s="71" t="s">
        <v>1320</v>
      </c>
      <c r="D3" s="71" t="s">
        <v>1280</v>
      </c>
      <c r="E3" s="71">
        <v>80</v>
      </c>
      <c r="F3" s="71" t="s">
        <v>1321</v>
      </c>
      <c r="G3" s="69" t="b">
        <v>1</v>
      </c>
      <c r="H3" s="125"/>
      <c r="I3" s="71"/>
      <c r="J3" s="71"/>
      <c r="K3" s="71" t="s">
        <v>1130</v>
      </c>
      <c r="L3" s="71"/>
      <c r="M3" s="71"/>
      <c r="N3" s="615" t="s">
        <v>1352</v>
      </c>
      <c r="O3" s="615" t="s">
        <v>3184</v>
      </c>
      <c r="P3" s="615" t="s">
        <v>1998</v>
      </c>
      <c r="Q3" s="615"/>
      <c r="R3" s="355" t="s">
        <v>3185</v>
      </c>
      <c r="S3" s="660"/>
      <c r="T3" s="610">
        <v>35012</v>
      </c>
      <c r="U3" s="58"/>
      <c r="V3" s="260"/>
      <c r="W3" s="195"/>
    </row>
    <row r="4" spans="1:23" ht="115.15">
      <c r="A4" s="124">
        <v>2</v>
      </c>
      <c r="B4" s="72" t="s">
        <v>1824</v>
      </c>
      <c r="C4" s="57" t="s">
        <v>1825</v>
      </c>
      <c r="D4" s="57" t="s">
        <v>1280</v>
      </c>
      <c r="E4" s="57">
        <v>80</v>
      </c>
      <c r="F4" s="57" t="s">
        <v>1321</v>
      </c>
      <c r="G4" s="69" t="b">
        <v>1</v>
      </c>
      <c r="H4" s="125" t="s">
        <v>3186</v>
      </c>
      <c r="I4" s="71" t="s">
        <v>3187</v>
      </c>
      <c r="J4" s="71"/>
      <c r="K4" s="71" t="s">
        <v>1130</v>
      </c>
      <c r="L4" s="71"/>
      <c r="M4" s="71"/>
      <c r="N4" s="615" t="s">
        <v>1352</v>
      </c>
      <c r="O4" s="615" t="s">
        <v>3184</v>
      </c>
      <c r="P4" s="615" t="s">
        <v>2975</v>
      </c>
      <c r="Q4" s="615"/>
      <c r="R4" s="355" t="s">
        <v>3188</v>
      </c>
      <c r="S4" s="660"/>
      <c r="T4" s="610"/>
      <c r="U4" s="58"/>
      <c r="V4" s="260"/>
      <c r="W4" s="726"/>
    </row>
    <row r="5" spans="1:23" ht="269.25" customHeight="1">
      <c r="A5" s="124">
        <v>3</v>
      </c>
      <c r="B5" s="71" t="s">
        <v>3189</v>
      </c>
      <c r="C5" s="71" t="s">
        <v>1240</v>
      </c>
      <c r="D5" s="71" t="s">
        <v>1240</v>
      </c>
      <c r="E5" s="57">
        <v>255</v>
      </c>
      <c r="F5" s="71" t="s">
        <v>1321</v>
      </c>
      <c r="G5" s="69" t="b">
        <v>1</v>
      </c>
      <c r="H5" s="125" t="s">
        <v>3190</v>
      </c>
      <c r="I5" s="57" t="s">
        <v>2008</v>
      </c>
      <c r="J5" s="71"/>
      <c r="K5" s="71" t="s">
        <v>1130</v>
      </c>
      <c r="L5" s="71"/>
      <c r="M5" s="71"/>
      <c r="N5" s="615" t="s">
        <v>1352</v>
      </c>
      <c r="O5" s="615" t="s">
        <v>3184</v>
      </c>
      <c r="P5" s="615" t="s">
        <v>3191</v>
      </c>
      <c r="Q5" s="615"/>
      <c r="R5" s="355" t="s">
        <v>3192</v>
      </c>
      <c r="S5" s="660"/>
      <c r="T5" s="610" t="s">
        <v>3193</v>
      </c>
      <c r="U5" s="610"/>
      <c r="V5" s="59"/>
      <c r="W5" s="195"/>
    </row>
    <row r="6" spans="1:23" ht="263.85000000000002" customHeight="1">
      <c r="A6" s="124">
        <v>4</v>
      </c>
      <c r="B6" s="72" t="s">
        <v>3194</v>
      </c>
      <c r="C6" s="72" t="s">
        <v>3194</v>
      </c>
      <c r="D6" s="72" t="s">
        <v>1280</v>
      </c>
      <c r="E6" s="72">
        <v>40</v>
      </c>
      <c r="F6" s="72" t="s">
        <v>1321</v>
      </c>
      <c r="G6" s="164" t="b">
        <v>0</v>
      </c>
      <c r="H6" s="125" t="s">
        <v>3195</v>
      </c>
      <c r="I6" s="72">
        <v>12345678</v>
      </c>
      <c r="J6" s="71"/>
      <c r="K6" s="71" t="s">
        <v>1130</v>
      </c>
      <c r="L6" s="71"/>
      <c r="M6" s="71"/>
      <c r="N6" s="615" t="s">
        <v>1352</v>
      </c>
      <c r="O6" s="615" t="s">
        <v>3196</v>
      </c>
      <c r="P6" s="615"/>
      <c r="Q6" s="615"/>
      <c r="R6" s="355" t="s">
        <v>3197</v>
      </c>
      <c r="S6" s="660"/>
      <c r="T6" s="610" t="s">
        <v>3198</v>
      </c>
      <c r="U6" s="58"/>
      <c r="V6" s="260"/>
      <c r="W6" s="195"/>
    </row>
    <row r="7" spans="1:23" ht="59.1" customHeight="1">
      <c r="A7" s="124">
        <v>5</v>
      </c>
      <c r="B7" s="71" t="s">
        <v>3199</v>
      </c>
      <c r="C7" s="71" t="s">
        <v>3200</v>
      </c>
      <c r="D7" s="71" t="s">
        <v>1280</v>
      </c>
      <c r="E7" s="71">
        <v>30</v>
      </c>
      <c r="F7" s="71" t="s">
        <v>1321</v>
      </c>
      <c r="G7" s="69" t="b">
        <v>0</v>
      </c>
      <c r="H7" s="125" t="s">
        <v>3201</v>
      </c>
      <c r="I7" s="71"/>
      <c r="J7" s="71"/>
      <c r="K7" s="71" t="s">
        <v>1130</v>
      </c>
      <c r="L7" s="71"/>
      <c r="M7" s="71"/>
      <c r="N7" s="615" t="s">
        <v>1352</v>
      </c>
      <c r="O7" s="615"/>
      <c r="P7" s="615"/>
      <c r="Q7" s="615"/>
      <c r="R7" s="355" t="s">
        <v>3202</v>
      </c>
      <c r="S7" s="660"/>
      <c r="T7" s="610"/>
      <c r="U7" s="58"/>
      <c r="V7" s="260"/>
      <c r="W7" s="195"/>
    </row>
    <row r="8" spans="1:23" ht="31.5" customHeight="1">
      <c r="A8" s="124">
        <v>6</v>
      </c>
      <c r="B8" s="57" t="s">
        <v>3203</v>
      </c>
      <c r="C8" s="71" t="s">
        <v>3204</v>
      </c>
      <c r="D8" s="71" t="s">
        <v>2909</v>
      </c>
      <c r="E8" s="71">
        <v>255</v>
      </c>
      <c r="F8" s="71" t="s">
        <v>1321</v>
      </c>
      <c r="G8" s="69" t="b">
        <v>0</v>
      </c>
      <c r="H8" s="125" t="s">
        <v>3205</v>
      </c>
      <c r="I8" s="57" t="s">
        <v>3206</v>
      </c>
      <c r="J8" s="71"/>
      <c r="K8" s="71" t="s">
        <v>1130</v>
      </c>
      <c r="L8" s="71"/>
      <c r="M8" s="71"/>
      <c r="N8" s="615"/>
      <c r="O8" s="615"/>
      <c r="P8" s="615"/>
      <c r="Q8" s="615"/>
      <c r="R8" s="355" t="s">
        <v>3207</v>
      </c>
      <c r="S8" s="660"/>
      <c r="T8" s="610">
        <v>59393</v>
      </c>
      <c r="U8" s="58"/>
      <c r="V8" s="260"/>
      <c r="W8" s="195"/>
    </row>
    <row r="9" spans="1:23" ht="28.9">
      <c r="A9" s="124">
        <v>7</v>
      </c>
      <c r="B9" s="57" t="s">
        <v>3208</v>
      </c>
      <c r="C9" s="71" t="s">
        <v>3209</v>
      </c>
      <c r="D9" s="71" t="s">
        <v>3210</v>
      </c>
      <c r="E9" s="71">
        <v>40</v>
      </c>
      <c r="F9" s="71" t="s">
        <v>1321</v>
      </c>
      <c r="G9" s="69" t="b">
        <v>0</v>
      </c>
      <c r="H9" s="125" t="s">
        <v>3211</v>
      </c>
      <c r="I9" s="57" t="s">
        <v>3212</v>
      </c>
      <c r="J9" s="71"/>
      <c r="K9" s="71" t="s">
        <v>1130</v>
      </c>
      <c r="L9" s="71"/>
      <c r="M9" s="71"/>
      <c r="N9" s="615"/>
      <c r="O9" s="615"/>
      <c r="P9" s="615"/>
      <c r="Q9" s="615"/>
      <c r="R9" s="355" t="s">
        <v>3207</v>
      </c>
      <c r="S9" s="660"/>
      <c r="T9" s="610">
        <v>59393</v>
      </c>
      <c r="U9" s="58"/>
      <c r="V9" s="260"/>
      <c r="W9" s="195"/>
    </row>
    <row r="10" spans="1:23" ht="28.9">
      <c r="A10" s="124">
        <v>8</v>
      </c>
      <c r="B10" s="57" t="s">
        <v>3213</v>
      </c>
      <c r="C10" s="71" t="s">
        <v>3214</v>
      </c>
      <c r="D10" s="71" t="s">
        <v>3215</v>
      </c>
      <c r="E10" s="71">
        <v>20</v>
      </c>
      <c r="F10" s="71" t="s">
        <v>1321</v>
      </c>
      <c r="G10" s="69" t="b">
        <v>0</v>
      </c>
      <c r="H10" s="125" t="s">
        <v>3216</v>
      </c>
      <c r="I10" s="57" t="s">
        <v>3217</v>
      </c>
      <c r="J10" s="71"/>
      <c r="K10" s="71" t="s">
        <v>1130</v>
      </c>
      <c r="L10" s="71"/>
      <c r="M10" s="71"/>
      <c r="N10" s="615"/>
      <c r="O10" s="615"/>
      <c r="P10" s="615"/>
      <c r="Q10" s="615"/>
      <c r="R10" s="355" t="s">
        <v>3207</v>
      </c>
      <c r="S10" s="660"/>
      <c r="T10" s="610">
        <v>59393</v>
      </c>
      <c r="U10" s="58"/>
      <c r="V10" s="260"/>
      <c r="W10" s="195"/>
    </row>
    <row r="11" spans="1:23" ht="28.5" customHeight="1">
      <c r="A11" s="124">
        <v>9</v>
      </c>
      <c r="B11" s="57" t="s">
        <v>3218</v>
      </c>
      <c r="C11" s="71" t="s">
        <v>3219</v>
      </c>
      <c r="D11" s="71" t="s">
        <v>3215</v>
      </c>
      <c r="E11" s="71">
        <v>20</v>
      </c>
      <c r="F11" s="71" t="s">
        <v>1321</v>
      </c>
      <c r="G11" s="69" t="b">
        <v>0</v>
      </c>
      <c r="H11" s="125" t="s">
        <v>3220</v>
      </c>
      <c r="I11" s="57" t="s">
        <v>3221</v>
      </c>
      <c r="J11" s="71"/>
      <c r="K11" s="71" t="s">
        <v>1130</v>
      </c>
      <c r="L11" s="71"/>
      <c r="M11" s="71"/>
      <c r="N11" s="615"/>
      <c r="O11" s="615"/>
      <c r="P11" s="615"/>
      <c r="Q11" s="615"/>
      <c r="R11" s="355" t="s">
        <v>3207</v>
      </c>
      <c r="S11" s="660"/>
      <c r="T11" s="610">
        <v>59393</v>
      </c>
      <c r="U11" s="58"/>
      <c r="V11" s="260"/>
      <c r="W11" s="195"/>
    </row>
    <row r="12" spans="1:23" ht="28.9">
      <c r="A12" s="124">
        <v>10</v>
      </c>
      <c r="B12" s="57" t="s">
        <v>3222</v>
      </c>
      <c r="C12" s="71" t="s">
        <v>3223</v>
      </c>
      <c r="D12" s="71" t="s">
        <v>3210</v>
      </c>
      <c r="E12" s="71">
        <v>40</v>
      </c>
      <c r="F12" s="71" t="s">
        <v>1321</v>
      </c>
      <c r="G12" s="69" t="b">
        <v>0</v>
      </c>
      <c r="H12" s="125" t="s">
        <v>3224</v>
      </c>
      <c r="I12" s="57" t="s">
        <v>3225</v>
      </c>
      <c r="J12" s="71"/>
      <c r="K12" s="71" t="s">
        <v>1130</v>
      </c>
      <c r="L12" s="71"/>
      <c r="M12" s="71"/>
      <c r="N12" s="615"/>
      <c r="O12" s="615"/>
      <c r="P12" s="615"/>
      <c r="Q12" s="615"/>
      <c r="R12" s="355" t="s">
        <v>3207</v>
      </c>
      <c r="S12" s="660"/>
      <c r="T12" s="610">
        <v>59393</v>
      </c>
      <c r="U12" s="58"/>
      <c r="V12" s="260"/>
      <c r="W12" s="195"/>
    </row>
    <row r="13" spans="1:23" ht="27.6">
      <c r="A13" s="124">
        <v>11</v>
      </c>
      <c r="B13" s="71" t="s">
        <v>3226</v>
      </c>
      <c r="C13" s="71" t="s">
        <v>3227</v>
      </c>
      <c r="D13" s="71" t="s">
        <v>3228</v>
      </c>
      <c r="E13" s="71" t="s">
        <v>3229</v>
      </c>
      <c r="F13" s="71" t="s">
        <v>1321</v>
      </c>
      <c r="G13" s="69" t="b">
        <v>0</v>
      </c>
      <c r="H13" s="125" t="s">
        <v>3230</v>
      </c>
      <c r="I13" s="71" t="s">
        <v>3231</v>
      </c>
      <c r="J13" s="71"/>
      <c r="K13" s="71" t="s">
        <v>1130</v>
      </c>
      <c r="L13" s="71"/>
      <c r="M13" s="71"/>
      <c r="N13" s="615" t="s">
        <v>1352</v>
      </c>
      <c r="O13" s="615" t="s">
        <v>3184</v>
      </c>
      <c r="P13" s="615" t="s">
        <v>3232</v>
      </c>
      <c r="Q13" s="615"/>
      <c r="R13" s="355"/>
      <c r="S13" s="660"/>
      <c r="T13" s="610"/>
      <c r="U13" s="58"/>
      <c r="V13" s="260"/>
      <c r="W13" s="195"/>
    </row>
    <row r="14" spans="1:23" ht="100.9">
      <c r="A14" s="124">
        <v>12</v>
      </c>
      <c r="B14" s="71" t="s">
        <v>3233</v>
      </c>
      <c r="C14" s="71" t="s">
        <v>3234</v>
      </c>
      <c r="D14" s="71" t="s">
        <v>1267</v>
      </c>
      <c r="E14" s="71" t="s">
        <v>1366</v>
      </c>
      <c r="F14" s="71" t="s">
        <v>1321</v>
      </c>
      <c r="G14" s="69" t="b">
        <v>0</v>
      </c>
      <c r="H14" s="125" t="s">
        <v>3235</v>
      </c>
      <c r="I14" s="185">
        <v>31913</v>
      </c>
      <c r="J14" s="71"/>
      <c r="K14" s="71" t="s">
        <v>1130</v>
      </c>
      <c r="L14" s="71"/>
      <c r="M14" s="71"/>
      <c r="N14" s="615" t="s">
        <v>1352</v>
      </c>
      <c r="O14" s="615" t="s">
        <v>3184</v>
      </c>
      <c r="P14" s="615" t="s">
        <v>3236</v>
      </c>
      <c r="Q14" s="615"/>
      <c r="R14" s="355" t="s">
        <v>3237</v>
      </c>
      <c r="S14" s="660"/>
      <c r="T14" s="610"/>
      <c r="U14" s="610"/>
      <c r="V14" s="59"/>
      <c r="W14" s="355" t="s">
        <v>3238</v>
      </c>
    </row>
    <row r="15" spans="1:23" ht="43.15">
      <c r="A15" s="124">
        <v>13</v>
      </c>
      <c r="B15" s="71" t="s">
        <v>3239</v>
      </c>
      <c r="C15" s="71" t="s">
        <v>3240</v>
      </c>
      <c r="D15" s="71" t="s">
        <v>3239</v>
      </c>
      <c r="E15" s="71" t="s">
        <v>1333</v>
      </c>
      <c r="F15" s="71" t="s">
        <v>1321</v>
      </c>
      <c r="G15" s="69" t="b">
        <v>0</v>
      </c>
      <c r="H15" s="125" t="s">
        <v>3241</v>
      </c>
      <c r="I15" s="707" t="s">
        <v>3242</v>
      </c>
      <c r="J15" s="71"/>
      <c r="K15" s="71" t="s">
        <v>1130</v>
      </c>
      <c r="L15" s="71"/>
      <c r="M15" s="71"/>
      <c r="N15" s="615" t="s">
        <v>1352</v>
      </c>
      <c r="O15" s="615" t="s">
        <v>3243</v>
      </c>
      <c r="P15" s="615" t="s">
        <v>3244</v>
      </c>
      <c r="Q15" s="615"/>
      <c r="R15" s="355" t="s">
        <v>3245</v>
      </c>
      <c r="S15" s="660"/>
      <c r="T15" s="610"/>
      <c r="U15" s="58"/>
      <c r="V15" s="260"/>
      <c r="W15" s="355" t="s">
        <v>3246</v>
      </c>
    </row>
    <row r="16" spans="1:23" ht="96" customHeight="1">
      <c r="A16" s="124">
        <v>14</v>
      </c>
      <c r="B16" s="71" t="s">
        <v>3247</v>
      </c>
      <c r="C16" s="71" t="s">
        <v>3248</v>
      </c>
      <c r="D16" s="71" t="s">
        <v>1260</v>
      </c>
      <c r="E16" s="71" t="s">
        <v>1373</v>
      </c>
      <c r="F16" s="71" t="s">
        <v>1321</v>
      </c>
      <c r="G16" s="69" t="b">
        <v>0</v>
      </c>
      <c r="H16" s="125" t="s">
        <v>3249</v>
      </c>
      <c r="I16" s="71" t="b">
        <v>0</v>
      </c>
      <c r="J16" s="71"/>
      <c r="K16" s="71" t="s">
        <v>1130</v>
      </c>
      <c r="L16" s="71"/>
      <c r="M16" s="71"/>
      <c r="N16" s="615" t="s">
        <v>1375</v>
      </c>
      <c r="O16" s="615"/>
      <c r="P16" s="615"/>
      <c r="Q16" s="615"/>
      <c r="R16" s="355" t="s">
        <v>1376</v>
      </c>
      <c r="S16" s="660"/>
      <c r="T16" s="610"/>
      <c r="U16" s="58"/>
      <c r="V16" s="260"/>
      <c r="W16" s="195"/>
    </row>
    <row r="17" spans="1:23" ht="92.25" customHeight="1">
      <c r="A17" s="124">
        <v>15</v>
      </c>
      <c r="B17" s="71" t="s">
        <v>3250</v>
      </c>
      <c r="C17" s="71" t="s">
        <v>3251</v>
      </c>
      <c r="D17" s="71" t="s">
        <v>1280</v>
      </c>
      <c r="E17" s="71">
        <v>80</v>
      </c>
      <c r="F17" s="71" t="s">
        <v>1321</v>
      </c>
      <c r="G17" s="69" t="b">
        <v>0</v>
      </c>
      <c r="H17" s="125" t="s">
        <v>3252</v>
      </c>
      <c r="I17" s="71"/>
      <c r="J17" s="71"/>
      <c r="K17" s="71" t="s">
        <v>1130</v>
      </c>
      <c r="L17" s="71"/>
      <c r="M17" s="71"/>
      <c r="N17" s="615" t="s">
        <v>1375</v>
      </c>
      <c r="O17" s="615"/>
      <c r="P17" s="615"/>
      <c r="Q17" s="615"/>
      <c r="R17" s="355" t="s">
        <v>2403</v>
      </c>
      <c r="S17" s="660"/>
      <c r="T17" s="610"/>
      <c r="U17" s="58"/>
      <c r="V17" s="260"/>
      <c r="W17" s="195"/>
    </row>
    <row r="18" spans="1:23" ht="40.35" customHeight="1">
      <c r="A18" s="124">
        <v>16</v>
      </c>
      <c r="B18" s="72" t="s">
        <v>3253</v>
      </c>
      <c r="C18" s="72" t="s">
        <v>3254</v>
      </c>
      <c r="D18" s="72" t="s">
        <v>1260</v>
      </c>
      <c r="E18" s="72" t="s">
        <v>1333</v>
      </c>
      <c r="F18" s="72" t="s">
        <v>1321</v>
      </c>
      <c r="G18" s="164" t="b">
        <v>0</v>
      </c>
      <c r="H18" s="125"/>
      <c r="I18" s="72" t="b">
        <v>0</v>
      </c>
      <c r="J18" s="71"/>
      <c r="K18" s="71" t="s">
        <v>1130</v>
      </c>
      <c r="L18" s="71"/>
      <c r="M18" s="71"/>
      <c r="N18" s="615" t="s">
        <v>1352</v>
      </c>
      <c r="O18" s="615" t="s">
        <v>3184</v>
      </c>
      <c r="P18" s="615" t="s">
        <v>3255</v>
      </c>
      <c r="Q18" s="615"/>
      <c r="R18" s="355" t="s">
        <v>3256</v>
      </c>
      <c r="S18" s="660"/>
      <c r="T18" s="610"/>
      <c r="U18" s="58"/>
      <c r="V18" s="260"/>
      <c r="W18" s="3" t="s">
        <v>3257</v>
      </c>
    </row>
    <row r="19" spans="1:23" ht="40.35" customHeight="1">
      <c r="A19" s="124">
        <v>17</v>
      </c>
      <c r="B19" s="72" t="s">
        <v>3258</v>
      </c>
      <c r="C19" s="72" t="s">
        <v>2174</v>
      </c>
      <c r="D19" s="72" t="s">
        <v>1260</v>
      </c>
      <c r="E19" s="72" t="s">
        <v>1333</v>
      </c>
      <c r="F19" s="72" t="s">
        <v>1321</v>
      </c>
      <c r="G19" s="164" t="b">
        <v>0</v>
      </c>
      <c r="H19" s="125"/>
      <c r="I19" s="72" t="b">
        <v>0</v>
      </c>
      <c r="J19" s="71"/>
      <c r="K19" s="57" t="s">
        <v>1130</v>
      </c>
      <c r="L19" s="71"/>
      <c r="M19" s="71"/>
      <c r="N19" s="615" t="s">
        <v>1352</v>
      </c>
      <c r="O19" s="615" t="s">
        <v>3259</v>
      </c>
      <c r="P19" s="615" t="s">
        <v>3260</v>
      </c>
      <c r="Q19" s="615"/>
      <c r="R19" s="355" t="s">
        <v>3261</v>
      </c>
      <c r="S19" s="660"/>
      <c r="T19" s="610">
        <v>47550</v>
      </c>
      <c r="U19" s="58"/>
      <c r="V19" s="260"/>
      <c r="W19" s="195"/>
    </row>
    <row r="20" spans="1:23" ht="145.5" customHeight="1">
      <c r="A20" s="920">
        <v>18</v>
      </c>
      <c r="B20" s="472" t="s">
        <v>3262</v>
      </c>
      <c r="C20" s="472" t="s">
        <v>3263</v>
      </c>
      <c r="D20" s="472" t="s">
        <v>3264</v>
      </c>
      <c r="E20" s="472" t="s">
        <v>1333</v>
      </c>
      <c r="F20" s="472" t="s">
        <v>1321</v>
      </c>
      <c r="G20" s="677" t="b">
        <v>0</v>
      </c>
      <c r="H20" s="663" t="s">
        <v>3265</v>
      </c>
      <c r="I20" s="472" t="s">
        <v>3266</v>
      </c>
      <c r="J20" s="71"/>
      <c r="K20" s="71" t="s">
        <v>1130</v>
      </c>
      <c r="L20" s="71"/>
      <c r="M20" s="71"/>
      <c r="N20" s="615" t="s">
        <v>1375</v>
      </c>
      <c r="O20" s="615" t="s">
        <v>3267</v>
      </c>
      <c r="P20" s="615"/>
      <c r="Q20" s="615"/>
      <c r="R20" s="355" t="s">
        <v>3268</v>
      </c>
      <c r="S20" s="660"/>
      <c r="T20" s="890" t="s">
        <v>3269</v>
      </c>
      <c r="U20" s="58"/>
      <c r="V20" s="260"/>
      <c r="W20" s="3" t="s">
        <v>3270</v>
      </c>
    </row>
    <row r="21" spans="1:23" ht="127.5" customHeight="1">
      <c r="A21" s="920">
        <v>19</v>
      </c>
      <c r="B21" s="472" t="s">
        <v>3264</v>
      </c>
      <c r="C21" s="472" t="s">
        <v>3264</v>
      </c>
      <c r="D21" s="472" t="s">
        <v>3264</v>
      </c>
      <c r="E21" s="472" t="s">
        <v>1333</v>
      </c>
      <c r="F21" s="472" t="s">
        <v>1321</v>
      </c>
      <c r="G21" s="677" t="b">
        <v>0</v>
      </c>
      <c r="H21" s="663" t="s">
        <v>3271</v>
      </c>
      <c r="I21" s="472" t="s">
        <v>3272</v>
      </c>
      <c r="J21" s="71"/>
      <c r="K21" s="71" t="s">
        <v>1130</v>
      </c>
      <c r="L21" s="71"/>
      <c r="M21" s="71"/>
      <c r="N21" s="615" t="s">
        <v>1375</v>
      </c>
      <c r="O21" s="615" t="s">
        <v>3267</v>
      </c>
      <c r="P21" s="615"/>
      <c r="Q21" s="615"/>
      <c r="R21" s="355" t="s">
        <v>3273</v>
      </c>
      <c r="S21" s="660"/>
      <c r="T21" s="610"/>
      <c r="U21" s="610"/>
      <c r="V21" s="59"/>
      <c r="W21" s="3"/>
    </row>
    <row r="22" spans="1:23" ht="14.45">
      <c r="A22" s="124">
        <v>20</v>
      </c>
      <c r="B22" s="71" t="s">
        <v>3274</v>
      </c>
      <c r="C22" s="71" t="s">
        <v>3275</v>
      </c>
      <c r="D22" s="71" t="s">
        <v>1280</v>
      </c>
      <c r="E22" s="71">
        <v>80</v>
      </c>
      <c r="F22" s="71" t="s">
        <v>1321</v>
      </c>
      <c r="G22" s="69" t="b">
        <v>0</v>
      </c>
      <c r="H22" s="125" t="str">
        <f>B22</f>
        <v>Nominee Staging Ref</v>
      </c>
      <c r="I22" s="71"/>
      <c r="J22" s="71"/>
      <c r="K22" s="71" t="s">
        <v>1130</v>
      </c>
      <c r="L22" s="71"/>
      <c r="M22" s="71"/>
      <c r="N22" s="615"/>
      <c r="O22" s="615"/>
      <c r="P22" s="615"/>
      <c r="Q22" s="615"/>
      <c r="R22" s="355"/>
      <c r="S22" s="660"/>
      <c r="T22" s="610"/>
      <c r="U22" s="58"/>
      <c r="V22" s="260"/>
      <c r="W22" s="195"/>
    </row>
    <row r="23" spans="1:23" ht="41.45">
      <c r="A23" s="124">
        <v>21</v>
      </c>
      <c r="B23" s="71" t="s">
        <v>3276</v>
      </c>
      <c r="C23" s="71" t="s">
        <v>3277</v>
      </c>
      <c r="D23" s="71" t="s">
        <v>1280</v>
      </c>
      <c r="E23" s="71" t="s">
        <v>2151</v>
      </c>
      <c r="F23" s="71" t="s">
        <v>1321</v>
      </c>
      <c r="G23" s="69" t="b">
        <v>0</v>
      </c>
      <c r="H23" s="125" t="s">
        <v>3278</v>
      </c>
      <c r="I23" s="71" t="s">
        <v>3279</v>
      </c>
      <c r="J23" s="71"/>
      <c r="K23" s="71" t="s">
        <v>1130</v>
      </c>
      <c r="L23" s="71"/>
      <c r="M23" s="71"/>
      <c r="N23" s="615"/>
      <c r="O23" s="615"/>
      <c r="P23" s="615"/>
      <c r="Q23" s="615"/>
      <c r="R23" s="355"/>
      <c r="S23" s="660"/>
      <c r="T23" s="610"/>
      <c r="U23" s="58"/>
      <c r="V23" s="260"/>
      <c r="W23" s="195"/>
    </row>
    <row r="24" spans="1:23" ht="153.6" customHeight="1">
      <c r="A24" s="124">
        <v>22</v>
      </c>
      <c r="B24" s="71" t="s">
        <v>3280</v>
      </c>
      <c r="C24" s="71" t="s">
        <v>3281</v>
      </c>
      <c r="D24" s="71" t="s">
        <v>1215</v>
      </c>
      <c r="E24" s="71" t="s">
        <v>1333</v>
      </c>
      <c r="F24" s="71" t="s">
        <v>1321</v>
      </c>
      <c r="G24" s="69" t="b">
        <v>0</v>
      </c>
      <c r="H24" s="125" t="s">
        <v>3282</v>
      </c>
      <c r="I24" s="71" t="s">
        <v>3264</v>
      </c>
      <c r="J24" s="71"/>
      <c r="K24" s="129" t="s">
        <v>1130</v>
      </c>
      <c r="L24" s="71"/>
      <c r="M24" s="71"/>
      <c r="N24" s="615" t="s">
        <v>3283</v>
      </c>
      <c r="O24" s="615" t="s">
        <v>835</v>
      </c>
      <c r="P24" s="615" t="s">
        <v>835</v>
      </c>
      <c r="Q24" s="615"/>
      <c r="R24" s="355" t="s">
        <v>3284</v>
      </c>
      <c r="S24" s="660"/>
      <c r="T24" s="610">
        <v>34992</v>
      </c>
      <c r="U24" s="58"/>
      <c r="V24" s="1053" t="s">
        <v>3285</v>
      </c>
      <c r="W24" s="195"/>
    </row>
    <row r="25" spans="1:23" ht="124.5" customHeight="1">
      <c r="A25" s="124">
        <v>23</v>
      </c>
      <c r="B25" s="71" t="s">
        <v>3286</v>
      </c>
      <c r="C25" s="71" t="s">
        <v>3287</v>
      </c>
      <c r="D25" s="71" t="s">
        <v>1260</v>
      </c>
      <c r="E25" s="71"/>
      <c r="F25" s="71"/>
      <c r="G25" s="69"/>
      <c r="H25" s="125"/>
      <c r="I25" s="71"/>
      <c r="J25" s="71"/>
      <c r="K25" s="71" t="s">
        <v>1130</v>
      </c>
      <c r="L25" s="71"/>
      <c r="M25" s="71"/>
      <c r="N25" s="615"/>
      <c r="O25" s="615"/>
      <c r="P25" s="615"/>
      <c r="Q25" s="615"/>
      <c r="R25" s="355" t="s">
        <v>3288</v>
      </c>
      <c r="S25" s="660"/>
      <c r="T25" s="610"/>
      <c r="U25" s="58"/>
      <c r="V25" s="260"/>
      <c r="W25" s="195"/>
    </row>
    <row r="26" spans="1:23" ht="72">
      <c r="A26" s="124">
        <v>24</v>
      </c>
      <c r="B26" s="72" t="s">
        <v>3289</v>
      </c>
      <c r="C26" s="71" t="s">
        <v>3290</v>
      </c>
      <c r="D26" s="57" t="s">
        <v>1280</v>
      </c>
      <c r="E26" s="57">
        <v>9</v>
      </c>
      <c r="F26" s="57" t="s">
        <v>1321</v>
      </c>
      <c r="G26" s="69" t="b">
        <v>0</v>
      </c>
      <c r="H26" s="125"/>
      <c r="I26" s="71"/>
      <c r="J26" s="71"/>
      <c r="K26" s="71" t="s">
        <v>1130</v>
      </c>
      <c r="L26" s="71"/>
      <c r="M26" s="71"/>
      <c r="N26" s="615" t="s">
        <v>1352</v>
      </c>
      <c r="O26" s="615" t="s">
        <v>3291</v>
      </c>
      <c r="P26" s="615" t="s">
        <v>3292</v>
      </c>
      <c r="Q26" s="615"/>
      <c r="R26" s="355" t="s">
        <v>3293</v>
      </c>
      <c r="S26" s="660"/>
      <c r="T26" s="610"/>
      <c r="U26" s="58"/>
      <c r="V26" s="260"/>
      <c r="W26" s="355" t="s">
        <v>3294</v>
      </c>
    </row>
    <row r="27" spans="1:23" ht="404.85" customHeight="1">
      <c r="A27" s="124">
        <v>25</v>
      </c>
      <c r="B27" s="72" t="s">
        <v>3295</v>
      </c>
      <c r="C27" s="57" t="s">
        <v>3296</v>
      </c>
      <c r="D27" s="57" t="s">
        <v>1215</v>
      </c>
      <c r="E27" s="57" t="s">
        <v>1321</v>
      </c>
      <c r="F27" s="57" t="s">
        <v>1321</v>
      </c>
      <c r="G27" s="69" t="b">
        <v>0</v>
      </c>
      <c r="H27" s="125" t="s">
        <v>3297</v>
      </c>
      <c r="I27" s="71"/>
      <c r="J27" s="71"/>
      <c r="K27" s="57" t="s">
        <v>1130</v>
      </c>
      <c r="L27" s="71"/>
      <c r="M27" s="71"/>
      <c r="N27" s="615" t="s">
        <v>1335</v>
      </c>
      <c r="O27" s="615" t="s">
        <v>3291</v>
      </c>
      <c r="P27" s="615" t="s">
        <v>3298</v>
      </c>
      <c r="Q27" s="615"/>
      <c r="R27" s="355" t="s">
        <v>3299</v>
      </c>
      <c r="S27" s="660"/>
      <c r="T27" s="610"/>
      <c r="U27" s="58"/>
      <c r="V27" s="260"/>
      <c r="W27" s="195"/>
    </row>
    <row r="28" spans="1:23" ht="258.60000000000002" customHeight="1">
      <c r="A28" s="124">
        <v>26</v>
      </c>
      <c r="B28" s="72" t="s">
        <v>3300</v>
      </c>
      <c r="C28" s="72" t="s">
        <v>3301</v>
      </c>
      <c r="D28" s="57" t="s">
        <v>1215</v>
      </c>
      <c r="E28" s="57" t="s">
        <v>1321</v>
      </c>
      <c r="F28" s="57" t="s">
        <v>1321</v>
      </c>
      <c r="G28" s="69" t="b">
        <v>0</v>
      </c>
      <c r="H28" s="125" t="s">
        <v>3302</v>
      </c>
      <c r="I28" s="71"/>
      <c r="J28" s="71"/>
      <c r="K28" s="57" t="s">
        <v>1130</v>
      </c>
      <c r="L28" s="71"/>
      <c r="M28" s="71"/>
      <c r="N28" s="615" t="s">
        <v>1335</v>
      </c>
      <c r="O28" s="615" t="s">
        <v>3291</v>
      </c>
      <c r="P28" s="615" t="s">
        <v>3303</v>
      </c>
      <c r="Q28" s="615"/>
      <c r="R28" s="355" t="s">
        <v>3304</v>
      </c>
      <c r="S28" s="660"/>
      <c r="T28" s="610" t="s">
        <v>1130</v>
      </c>
      <c r="U28" s="58"/>
      <c r="V28" s="260"/>
      <c r="W28" s="195"/>
    </row>
    <row r="29" spans="1:23" ht="124.15">
      <c r="A29" s="124">
        <v>27</v>
      </c>
      <c r="B29" s="72" t="s">
        <v>3305</v>
      </c>
      <c r="C29" s="72" t="s">
        <v>3306</v>
      </c>
      <c r="D29" s="57" t="s">
        <v>1280</v>
      </c>
      <c r="E29" s="57">
        <v>80</v>
      </c>
      <c r="F29" s="57" t="s">
        <v>1321</v>
      </c>
      <c r="G29" s="69" t="b">
        <v>0</v>
      </c>
      <c r="H29" s="125" t="s">
        <v>3307</v>
      </c>
      <c r="I29" s="71"/>
      <c r="J29" s="71"/>
      <c r="K29" s="71" t="s">
        <v>1130</v>
      </c>
      <c r="L29" s="71"/>
      <c r="M29" s="71"/>
      <c r="N29" s="615" t="s">
        <v>1375</v>
      </c>
      <c r="O29" s="615"/>
      <c r="P29" s="615"/>
      <c r="Q29" s="615"/>
      <c r="R29" s="355" t="s">
        <v>3308</v>
      </c>
      <c r="S29" s="660"/>
      <c r="T29" s="610"/>
      <c r="U29" s="58"/>
      <c r="V29" s="260"/>
      <c r="W29" s="195"/>
    </row>
    <row r="30" spans="1:23" ht="115.15">
      <c r="A30" s="124">
        <v>28</v>
      </c>
      <c r="B30" s="72" t="s">
        <v>3309</v>
      </c>
      <c r="C30" s="57" t="s">
        <v>3310</v>
      </c>
      <c r="D30" s="57" t="s">
        <v>1267</v>
      </c>
      <c r="E30" s="57" t="s">
        <v>1366</v>
      </c>
      <c r="F30" s="57" t="s">
        <v>1321</v>
      </c>
      <c r="G30" s="69" t="b">
        <v>0</v>
      </c>
      <c r="H30" s="125" t="s">
        <v>3311</v>
      </c>
      <c r="I30" s="71"/>
      <c r="J30" s="71"/>
      <c r="K30" s="71" t="s">
        <v>1130</v>
      </c>
      <c r="L30" s="71"/>
      <c r="M30" s="71"/>
      <c r="N30" s="615" t="s">
        <v>1352</v>
      </c>
      <c r="O30" s="615" t="s">
        <v>3291</v>
      </c>
      <c r="P30" s="615" t="s">
        <v>3312</v>
      </c>
      <c r="Q30" s="615"/>
      <c r="R30" s="355" t="s">
        <v>3313</v>
      </c>
      <c r="S30" s="660"/>
      <c r="T30" s="610"/>
      <c r="U30" s="58"/>
      <c r="V30" s="260"/>
      <c r="W30" s="195"/>
    </row>
    <row r="31" spans="1:23" ht="100.9">
      <c r="A31" s="124">
        <v>29</v>
      </c>
      <c r="B31" s="72" t="s">
        <v>3314</v>
      </c>
      <c r="C31" s="57" t="s">
        <v>3315</v>
      </c>
      <c r="D31" s="57" t="s">
        <v>1280</v>
      </c>
      <c r="E31" s="57">
        <v>80</v>
      </c>
      <c r="F31" s="57" t="s">
        <v>1321</v>
      </c>
      <c r="G31" s="69" t="b">
        <v>1</v>
      </c>
      <c r="H31" s="125"/>
      <c r="I31" s="71"/>
      <c r="J31" s="71"/>
      <c r="K31" s="71" t="s">
        <v>1130</v>
      </c>
      <c r="L31" s="71"/>
      <c r="M31" s="71"/>
      <c r="N31" s="615" t="s">
        <v>1352</v>
      </c>
      <c r="O31" s="615"/>
      <c r="P31" s="615"/>
      <c r="Q31" s="615"/>
      <c r="R31" s="355" t="s">
        <v>3316</v>
      </c>
      <c r="S31" s="660"/>
      <c r="T31" s="610"/>
      <c r="U31" s="610"/>
      <c r="V31" s="59"/>
      <c r="W31" s="195"/>
    </row>
    <row r="32" spans="1:23" ht="14.45">
      <c r="A32" s="124">
        <v>30</v>
      </c>
      <c r="B32" s="72" t="s">
        <v>3317</v>
      </c>
      <c r="C32" s="57"/>
      <c r="D32" s="240"/>
      <c r="E32" s="240"/>
      <c r="F32" s="240"/>
      <c r="G32" s="240"/>
      <c r="H32" s="125"/>
      <c r="I32" s="240"/>
      <c r="J32" s="240"/>
      <c r="K32" s="71" t="s">
        <v>1130</v>
      </c>
      <c r="L32" s="240"/>
      <c r="M32" s="315"/>
      <c r="N32" s="615" t="s">
        <v>1352</v>
      </c>
      <c r="O32" s="615"/>
      <c r="P32" s="615"/>
      <c r="Q32" s="615"/>
      <c r="R32" s="355"/>
      <c r="S32" s="660"/>
      <c r="T32" s="615" t="s">
        <v>3318</v>
      </c>
      <c r="U32" s="615"/>
      <c r="V32" s="355"/>
      <c r="W32" s="195"/>
    </row>
    <row r="33" spans="1:23" ht="141.75" customHeight="1">
      <c r="A33" s="124">
        <v>31</v>
      </c>
      <c r="B33" s="72" t="s">
        <v>3319</v>
      </c>
      <c r="C33" s="57"/>
      <c r="D33" s="240"/>
      <c r="E33" s="240"/>
      <c r="F33" s="240"/>
      <c r="G33" s="240"/>
      <c r="H33" s="125"/>
      <c r="I33" s="240"/>
      <c r="J33" s="240"/>
      <c r="K33" s="661" t="s">
        <v>1520</v>
      </c>
      <c r="L33" s="240"/>
      <c r="M33" s="315"/>
      <c r="N33" s="615" t="s">
        <v>1352</v>
      </c>
      <c r="O33" s="615"/>
      <c r="P33" s="615"/>
      <c r="Q33" s="615"/>
      <c r="R33" s="355" t="s">
        <v>3320</v>
      </c>
      <c r="S33" s="660"/>
      <c r="T33" s="615"/>
      <c r="U33" s="615"/>
      <c r="V33" s="355" t="s">
        <v>1808</v>
      </c>
      <c r="W33" s="195"/>
    </row>
    <row r="34" spans="1:23" ht="28.9">
      <c r="A34" s="124">
        <v>32</v>
      </c>
      <c r="B34" s="72" t="s">
        <v>3321</v>
      </c>
      <c r="C34" s="57" t="s">
        <v>3322</v>
      </c>
      <c r="D34" s="57" t="s">
        <v>3323</v>
      </c>
      <c r="E34" s="240"/>
      <c r="F34" s="240"/>
      <c r="G34" s="240"/>
      <c r="H34" s="125"/>
      <c r="I34" s="240"/>
      <c r="J34" s="240"/>
      <c r="K34" s="71" t="s">
        <v>1130</v>
      </c>
      <c r="L34" s="240"/>
      <c r="M34" s="315"/>
      <c r="N34" s="615"/>
      <c r="O34" s="1108" t="s">
        <v>3324</v>
      </c>
      <c r="P34" s="615"/>
      <c r="Q34" s="615"/>
      <c r="R34" s="355" t="s">
        <v>3325</v>
      </c>
      <c r="S34" s="660"/>
      <c r="T34" s="615">
        <v>53663</v>
      </c>
      <c r="U34" s="615"/>
      <c r="V34" s="355"/>
      <c r="W34" s="195"/>
    </row>
    <row r="35" spans="1:23" ht="28.9" hidden="1">
      <c r="A35" s="124">
        <v>35</v>
      </c>
      <c r="B35" s="193"/>
      <c r="C35" s="240"/>
      <c r="D35" s="240"/>
      <c r="E35" s="240"/>
      <c r="F35" s="240"/>
      <c r="G35" s="240"/>
      <c r="H35" s="125"/>
      <c r="I35" s="240"/>
      <c r="J35" s="240"/>
      <c r="K35" s="71" t="s">
        <v>1130</v>
      </c>
      <c r="L35" s="240"/>
      <c r="M35" s="315" t="s">
        <v>3326</v>
      </c>
      <c r="N35" s="615" t="s">
        <v>1352</v>
      </c>
      <c r="O35" s="783"/>
      <c r="P35" s="615" t="s">
        <v>3327</v>
      </c>
      <c r="Q35" s="615"/>
      <c r="R35" s="355" t="s">
        <v>49</v>
      </c>
      <c r="S35" s="660"/>
      <c r="T35" s="193"/>
      <c r="U35" s="56"/>
      <c r="V35" s="195"/>
      <c r="W35" s="195"/>
    </row>
    <row r="36" spans="1:23" ht="19.149999999999999" hidden="1">
      <c r="A36" s="124">
        <v>36</v>
      </c>
      <c r="B36" s="193"/>
      <c r="C36" s="240"/>
      <c r="D36" s="240"/>
      <c r="E36" s="240"/>
      <c r="F36" s="240"/>
      <c r="G36" s="240"/>
      <c r="H36" s="125"/>
      <c r="I36" s="240"/>
      <c r="J36" s="240"/>
      <c r="K36" s="71" t="s">
        <v>1130</v>
      </c>
      <c r="L36" s="240"/>
      <c r="M36" s="315" t="s">
        <v>3326</v>
      </c>
      <c r="N36" s="615" t="s">
        <v>1352</v>
      </c>
      <c r="O36" s="783"/>
      <c r="P36" s="615" t="s">
        <v>3328</v>
      </c>
      <c r="Q36" s="615"/>
      <c r="R36" s="355" t="s">
        <v>49</v>
      </c>
      <c r="S36" s="660"/>
      <c r="T36" s="193"/>
      <c r="U36" s="56"/>
      <c r="V36" s="195"/>
      <c r="W36" s="195"/>
    </row>
    <row r="37" spans="1:23" ht="14.45" hidden="1">
      <c r="A37" s="124">
        <v>37</v>
      </c>
      <c r="B37" s="193"/>
      <c r="C37" s="240"/>
      <c r="D37" s="240"/>
      <c r="E37" s="240"/>
      <c r="F37" s="240"/>
      <c r="G37" s="240"/>
      <c r="H37" s="125"/>
      <c r="I37" s="240"/>
      <c r="J37" s="240"/>
      <c r="K37" s="71" t="s">
        <v>1130</v>
      </c>
      <c r="L37" s="240"/>
      <c r="M37" s="315" t="s">
        <v>3326</v>
      </c>
      <c r="N37" s="615" t="s">
        <v>1352</v>
      </c>
      <c r="O37" s="615" t="s">
        <v>3184</v>
      </c>
      <c r="P37" s="615" t="s">
        <v>3329</v>
      </c>
      <c r="Q37" s="615"/>
      <c r="R37" s="355" t="s">
        <v>49</v>
      </c>
      <c r="S37" s="660"/>
      <c r="T37" s="193"/>
      <c r="U37" s="56"/>
      <c r="V37" s="195"/>
      <c r="W37" s="195"/>
    </row>
    <row r="38" spans="1:23" ht="14.45" hidden="1">
      <c r="A38" s="124">
        <v>38</v>
      </c>
      <c r="B38" s="193"/>
      <c r="C38" s="240"/>
      <c r="D38" s="240"/>
      <c r="E38" s="240"/>
      <c r="F38" s="240"/>
      <c r="G38" s="240"/>
      <c r="H38" s="125"/>
      <c r="I38" s="240"/>
      <c r="J38" s="240"/>
      <c r="K38" s="71" t="s">
        <v>1130</v>
      </c>
      <c r="L38" s="240"/>
      <c r="M38" s="315" t="s">
        <v>3326</v>
      </c>
      <c r="N38" s="615" t="s">
        <v>1352</v>
      </c>
      <c r="O38" s="615" t="s">
        <v>3184</v>
      </c>
      <c r="P38" s="615" t="s">
        <v>2180</v>
      </c>
      <c r="Q38" s="615"/>
      <c r="R38" s="355" t="s">
        <v>2181</v>
      </c>
      <c r="S38" s="660"/>
      <c r="T38" s="193"/>
      <c r="U38" s="56"/>
      <c r="V38" s="195"/>
      <c r="W38" s="195"/>
    </row>
    <row r="39" spans="1:23" ht="14.45" hidden="1">
      <c r="A39" s="124">
        <v>39</v>
      </c>
      <c r="B39" s="193"/>
      <c r="C39" s="240"/>
      <c r="D39" s="240"/>
      <c r="E39" s="240"/>
      <c r="F39" s="240"/>
      <c r="G39" s="240"/>
      <c r="H39" s="125"/>
      <c r="I39" s="240"/>
      <c r="J39" s="240"/>
      <c r="K39" s="71" t="s">
        <v>1130</v>
      </c>
      <c r="L39" s="240"/>
      <c r="M39" s="315" t="s">
        <v>3326</v>
      </c>
      <c r="N39" s="615" t="s">
        <v>1352</v>
      </c>
      <c r="O39" s="615" t="s">
        <v>3184</v>
      </c>
      <c r="P39" s="615" t="s">
        <v>3330</v>
      </c>
      <c r="Q39" s="615"/>
      <c r="R39" s="355" t="s">
        <v>2181</v>
      </c>
      <c r="S39" s="660"/>
      <c r="T39" s="193"/>
      <c r="U39" s="56"/>
      <c r="V39" s="195"/>
      <c r="W39" s="195"/>
    </row>
    <row r="40" spans="1:23" ht="14.45" hidden="1">
      <c r="A40" s="124">
        <v>40</v>
      </c>
      <c r="B40" s="193"/>
      <c r="C40" s="240"/>
      <c r="D40" s="240"/>
      <c r="E40" s="240"/>
      <c r="F40" s="240"/>
      <c r="G40" s="240"/>
      <c r="H40" s="125"/>
      <c r="I40" s="240"/>
      <c r="J40" s="240"/>
      <c r="K40" s="71" t="s">
        <v>1130</v>
      </c>
      <c r="L40" s="240"/>
      <c r="M40" s="315" t="s">
        <v>3326</v>
      </c>
      <c r="N40" s="615" t="s">
        <v>1352</v>
      </c>
      <c r="O40" s="615" t="s">
        <v>3184</v>
      </c>
      <c r="P40" s="615" t="s">
        <v>3331</v>
      </c>
      <c r="Q40" s="615"/>
      <c r="R40" s="355" t="s">
        <v>2181</v>
      </c>
      <c r="S40" s="660"/>
      <c r="T40" s="193"/>
      <c r="U40" s="56"/>
      <c r="V40" s="195"/>
      <c r="W40" s="195"/>
    </row>
    <row r="41" spans="1:23" ht="14.45" hidden="1">
      <c r="A41" s="124">
        <v>41</v>
      </c>
      <c r="B41" s="193"/>
      <c r="C41" s="240"/>
      <c r="D41" s="240"/>
      <c r="E41" s="240"/>
      <c r="F41" s="240"/>
      <c r="G41" s="240"/>
      <c r="H41" s="125"/>
      <c r="I41" s="240"/>
      <c r="J41" s="240"/>
      <c r="K41" s="71" t="s">
        <v>1130</v>
      </c>
      <c r="L41" s="240"/>
      <c r="M41" s="315" t="s">
        <v>3326</v>
      </c>
      <c r="N41" s="615" t="s">
        <v>1352</v>
      </c>
      <c r="O41" s="615" t="s">
        <v>3184</v>
      </c>
      <c r="P41" s="615" t="s">
        <v>3332</v>
      </c>
      <c r="Q41" s="615"/>
      <c r="R41" s="355" t="s">
        <v>2181</v>
      </c>
      <c r="S41" s="660"/>
      <c r="T41" s="193"/>
      <c r="U41" s="56"/>
      <c r="V41" s="195"/>
      <c r="W41" s="195"/>
    </row>
    <row r="42" spans="1:23" ht="14.45" hidden="1">
      <c r="A42" s="124">
        <v>42</v>
      </c>
      <c r="B42" s="193"/>
      <c r="C42" s="240"/>
      <c r="D42" s="240"/>
      <c r="E42" s="240"/>
      <c r="F42" s="240"/>
      <c r="G42" s="240"/>
      <c r="H42" s="125"/>
      <c r="I42" s="240"/>
      <c r="J42" s="240"/>
      <c r="K42" s="71" t="s">
        <v>1130</v>
      </c>
      <c r="L42" s="240"/>
      <c r="M42" s="315" t="s">
        <v>3326</v>
      </c>
      <c r="N42" s="615" t="s">
        <v>1352</v>
      </c>
      <c r="O42" s="615" t="s">
        <v>3184</v>
      </c>
      <c r="P42" s="615" t="s">
        <v>3333</v>
      </c>
      <c r="Q42" s="615"/>
      <c r="R42" s="355" t="s">
        <v>49</v>
      </c>
      <c r="S42" s="660"/>
      <c r="T42" s="193"/>
      <c r="U42" s="56"/>
      <c r="V42" s="195"/>
      <c r="W42" s="195"/>
    </row>
    <row r="43" spans="1:23" ht="28.9" hidden="1">
      <c r="A43" s="124">
        <v>43</v>
      </c>
      <c r="B43" s="193"/>
      <c r="C43" s="240"/>
      <c r="D43" s="240"/>
      <c r="E43" s="240"/>
      <c r="F43" s="240"/>
      <c r="G43" s="240"/>
      <c r="H43" s="125"/>
      <c r="I43" s="240"/>
      <c r="J43" s="240"/>
      <c r="K43" s="71" t="s">
        <v>1130</v>
      </c>
      <c r="L43" s="240"/>
      <c r="M43" s="315" t="s">
        <v>3326</v>
      </c>
      <c r="N43" s="615" t="s">
        <v>1352</v>
      </c>
      <c r="O43" s="615" t="s">
        <v>3184</v>
      </c>
      <c r="P43" s="615" t="s">
        <v>3334</v>
      </c>
      <c r="Q43" s="615"/>
      <c r="R43" s="355" t="s">
        <v>3335</v>
      </c>
      <c r="S43" s="660"/>
      <c r="T43" s="193"/>
      <c r="U43" s="56"/>
      <c r="V43" s="195"/>
      <c r="W43" s="195"/>
    </row>
    <row r="44" spans="1:23" ht="14.45" hidden="1">
      <c r="A44" s="124">
        <v>44</v>
      </c>
      <c r="B44" s="193"/>
      <c r="C44" s="240"/>
      <c r="D44" s="240"/>
      <c r="E44" s="240"/>
      <c r="F44" s="240"/>
      <c r="G44" s="240"/>
      <c r="H44" s="125"/>
      <c r="I44" s="240"/>
      <c r="J44" s="240"/>
      <c r="K44" s="71" t="s">
        <v>1130</v>
      </c>
      <c r="L44" s="240"/>
      <c r="M44" s="315" t="s">
        <v>3326</v>
      </c>
      <c r="N44" s="615" t="s">
        <v>1352</v>
      </c>
      <c r="O44" s="615" t="s">
        <v>3184</v>
      </c>
      <c r="P44" s="615" t="s">
        <v>3336</v>
      </c>
      <c r="Q44" s="615"/>
      <c r="R44" s="355" t="s">
        <v>49</v>
      </c>
      <c r="S44" s="660"/>
      <c r="T44" s="193"/>
      <c r="U44" s="56"/>
      <c r="V44" s="195"/>
      <c r="W44" s="195"/>
    </row>
    <row r="45" spans="1:23" ht="217.35" hidden="1" customHeight="1">
      <c r="A45" s="124">
        <v>45</v>
      </c>
      <c r="B45" s="193"/>
      <c r="C45" s="240"/>
      <c r="D45" s="240"/>
      <c r="E45" s="240"/>
      <c r="F45" s="240"/>
      <c r="G45" s="240"/>
      <c r="H45" s="125"/>
      <c r="I45" s="240"/>
      <c r="J45" s="240"/>
      <c r="K45" s="129" t="s">
        <v>1130</v>
      </c>
      <c r="L45" s="240"/>
      <c r="M45" s="729"/>
      <c r="N45" s="615" t="s">
        <v>1352</v>
      </c>
      <c r="O45" s="615" t="s">
        <v>3184</v>
      </c>
      <c r="P45" s="615" t="s">
        <v>3337</v>
      </c>
      <c r="Q45" s="615"/>
      <c r="R45" s="355" t="s">
        <v>3338</v>
      </c>
      <c r="S45" s="660" t="s">
        <v>3339</v>
      </c>
      <c r="T45" s="773">
        <v>59639</v>
      </c>
      <c r="U45" s="56"/>
      <c r="V45" s="195"/>
      <c r="W45" s="195"/>
    </row>
    <row r="46" spans="1:23" ht="14.45" hidden="1">
      <c r="A46" s="124">
        <v>46</v>
      </c>
      <c r="B46" s="193"/>
      <c r="C46" s="240"/>
      <c r="D46" s="240"/>
      <c r="E46" s="240"/>
      <c r="F46" s="240"/>
      <c r="G46" s="240"/>
      <c r="H46" s="125"/>
      <c r="I46" s="240"/>
      <c r="J46" s="240"/>
      <c r="K46" s="71" t="s">
        <v>1130</v>
      </c>
      <c r="L46" s="240"/>
      <c r="M46" s="315" t="s">
        <v>3326</v>
      </c>
      <c r="N46" s="615" t="s">
        <v>1352</v>
      </c>
      <c r="O46" s="615" t="s">
        <v>3184</v>
      </c>
      <c r="P46" s="615" t="s">
        <v>3340</v>
      </c>
      <c r="Q46" s="615"/>
      <c r="R46" s="355" t="s">
        <v>49</v>
      </c>
      <c r="S46" s="674"/>
      <c r="T46" s="458"/>
      <c r="U46" s="56"/>
      <c r="V46" s="195"/>
      <c r="W46" s="195"/>
    </row>
    <row r="47" spans="1:23" ht="14.45" hidden="1">
      <c r="A47" s="124">
        <v>47</v>
      </c>
      <c r="B47" s="193"/>
      <c r="C47" s="240"/>
      <c r="D47" s="240"/>
      <c r="E47" s="240"/>
      <c r="F47" s="240"/>
      <c r="G47" s="240"/>
      <c r="H47" s="125"/>
      <c r="I47" s="240"/>
      <c r="J47" s="240"/>
      <c r="K47" s="71" t="s">
        <v>1130</v>
      </c>
      <c r="L47" s="240"/>
      <c r="M47" s="315" t="s">
        <v>3326</v>
      </c>
      <c r="N47" s="615" t="s">
        <v>1352</v>
      </c>
      <c r="O47" s="615" t="s">
        <v>3184</v>
      </c>
      <c r="P47" s="615" t="s">
        <v>3341</v>
      </c>
      <c r="Q47" s="615"/>
      <c r="R47" s="355" t="s">
        <v>49</v>
      </c>
      <c r="S47" s="674"/>
      <c r="T47" s="772">
        <v>59639</v>
      </c>
      <c r="U47" s="56"/>
      <c r="V47" s="195"/>
      <c r="W47" s="195"/>
    </row>
    <row r="48" spans="1:23" ht="14.45" hidden="1">
      <c r="A48" s="124">
        <v>48</v>
      </c>
      <c r="B48" s="193"/>
      <c r="C48" s="240"/>
      <c r="D48" s="240"/>
      <c r="E48" s="240"/>
      <c r="F48" s="240"/>
      <c r="G48" s="240"/>
      <c r="H48" s="125"/>
      <c r="I48" s="240"/>
      <c r="J48" s="240"/>
      <c r="K48" s="71" t="s">
        <v>1130</v>
      </c>
      <c r="L48" s="240"/>
      <c r="M48" s="315" t="s">
        <v>3326</v>
      </c>
      <c r="N48" s="615" t="s">
        <v>1352</v>
      </c>
      <c r="O48" s="615" t="s">
        <v>3184</v>
      </c>
      <c r="P48" s="615" t="s">
        <v>3342</v>
      </c>
      <c r="Q48" s="615"/>
      <c r="R48" s="355" t="s">
        <v>3343</v>
      </c>
      <c r="S48" s="674"/>
      <c r="T48" s="193"/>
      <c r="U48" s="56"/>
      <c r="V48" s="195"/>
      <c r="W48" s="195"/>
    </row>
    <row r="49" spans="1:23" ht="28.9" hidden="1">
      <c r="A49" s="124">
        <v>49</v>
      </c>
      <c r="B49" s="193"/>
      <c r="C49" s="240"/>
      <c r="D49" s="240"/>
      <c r="E49" s="240"/>
      <c r="F49" s="240"/>
      <c r="G49" s="240"/>
      <c r="H49" s="125"/>
      <c r="I49" s="240"/>
      <c r="J49" s="240"/>
      <c r="K49" s="71" t="s">
        <v>1130</v>
      </c>
      <c r="L49" s="240"/>
      <c r="M49" s="315" t="s">
        <v>3326</v>
      </c>
      <c r="N49" s="615" t="s">
        <v>1352</v>
      </c>
      <c r="O49" s="615" t="s">
        <v>3184</v>
      </c>
      <c r="P49" s="615" t="s">
        <v>3344</v>
      </c>
      <c r="Q49" s="615"/>
      <c r="R49" s="355" t="s">
        <v>3343</v>
      </c>
      <c r="S49" s="674"/>
      <c r="T49" s="193"/>
      <c r="U49" s="56"/>
      <c r="V49" s="195"/>
      <c r="W49" s="195"/>
    </row>
    <row r="50" spans="1:23" ht="28.9" hidden="1">
      <c r="A50" s="124">
        <v>50</v>
      </c>
      <c r="B50" s="193"/>
      <c r="C50" s="240"/>
      <c r="D50" s="240"/>
      <c r="E50" s="240"/>
      <c r="F50" s="240"/>
      <c r="G50" s="240"/>
      <c r="H50" s="125"/>
      <c r="I50" s="240"/>
      <c r="J50" s="240"/>
      <c r="K50" s="71" t="s">
        <v>1130</v>
      </c>
      <c r="L50" s="240"/>
      <c r="M50" s="315" t="s">
        <v>3326</v>
      </c>
      <c r="N50" s="615" t="s">
        <v>1352</v>
      </c>
      <c r="O50" s="615" t="s">
        <v>3184</v>
      </c>
      <c r="P50" s="615" t="s">
        <v>3345</v>
      </c>
      <c r="Q50" s="615"/>
      <c r="R50" s="355" t="s">
        <v>3343</v>
      </c>
      <c r="S50" s="674"/>
      <c r="T50" s="193"/>
      <c r="U50" s="56"/>
      <c r="V50" s="195"/>
      <c r="W50" s="195"/>
    </row>
    <row r="51" spans="1:23" ht="28.9" hidden="1">
      <c r="A51" s="124">
        <v>51</v>
      </c>
      <c r="B51" s="193"/>
      <c r="C51" s="240"/>
      <c r="D51" s="240"/>
      <c r="E51" s="240"/>
      <c r="F51" s="240"/>
      <c r="G51" s="240"/>
      <c r="H51" s="125"/>
      <c r="I51" s="240"/>
      <c r="J51" s="240"/>
      <c r="K51" s="71" t="s">
        <v>1130</v>
      </c>
      <c r="L51" s="240"/>
      <c r="M51" s="315" t="s">
        <v>3326</v>
      </c>
      <c r="N51" s="615" t="s">
        <v>1352</v>
      </c>
      <c r="O51" s="615" t="s">
        <v>3184</v>
      </c>
      <c r="P51" s="615" t="s">
        <v>3346</v>
      </c>
      <c r="Q51" s="615"/>
      <c r="R51" s="355" t="s">
        <v>3343</v>
      </c>
      <c r="S51" s="674"/>
      <c r="T51" s="193"/>
      <c r="U51" s="56"/>
      <c r="V51" s="195"/>
      <c r="W51" s="195"/>
    </row>
    <row r="52" spans="1:23" ht="28.9" hidden="1">
      <c r="A52" s="124">
        <v>52</v>
      </c>
      <c r="B52" s="193"/>
      <c r="C52" s="240"/>
      <c r="D52" s="240"/>
      <c r="E52" s="240"/>
      <c r="F52" s="240"/>
      <c r="G52" s="240"/>
      <c r="H52" s="125"/>
      <c r="I52" s="240"/>
      <c r="J52" s="240"/>
      <c r="K52" s="71" t="s">
        <v>1130</v>
      </c>
      <c r="L52" s="240"/>
      <c r="M52" s="315" t="s">
        <v>3326</v>
      </c>
      <c r="N52" s="615" t="s">
        <v>1352</v>
      </c>
      <c r="O52" s="615" t="s">
        <v>3184</v>
      </c>
      <c r="P52" s="615" t="s">
        <v>3347</v>
      </c>
      <c r="Q52" s="615"/>
      <c r="R52" s="355" t="s">
        <v>3343</v>
      </c>
      <c r="S52" s="674"/>
      <c r="T52" s="193"/>
      <c r="U52" s="56"/>
      <c r="V52" s="195"/>
      <c r="W52" s="195"/>
    </row>
    <row r="53" spans="1:23" ht="28.9" hidden="1">
      <c r="A53" s="124">
        <v>53</v>
      </c>
      <c r="B53" s="193"/>
      <c r="C53" s="240"/>
      <c r="D53" s="240"/>
      <c r="E53" s="240"/>
      <c r="F53" s="240"/>
      <c r="G53" s="240"/>
      <c r="H53" s="125"/>
      <c r="I53" s="240"/>
      <c r="J53" s="240"/>
      <c r="K53" s="71" t="s">
        <v>1130</v>
      </c>
      <c r="L53" s="240"/>
      <c r="M53" s="315" t="s">
        <v>3326</v>
      </c>
      <c r="N53" s="615" t="s">
        <v>1352</v>
      </c>
      <c r="O53" s="615" t="s">
        <v>3184</v>
      </c>
      <c r="P53" s="615" t="s">
        <v>3348</v>
      </c>
      <c r="Q53" s="615"/>
      <c r="R53" s="355" t="s">
        <v>3343</v>
      </c>
      <c r="S53" s="674"/>
      <c r="T53" s="193"/>
      <c r="U53" s="56"/>
      <c r="V53" s="195"/>
      <c r="W53" s="195"/>
    </row>
    <row r="54" spans="1:23" ht="28.9" hidden="1">
      <c r="A54" s="124">
        <v>54</v>
      </c>
      <c r="B54" s="193"/>
      <c r="C54" s="240"/>
      <c r="D54" s="240"/>
      <c r="E54" s="240"/>
      <c r="F54" s="240"/>
      <c r="G54" s="240"/>
      <c r="H54" s="125"/>
      <c r="I54" s="240"/>
      <c r="J54" s="240"/>
      <c r="K54" s="71" t="s">
        <v>1130</v>
      </c>
      <c r="L54" s="240"/>
      <c r="M54" s="315" t="s">
        <v>3326</v>
      </c>
      <c r="N54" s="615" t="s">
        <v>1352</v>
      </c>
      <c r="O54" s="615" t="s">
        <v>3184</v>
      </c>
      <c r="P54" s="615" t="s">
        <v>3349</v>
      </c>
      <c r="Q54" s="615"/>
      <c r="R54" s="355" t="s">
        <v>3343</v>
      </c>
      <c r="S54" s="674"/>
      <c r="T54" s="193"/>
      <c r="U54" s="56"/>
      <c r="V54" s="195"/>
      <c r="W54" s="195"/>
    </row>
    <row r="55" spans="1:23" ht="28.9" hidden="1">
      <c r="A55" s="124">
        <v>55</v>
      </c>
      <c r="B55" s="193"/>
      <c r="C55" s="240"/>
      <c r="D55" s="240"/>
      <c r="E55" s="240"/>
      <c r="F55" s="240"/>
      <c r="G55" s="240"/>
      <c r="H55" s="125"/>
      <c r="I55" s="240"/>
      <c r="J55" s="240"/>
      <c r="K55" s="71" t="s">
        <v>1130</v>
      </c>
      <c r="L55" s="240"/>
      <c r="M55" s="315" t="s">
        <v>3326</v>
      </c>
      <c r="N55" s="615" t="s">
        <v>1352</v>
      </c>
      <c r="O55" s="615" t="s">
        <v>3184</v>
      </c>
      <c r="P55" s="615" t="s">
        <v>3350</v>
      </c>
      <c r="Q55" s="615"/>
      <c r="R55" s="355" t="s">
        <v>3343</v>
      </c>
      <c r="S55" s="674"/>
      <c r="T55" s="193"/>
      <c r="U55" s="56"/>
      <c r="V55" s="195"/>
      <c r="W55" s="195"/>
    </row>
    <row r="56" spans="1:23" ht="14.45" hidden="1">
      <c r="A56" s="124">
        <v>56</v>
      </c>
      <c r="B56" s="193"/>
      <c r="C56" s="240"/>
      <c r="D56" s="240"/>
      <c r="E56" s="240"/>
      <c r="F56" s="240"/>
      <c r="G56" s="240"/>
      <c r="H56" s="125"/>
      <c r="I56" s="240"/>
      <c r="J56" s="240"/>
      <c r="K56" s="71" t="s">
        <v>1130</v>
      </c>
      <c r="L56" s="240"/>
      <c r="M56" s="315" t="s">
        <v>3326</v>
      </c>
      <c r="N56" s="615" t="s">
        <v>1352</v>
      </c>
      <c r="O56" s="615" t="s">
        <v>3184</v>
      </c>
      <c r="P56" s="615" t="s">
        <v>3351</v>
      </c>
      <c r="Q56" s="615"/>
      <c r="R56" s="355" t="s">
        <v>3343</v>
      </c>
      <c r="S56" s="674"/>
      <c r="T56" s="193"/>
      <c r="U56" s="56"/>
      <c r="V56" s="195"/>
      <c r="W56" s="195"/>
    </row>
    <row r="57" spans="1:23" ht="14.45" hidden="1">
      <c r="A57" s="124">
        <v>57</v>
      </c>
      <c r="B57" s="193"/>
      <c r="C57" s="240"/>
      <c r="D57" s="240"/>
      <c r="E57" s="240"/>
      <c r="F57" s="240"/>
      <c r="G57" s="240"/>
      <c r="H57" s="125"/>
      <c r="I57" s="240"/>
      <c r="J57" s="240"/>
      <c r="K57" s="71" t="s">
        <v>1130</v>
      </c>
      <c r="L57" s="240"/>
      <c r="M57" s="315" t="s">
        <v>3326</v>
      </c>
      <c r="N57" s="615" t="s">
        <v>1352</v>
      </c>
      <c r="O57" s="615" t="s">
        <v>3184</v>
      </c>
      <c r="P57" s="615" t="s">
        <v>3352</v>
      </c>
      <c r="Q57" s="615"/>
      <c r="R57" s="355" t="s">
        <v>3343</v>
      </c>
      <c r="S57" s="674"/>
      <c r="T57" s="193"/>
      <c r="U57" s="56"/>
      <c r="V57" s="195"/>
      <c r="W57" s="195"/>
    </row>
    <row r="58" spans="1:23" ht="14.45" hidden="1">
      <c r="A58" s="124">
        <v>58</v>
      </c>
      <c r="B58" s="193"/>
      <c r="C58" s="240"/>
      <c r="D58" s="240"/>
      <c r="E58" s="240"/>
      <c r="F58" s="240"/>
      <c r="G58" s="240"/>
      <c r="H58" s="125"/>
      <c r="I58" s="240"/>
      <c r="J58" s="240"/>
      <c r="K58" s="71" t="s">
        <v>1130</v>
      </c>
      <c r="L58" s="240"/>
      <c r="M58" s="315" t="s">
        <v>3326</v>
      </c>
      <c r="N58" s="615" t="s">
        <v>1352</v>
      </c>
      <c r="O58" s="615" t="s">
        <v>3184</v>
      </c>
      <c r="P58" s="615" t="s">
        <v>3353</v>
      </c>
      <c r="Q58" s="615"/>
      <c r="R58" s="355" t="s">
        <v>3343</v>
      </c>
      <c r="S58" s="674"/>
      <c r="T58" s="193"/>
      <c r="U58" s="56"/>
      <c r="V58" s="195"/>
      <c r="W58" s="195"/>
    </row>
    <row r="59" spans="1:23" ht="28.9" hidden="1">
      <c r="A59" s="124">
        <v>59</v>
      </c>
      <c r="B59" s="193"/>
      <c r="C59" s="240"/>
      <c r="D59" s="240"/>
      <c r="E59" s="240"/>
      <c r="F59" s="240"/>
      <c r="G59" s="240"/>
      <c r="H59" s="125"/>
      <c r="I59" s="240"/>
      <c r="J59" s="240"/>
      <c r="K59" s="71" t="s">
        <v>1130</v>
      </c>
      <c r="L59" s="240"/>
      <c r="M59" s="315" t="s">
        <v>3326</v>
      </c>
      <c r="N59" s="615" t="s">
        <v>1352</v>
      </c>
      <c r="O59" s="615" t="s">
        <v>3184</v>
      </c>
      <c r="P59" s="615" t="s">
        <v>3354</v>
      </c>
      <c r="Q59" s="615"/>
      <c r="R59" s="355" t="s">
        <v>49</v>
      </c>
      <c r="S59" s="674"/>
      <c r="T59" s="193"/>
      <c r="U59" s="56"/>
      <c r="V59" s="195"/>
      <c r="W59" s="195"/>
    </row>
    <row r="60" spans="1:23" ht="14.45" hidden="1">
      <c r="A60" s="124">
        <v>60</v>
      </c>
      <c r="B60" s="193"/>
      <c r="C60" s="240"/>
      <c r="D60" s="240"/>
      <c r="E60" s="240"/>
      <c r="F60" s="240"/>
      <c r="G60" s="240"/>
      <c r="H60" s="125"/>
      <c r="I60" s="240"/>
      <c r="J60" s="240"/>
      <c r="K60" s="71" t="s">
        <v>1130</v>
      </c>
      <c r="L60" s="240"/>
      <c r="M60" s="315" t="s">
        <v>3326</v>
      </c>
      <c r="N60" s="615" t="s">
        <v>1352</v>
      </c>
      <c r="O60" s="615" t="s">
        <v>3184</v>
      </c>
      <c r="P60" s="615" t="s">
        <v>3355</v>
      </c>
      <c r="Q60" s="615"/>
      <c r="R60" s="355" t="s">
        <v>3343</v>
      </c>
      <c r="S60" s="674"/>
      <c r="T60" s="193"/>
      <c r="U60" s="56"/>
      <c r="V60" s="195"/>
      <c r="W60" s="195"/>
    </row>
    <row r="61" spans="1:23" ht="14.45" hidden="1">
      <c r="A61" s="124">
        <v>61</v>
      </c>
      <c r="B61" s="193"/>
      <c r="C61" s="240"/>
      <c r="D61" s="240"/>
      <c r="E61" s="240"/>
      <c r="F61" s="240"/>
      <c r="G61" s="240"/>
      <c r="H61" s="125"/>
      <c r="I61" s="240"/>
      <c r="J61" s="240"/>
      <c r="K61" s="71" t="s">
        <v>1130</v>
      </c>
      <c r="L61" s="240"/>
      <c r="M61" s="315" t="s">
        <v>3326</v>
      </c>
      <c r="N61" s="615" t="s">
        <v>1352</v>
      </c>
      <c r="O61" s="615" t="s">
        <v>3184</v>
      </c>
      <c r="P61" s="615" t="s">
        <v>3356</v>
      </c>
      <c r="Q61" s="615"/>
      <c r="R61" s="355" t="s">
        <v>3343</v>
      </c>
      <c r="S61" s="674"/>
      <c r="T61" s="193"/>
      <c r="U61" s="56"/>
      <c r="V61" s="195"/>
      <c r="W61" s="195"/>
    </row>
    <row r="62" spans="1:23" ht="14.45" hidden="1">
      <c r="A62" s="124">
        <v>62</v>
      </c>
      <c r="B62" s="193"/>
      <c r="C62" s="240"/>
      <c r="D62" s="240"/>
      <c r="E62" s="240"/>
      <c r="F62" s="240"/>
      <c r="G62" s="240"/>
      <c r="H62" s="125"/>
      <c r="I62" s="240"/>
      <c r="J62" s="240"/>
      <c r="K62" s="71" t="s">
        <v>1130</v>
      </c>
      <c r="L62" s="240"/>
      <c r="M62" s="315" t="s">
        <v>3357</v>
      </c>
      <c r="N62" s="615" t="s">
        <v>1352</v>
      </c>
      <c r="O62" s="615" t="s">
        <v>3184</v>
      </c>
      <c r="P62" s="615" t="s">
        <v>3358</v>
      </c>
      <c r="Q62" s="615"/>
      <c r="R62" s="355" t="s">
        <v>3359</v>
      </c>
      <c r="S62" s="674"/>
      <c r="T62" s="193"/>
      <c r="U62" s="56"/>
      <c r="V62" s="195" t="s">
        <v>3360</v>
      </c>
      <c r="W62" s="195"/>
    </row>
    <row r="63" spans="1:23" ht="14.45" hidden="1">
      <c r="A63" s="124">
        <v>63</v>
      </c>
      <c r="B63" s="193"/>
      <c r="C63" s="240"/>
      <c r="D63" s="240"/>
      <c r="E63" s="240"/>
      <c r="F63" s="240"/>
      <c r="G63" s="240"/>
      <c r="H63" s="125"/>
      <c r="I63" s="240"/>
      <c r="J63" s="240"/>
      <c r="K63" s="71" t="s">
        <v>1130</v>
      </c>
      <c r="L63" s="240"/>
      <c r="M63" s="315" t="s">
        <v>3357</v>
      </c>
      <c r="N63" s="615" t="s">
        <v>1352</v>
      </c>
      <c r="O63" s="615" t="s">
        <v>3184</v>
      </c>
      <c r="P63" s="615" t="s">
        <v>3361</v>
      </c>
      <c r="Q63" s="615"/>
      <c r="R63" s="355" t="s">
        <v>3359</v>
      </c>
      <c r="S63" s="674"/>
      <c r="T63" s="193"/>
      <c r="U63" s="56"/>
      <c r="V63" s="195" t="s">
        <v>1808</v>
      </c>
      <c r="W63" s="195"/>
    </row>
    <row r="64" spans="1:23" ht="14.45" hidden="1">
      <c r="A64" s="124">
        <v>64</v>
      </c>
      <c r="B64" s="193"/>
      <c r="C64" s="240"/>
      <c r="D64" s="240"/>
      <c r="E64" s="240"/>
      <c r="F64" s="240"/>
      <c r="G64" s="240"/>
      <c r="H64" s="125"/>
      <c r="I64" s="240"/>
      <c r="J64" s="240"/>
      <c r="K64" s="71" t="s">
        <v>1130</v>
      </c>
      <c r="L64" s="240"/>
      <c r="M64" s="315" t="s">
        <v>3326</v>
      </c>
      <c r="N64" s="615" t="s">
        <v>1352</v>
      </c>
      <c r="O64" s="615" t="s">
        <v>3184</v>
      </c>
      <c r="P64" s="615" t="s">
        <v>2212</v>
      </c>
      <c r="Q64" s="615"/>
      <c r="R64" s="355" t="s">
        <v>49</v>
      </c>
      <c r="S64" s="674"/>
      <c r="T64" s="193"/>
      <c r="U64" s="56"/>
      <c r="V64" s="195"/>
      <c r="W64" s="195"/>
    </row>
    <row r="65" spans="1:23" ht="14.45" hidden="1">
      <c r="A65" s="124">
        <v>65</v>
      </c>
      <c r="B65" s="193"/>
      <c r="C65" s="240"/>
      <c r="D65" s="240"/>
      <c r="E65" s="240"/>
      <c r="F65" s="240"/>
      <c r="G65" s="240"/>
      <c r="H65" s="125"/>
      <c r="I65" s="240"/>
      <c r="J65" s="240"/>
      <c r="K65" s="71" t="s">
        <v>1130</v>
      </c>
      <c r="L65" s="240"/>
      <c r="M65" s="315" t="s">
        <v>3326</v>
      </c>
      <c r="N65" s="615" t="s">
        <v>1352</v>
      </c>
      <c r="O65" s="615" t="s">
        <v>3184</v>
      </c>
      <c r="P65" s="615" t="s">
        <v>3362</v>
      </c>
      <c r="Q65" s="615"/>
      <c r="R65" s="355" t="s">
        <v>3343</v>
      </c>
      <c r="S65" s="674"/>
      <c r="T65" s="193"/>
      <c r="U65" s="56"/>
      <c r="V65" s="195"/>
      <c r="W65" s="195"/>
    </row>
    <row r="66" spans="1:23" ht="28.9" hidden="1">
      <c r="A66" s="124">
        <v>66</v>
      </c>
      <c r="B66" s="193"/>
      <c r="C66" s="240"/>
      <c r="D66" s="240"/>
      <c r="E66" s="240"/>
      <c r="F66" s="240"/>
      <c r="G66" s="240"/>
      <c r="H66" s="125"/>
      <c r="I66" s="240"/>
      <c r="J66" s="240"/>
      <c r="K66" s="71" t="s">
        <v>1130</v>
      </c>
      <c r="L66" s="240"/>
      <c r="M66" s="315" t="s">
        <v>3326</v>
      </c>
      <c r="N66" s="615" t="s">
        <v>1352</v>
      </c>
      <c r="O66" s="615" t="s">
        <v>3184</v>
      </c>
      <c r="P66" s="615" t="s">
        <v>3363</v>
      </c>
      <c r="Q66" s="615"/>
      <c r="R66" s="355" t="s">
        <v>3343</v>
      </c>
      <c r="S66" s="674"/>
      <c r="T66" s="193"/>
      <c r="U66" s="56"/>
      <c r="V66" s="195"/>
      <c r="W66" s="195"/>
    </row>
    <row r="67" spans="1:23" ht="14.45" hidden="1">
      <c r="A67" s="124">
        <v>67</v>
      </c>
      <c r="B67" s="193"/>
      <c r="C67" s="240"/>
      <c r="D67" s="240"/>
      <c r="E67" s="240"/>
      <c r="F67" s="240"/>
      <c r="G67" s="240"/>
      <c r="H67" s="125"/>
      <c r="I67" s="240"/>
      <c r="J67" s="240"/>
      <c r="K67" s="71" t="s">
        <v>1130</v>
      </c>
      <c r="L67" s="240"/>
      <c r="M67" s="315" t="s">
        <v>3326</v>
      </c>
      <c r="N67" s="615" t="s">
        <v>1352</v>
      </c>
      <c r="O67" s="615" t="s">
        <v>3184</v>
      </c>
      <c r="P67" s="615" t="s">
        <v>3364</v>
      </c>
      <c r="Q67" s="615"/>
      <c r="R67" s="355" t="s">
        <v>3365</v>
      </c>
      <c r="S67" s="674"/>
      <c r="T67" s="193"/>
      <c r="U67" s="56"/>
      <c r="V67" s="195"/>
      <c r="W67" s="195"/>
    </row>
    <row r="68" spans="1:23" ht="14.45" hidden="1">
      <c r="A68" s="124">
        <v>68</v>
      </c>
      <c r="B68" s="193"/>
      <c r="C68" s="240"/>
      <c r="D68" s="240"/>
      <c r="E68" s="240"/>
      <c r="F68" s="240"/>
      <c r="G68" s="240"/>
      <c r="H68" s="125"/>
      <c r="I68" s="240"/>
      <c r="J68" s="240"/>
      <c r="K68" s="71" t="s">
        <v>1130</v>
      </c>
      <c r="L68" s="240"/>
      <c r="M68" s="315" t="s">
        <v>3326</v>
      </c>
      <c r="N68" s="615" t="s">
        <v>1352</v>
      </c>
      <c r="O68" s="615" t="s">
        <v>3184</v>
      </c>
      <c r="P68" s="615" t="s">
        <v>3366</v>
      </c>
      <c r="Q68" s="615"/>
      <c r="R68" s="355" t="s">
        <v>3343</v>
      </c>
      <c r="S68" s="674"/>
      <c r="T68" s="193"/>
      <c r="U68" s="56"/>
      <c r="V68" s="195"/>
      <c r="W68" s="195"/>
    </row>
    <row r="69" spans="1:23" ht="14.45" hidden="1">
      <c r="A69" s="124">
        <v>69</v>
      </c>
      <c r="B69" s="193"/>
      <c r="C69" s="240"/>
      <c r="D69" s="240"/>
      <c r="E69" s="240"/>
      <c r="F69" s="240"/>
      <c r="G69" s="240"/>
      <c r="H69" s="125"/>
      <c r="I69" s="240"/>
      <c r="J69" s="240"/>
      <c r="K69" s="71" t="s">
        <v>1130</v>
      </c>
      <c r="L69" s="240"/>
      <c r="M69" s="315" t="s">
        <v>3326</v>
      </c>
      <c r="N69" s="615" t="s">
        <v>1352</v>
      </c>
      <c r="O69" s="615" t="s">
        <v>3184</v>
      </c>
      <c r="P69" s="615" t="s">
        <v>3367</v>
      </c>
      <c r="Q69" s="615"/>
      <c r="R69" s="355" t="s">
        <v>3368</v>
      </c>
      <c r="S69" s="674"/>
      <c r="T69" s="193"/>
      <c r="U69" s="56"/>
      <c r="V69" s="195"/>
      <c r="W69" s="195"/>
    </row>
    <row r="70" spans="1:23" ht="158.44999999999999">
      <c r="A70" s="124">
        <v>70</v>
      </c>
      <c r="B70" s="193"/>
      <c r="C70" s="240"/>
      <c r="D70" s="240"/>
      <c r="E70" s="240"/>
      <c r="F70" s="240"/>
      <c r="G70" s="240"/>
      <c r="H70" s="125"/>
      <c r="I70" s="240"/>
      <c r="J70" s="240"/>
      <c r="K70" s="614" t="s">
        <v>1520</v>
      </c>
      <c r="L70" s="240"/>
      <c r="M70" s="315" t="s">
        <v>3369</v>
      </c>
      <c r="N70" s="615" t="s">
        <v>1352</v>
      </c>
      <c r="O70" s="615" t="s">
        <v>3184</v>
      </c>
      <c r="P70" s="615" t="s">
        <v>3370</v>
      </c>
      <c r="Q70" s="615"/>
      <c r="R70" s="355" t="s">
        <v>3371</v>
      </c>
      <c r="S70" s="722" t="s">
        <v>3372</v>
      </c>
      <c r="T70" s="193" t="s">
        <v>3373</v>
      </c>
      <c r="U70" s="56"/>
      <c r="V70" s="195" t="s">
        <v>2976</v>
      </c>
      <c r="W70" s="195"/>
    </row>
    <row r="71" spans="1:23" ht="129.6">
      <c r="A71" s="124">
        <v>71</v>
      </c>
      <c r="B71" s="193"/>
      <c r="C71" s="240"/>
      <c r="D71" s="240"/>
      <c r="E71" s="240"/>
      <c r="F71" s="240"/>
      <c r="G71" s="240"/>
      <c r="H71" s="125"/>
      <c r="I71" s="240"/>
      <c r="J71" s="240"/>
      <c r="K71" s="614" t="s">
        <v>1520</v>
      </c>
      <c r="L71" s="240"/>
      <c r="M71" s="315" t="s">
        <v>3374</v>
      </c>
      <c r="N71" s="615" t="s">
        <v>1352</v>
      </c>
      <c r="O71" s="615" t="s">
        <v>3184</v>
      </c>
      <c r="P71" s="615" t="s">
        <v>3375</v>
      </c>
      <c r="Q71" s="615"/>
      <c r="R71" s="355" t="s">
        <v>3371</v>
      </c>
      <c r="S71" s="722" t="s">
        <v>3372</v>
      </c>
      <c r="T71" s="193" t="s">
        <v>3376</v>
      </c>
      <c r="U71" s="56"/>
      <c r="V71" s="195" t="s">
        <v>2976</v>
      </c>
      <c r="W71" s="195"/>
    </row>
    <row r="72" spans="1:23" ht="28.9" hidden="1">
      <c r="A72" s="124">
        <v>72</v>
      </c>
      <c r="B72" s="193"/>
      <c r="C72" s="240"/>
      <c r="D72" s="240"/>
      <c r="E72" s="240"/>
      <c r="F72" s="240"/>
      <c r="G72" s="240"/>
      <c r="H72" s="125"/>
      <c r="I72" s="240"/>
      <c r="J72" s="240"/>
      <c r="K72" s="71" t="s">
        <v>1130</v>
      </c>
      <c r="L72" s="240"/>
      <c r="M72" s="315" t="s">
        <v>3326</v>
      </c>
      <c r="N72" s="615" t="s">
        <v>1352</v>
      </c>
      <c r="O72" s="615" t="s">
        <v>3184</v>
      </c>
      <c r="P72" s="615" t="s">
        <v>3377</v>
      </c>
      <c r="Q72" s="615"/>
      <c r="R72" s="355" t="s">
        <v>49</v>
      </c>
      <c r="S72" s="674"/>
      <c r="T72" s="193"/>
      <c r="U72" s="56"/>
      <c r="V72" s="195"/>
      <c r="W72" s="195"/>
    </row>
    <row r="73" spans="1:23" ht="14.45" hidden="1">
      <c r="A73" s="124">
        <v>73</v>
      </c>
      <c r="B73" s="193"/>
      <c r="C73" s="240"/>
      <c r="D73" s="240"/>
      <c r="E73" s="240"/>
      <c r="F73" s="240"/>
      <c r="G73" s="240"/>
      <c r="H73" s="125"/>
      <c r="I73" s="240"/>
      <c r="J73" s="240"/>
      <c r="K73" s="71" t="s">
        <v>1130</v>
      </c>
      <c r="L73" s="240"/>
      <c r="M73" s="315" t="s">
        <v>3326</v>
      </c>
      <c r="N73" s="615" t="s">
        <v>1352</v>
      </c>
      <c r="O73" s="615" t="s">
        <v>3184</v>
      </c>
      <c r="P73" s="615" t="s">
        <v>3378</v>
      </c>
      <c r="Q73" s="615"/>
      <c r="R73" s="355" t="s">
        <v>49</v>
      </c>
      <c r="S73" s="674"/>
      <c r="T73" s="193"/>
      <c r="U73" s="56"/>
      <c r="V73" s="195"/>
      <c r="W73" s="195"/>
    </row>
    <row r="74" spans="1:23" ht="14.45" hidden="1">
      <c r="A74" s="124">
        <v>74</v>
      </c>
      <c r="B74" s="193"/>
      <c r="C74" s="240"/>
      <c r="D74" s="240"/>
      <c r="E74" s="240"/>
      <c r="F74" s="240"/>
      <c r="G74" s="240"/>
      <c r="H74" s="125"/>
      <c r="I74" s="240"/>
      <c r="J74" s="240"/>
      <c r="K74" s="71" t="s">
        <v>1130</v>
      </c>
      <c r="L74" s="240"/>
      <c r="M74" s="315" t="s">
        <v>3326</v>
      </c>
      <c r="N74" s="615" t="s">
        <v>1352</v>
      </c>
      <c r="O74" s="615" t="s">
        <v>3184</v>
      </c>
      <c r="P74" s="615" t="s">
        <v>3379</v>
      </c>
      <c r="Q74" s="615"/>
      <c r="R74" s="355" t="s">
        <v>49</v>
      </c>
      <c r="S74" s="674"/>
      <c r="T74" s="193"/>
      <c r="U74" s="56"/>
      <c r="V74" s="195"/>
      <c r="W74" s="195"/>
    </row>
    <row r="75" spans="1:23" ht="14.45" hidden="1">
      <c r="A75" s="124">
        <v>75</v>
      </c>
      <c r="B75" s="193"/>
      <c r="C75" s="240"/>
      <c r="D75" s="240"/>
      <c r="E75" s="240"/>
      <c r="F75" s="240"/>
      <c r="G75" s="240"/>
      <c r="H75" s="125"/>
      <c r="I75" s="240"/>
      <c r="J75" s="240"/>
      <c r="K75" s="71" t="s">
        <v>1130</v>
      </c>
      <c r="L75" s="240"/>
      <c r="M75" s="315" t="s">
        <v>3326</v>
      </c>
      <c r="N75" s="615" t="s">
        <v>1352</v>
      </c>
      <c r="O75" s="615" t="s">
        <v>3184</v>
      </c>
      <c r="P75" s="615" t="s">
        <v>3380</v>
      </c>
      <c r="Q75" s="615"/>
      <c r="R75" s="355" t="s">
        <v>49</v>
      </c>
      <c r="S75" s="674"/>
      <c r="T75" s="193"/>
      <c r="U75" s="56"/>
      <c r="V75" s="195"/>
      <c r="W75" s="195"/>
    </row>
    <row r="76" spans="1:23" ht="14.45" hidden="1">
      <c r="A76" s="124">
        <v>76</v>
      </c>
      <c r="B76" s="193"/>
      <c r="C76" s="240"/>
      <c r="D76" s="240"/>
      <c r="E76" s="240"/>
      <c r="F76" s="240"/>
      <c r="G76" s="240"/>
      <c r="H76" s="125"/>
      <c r="I76" s="240"/>
      <c r="J76" s="240"/>
      <c r="K76" s="71" t="s">
        <v>1130</v>
      </c>
      <c r="L76" s="240"/>
      <c r="M76" s="315" t="s">
        <v>3326</v>
      </c>
      <c r="N76" s="615" t="s">
        <v>1352</v>
      </c>
      <c r="O76" s="615" t="s">
        <v>3184</v>
      </c>
      <c r="P76" s="615" t="s">
        <v>3381</v>
      </c>
      <c r="Q76" s="615"/>
      <c r="R76" s="355" t="s">
        <v>49</v>
      </c>
      <c r="S76" s="674"/>
      <c r="T76" s="193"/>
      <c r="U76" s="56"/>
      <c r="V76" s="195"/>
      <c r="W76" s="195"/>
    </row>
    <row r="77" spans="1:23" ht="14.45" hidden="1">
      <c r="A77" s="124">
        <v>77</v>
      </c>
      <c r="B77" s="193"/>
      <c r="C77" s="240"/>
      <c r="D77" s="240"/>
      <c r="E77" s="240"/>
      <c r="F77" s="240"/>
      <c r="G77" s="240"/>
      <c r="H77" s="125"/>
      <c r="I77" s="240"/>
      <c r="J77" s="240"/>
      <c r="K77" s="71" t="s">
        <v>1130</v>
      </c>
      <c r="L77" s="240"/>
      <c r="M77" s="315" t="s">
        <v>3326</v>
      </c>
      <c r="N77" s="615" t="s">
        <v>1352</v>
      </c>
      <c r="O77" s="615" t="s">
        <v>3184</v>
      </c>
      <c r="P77" s="615" t="s">
        <v>3382</v>
      </c>
      <c r="Q77" s="615"/>
      <c r="R77" s="355" t="s">
        <v>49</v>
      </c>
      <c r="S77" s="674"/>
      <c r="T77" s="193"/>
      <c r="U77" s="56"/>
      <c r="V77" s="195"/>
      <c r="W77" s="195"/>
    </row>
    <row r="78" spans="1:23" ht="115.15" hidden="1">
      <c r="A78" s="124">
        <v>78</v>
      </c>
      <c r="B78" s="193"/>
      <c r="C78" s="240"/>
      <c r="D78" s="240"/>
      <c r="E78" s="240"/>
      <c r="F78" s="240"/>
      <c r="G78" s="240"/>
      <c r="H78" s="125"/>
      <c r="I78" s="240"/>
      <c r="J78" s="240"/>
      <c r="K78" s="129" t="s">
        <v>1130</v>
      </c>
      <c r="L78" s="240"/>
      <c r="M78" s="315" t="s">
        <v>3383</v>
      </c>
      <c r="N78" s="615" t="s">
        <v>1352</v>
      </c>
      <c r="O78" s="615" t="s">
        <v>3184</v>
      </c>
      <c r="P78" s="615" t="s">
        <v>3384</v>
      </c>
      <c r="Q78" s="615"/>
      <c r="R78" s="355" t="s">
        <v>3385</v>
      </c>
      <c r="S78" s="722" t="s">
        <v>3386</v>
      </c>
      <c r="T78" s="193"/>
      <c r="U78" s="56"/>
      <c r="V78" s="195"/>
      <c r="W78" s="195"/>
    </row>
    <row r="79" spans="1:23" ht="14.45" hidden="1">
      <c r="A79" s="124">
        <v>79</v>
      </c>
      <c r="B79" s="193"/>
      <c r="C79" s="240"/>
      <c r="D79" s="240"/>
      <c r="E79" s="240"/>
      <c r="F79" s="240"/>
      <c r="G79" s="240"/>
      <c r="H79" s="125"/>
      <c r="I79" s="240"/>
      <c r="J79" s="240"/>
      <c r="K79" s="71" t="s">
        <v>1130</v>
      </c>
      <c r="L79" s="240"/>
      <c r="M79" s="315" t="s">
        <v>3326</v>
      </c>
      <c r="N79" s="615" t="s">
        <v>1352</v>
      </c>
      <c r="O79" s="615" t="s">
        <v>3184</v>
      </c>
      <c r="P79" s="615" t="s">
        <v>3387</v>
      </c>
      <c r="Q79" s="615"/>
      <c r="R79" s="355" t="s">
        <v>3388</v>
      </c>
      <c r="S79" s="674"/>
      <c r="T79" s="193"/>
      <c r="U79" s="56"/>
      <c r="V79" s="195"/>
      <c r="W79" s="195"/>
    </row>
    <row r="80" spans="1:23" ht="14.45" hidden="1">
      <c r="A80" s="124">
        <v>80</v>
      </c>
      <c r="B80" s="193"/>
      <c r="C80" s="240"/>
      <c r="D80" s="240"/>
      <c r="E80" s="240"/>
      <c r="F80" s="240"/>
      <c r="G80" s="240"/>
      <c r="H80" s="125"/>
      <c r="I80" s="240"/>
      <c r="J80" s="240"/>
      <c r="K80" s="71" t="s">
        <v>1130</v>
      </c>
      <c r="L80" s="240"/>
      <c r="M80" s="315" t="s">
        <v>3326</v>
      </c>
      <c r="N80" s="615" t="s">
        <v>1352</v>
      </c>
      <c r="O80" s="615" t="s">
        <v>3184</v>
      </c>
      <c r="P80" s="615" t="s">
        <v>3389</v>
      </c>
      <c r="Q80" s="615"/>
      <c r="R80" s="355" t="s">
        <v>3365</v>
      </c>
      <c r="S80" s="674"/>
      <c r="T80" s="193"/>
      <c r="U80" s="56"/>
      <c r="V80" s="195"/>
      <c r="W80" s="195"/>
    </row>
    <row r="81" spans="1:23" ht="115.15" hidden="1">
      <c r="A81" s="124">
        <v>81</v>
      </c>
      <c r="B81" s="193"/>
      <c r="C81" s="240"/>
      <c r="D81" s="240"/>
      <c r="E81" s="240"/>
      <c r="F81" s="240"/>
      <c r="G81" s="240"/>
      <c r="H81" s="125"/>
      <c r="I81" s="240"/>
      <c r="J81" s="240"/>
      <c r="K81" s="129" t="s">
        <v>1130</v>
      </c>
      <c r="L81" s="240"/>
      <c r="M81" s="315" t="s">
        <v>3390</v>
      </c>
      <c r="N81" s="615" t="s">
        <v>1352</v>
      </c>
      <c r="O81" s="615" t="s">
        <v>3184</v>
      </c>
      <c r="P81" s="615" t="s">
        <v>3391</v>
      </c>
      <c r="Q81" s="615"/>
      <c r="R81" s="355" t="s">
        <v>3392</v>
      </c>
      <c r="S81" s="722"/>
      <c r="T81" s="774"/>
      <c r="U81" s="56"/>
      <c r="V81" s="195"/>
      <c r="W81" s="195"/>
    </row>
    <row r="82" spans="1:23" ht="14.45" hidden="1">
      <c r="A82" s="124">
        <v>82</v>
      </c>
      <c r="B82" s="193"/>
      <c r="C82" s="240"/>
      <c r="D82" s="240"/>
      <c r="E82" s="240"/>
      <c r="F82" s="240"/>
      <c r="G82" s="240"/>
      <c r="H82" s="125"/>
      <c r="I82" s="240"/>
      <c r="J82" s="240"/>
      <c r="K82" s="71" t="s">
        <v>1130</v>
      </c>
      <c r="L82" s="240"/>
      <c r="M82" s="315" t="s">
        <v>3326</v>
      </c>
      <c r="N82" s="615" t="s">
        <v>1352</v>
      </c>
      <c r="O82" s="615" t="s">
        <v>3184</v>
      </c>
      <c r="P82" s="615" t="s">
        <v>3393</v>
      </c>
      <c r="Q82" s="615"/>
      <c r="R82" s="355" t="s">
        <v>3343</v>
      </c>
      <c r="S82" s="674"/>
      <c r="T82" s="193"/>
      <c r="U82" s="56"/>
      <c r="V82" s="195"/>
      <c r="W82" s="195"/>
    </row>
    <row r="83" spans="1:23" ht="14.45" hidden="1">
      <c r="A83" s="124">
        <v>83</v>
      </c>
      <c r="B83" s="193"/>
      <c r="C83" s="240"/>
      <c r="D83" s="240"/>
      <c r="E83" s="240"/>
      <c r="F83" s="240"/>
      <c r="G83" s="240"/>
      <c r="H83" s="125"/>
      <c r="I83" s="240"/>
      <c r="J83" s="240"/>
      <c r="K83" s="71" t="s">
        <v>1130</v>
      </c>
      <c r="L83" s="240"/>
      <c r="M83" s="315" t="s">
        <v>3326</v>
      </c>
      <c r="N83" s="615" t="s">
        <v>1352</v>
      </c>
      <c r="O83" s="615" t="s">
        <v>3184</v>
      </c>
      <c r="P83" s="615" t="s">
        <v>3394</v>
      </c>
      <c r="Q83" s="615"/>
      <c r="R83" s="355" t="s">
        <v>3365</v>
      </c>
      <c r="S83" s="674"/>
      <c r="T83" s="193"/>
      <c r="U83" s="56"/>
      <c r="V83" s="195"/>
      <c r="W83" s="195"/>
    </row>
    <row r="84" spans="1:23" ht="28.9" hidden="1">
      <c r="A84" s="124">
        <v>84</v>
      </c>
      <c r="B84" s="193"/>
      <c r="C84" s="240"/>
      <c r="D84" s="240"/>
      <c r="E84" s="240"/>
      <c r="F84" s="240"/>
      <c r="G84" s="240"/>
      <c r="H84" s="125"/>
      <c r="I84" s="240"/>
      <c r="J84" s="240"/>
      <c r="K84" s="71" t="s">
        <v>1130</v>
      </c>
      <c r="L84" s="240"/>
      <c r="M84" s="315" t="s">
        <v>3326</v>
      </c>
      <c r="N84" s="615" t="s">
        <v>1352</v>
      </c>
      <c r="O84" s="615" t="s">
        <v>3184</v>
      </c>
      <c r="P84" s="615" t="s">
        <v>3395</v>
      </c>
      <c r="Q84" s="615"/>
      <c r="R84" s="355" t="s">
        <v>3396</v>
      </c>
      <c r="S84" s="674"/>
      <c r="T84" s="193"/>
      <c r="U84" s="56"/>
      <c r="V84" s="195"/>
      <c r="W84" s="195"/>
    </row>
    <row r="85" spans="1:23" ht="14.45" hidden="1">
      <c r="A85" s="124">
        <v>85</v>
      </c>
      <c r="B85" s="193"/>
      <c r="C85" s="240"/>
      <c r="D85" s="240"/>
      <c r="E85" s="240"/>
      <c r="F85" s="240"/>
      <c r="G85" s="240"/>
      <c r="H85" s="125"/>
      <c r="I85" s="240"/>
      <c r="J85" s="240"/>
      <c r="K85" s="71" t="s">
        <v>1130</v>
      </c>
      <c r="L85" s="240"/>
      <c r="M85" s="315" t="s">
        <v>3326</v>
      </c>
      <c r="N85" s="615" t="s">
        <v>1352</v>
      </c>
      <c r="O85" s="615" t="s">
        <v>3184</v>
      </c>
      <c r="P85" s="615" t="s">
        <v>3397</v>
      </c>
      <c r="Q85" s="615"/>
      <c r="R85" s="355" t="s">
        <v>49</v>
      </c>
      <c r="S85" s="674"/>
      <c r="T85" s="193"/>
      <c r="U85" s="56"/>
      <c r="V85" s="195"/>
      <c r="W85" s="195"/>
    </row>
    <row r="86" spans="1:23" ht="14.45" hidden="1">
      <c r="A86" s="124">
        <v>86</v>
      </c>
      <c r="B86" s="193"/>
      <c r="C86" s="240"/>
      <c r="D86" s="240"/>
      <c r="E86" s="240"/>
      <c r="F86" s="240"/>
      <c r="G86" s="240"/>
      <c r="H86" s="125"/>
      <c r="I86" s="240"/>
      <c r="J86" s="240"/>
      <c r="K86" s="71" t="s">
        <v>1130</v>
      </c>
      <c r="L86" s="240"/>
      <c r="M86" s="315" t="s">
        <v>3326</v>
      </c>
      <c r="N86" s="615" t="s">
        <v>1352</v>
      </c>
      <c r="O86" s="615" t="s">
        <v>3184</v>
      </c>
      <c r="P86" s="615" t="s">
        <v>3398</v>
      </c>
      <c r="Q86" s="615"/>
      <c r="R86" s="355" t="s">
        <v>3365</v>
      </c>
      <c r="S86" s="674"/>
      <c r="T86" s="193"/>
      <c r="U86" s="56"/>
      <c r="V86" s="195"/>
      <c r="W86" s="195"/>
    </row>
    <row r="87" spans="1:23" ht="144" hidden="1">
      <c r="A87" s="124">
        <v>87</v>
      </c>
      <c r="B87" s="193"/>
      <c r="C87" s="240"/>
      <c r="D87" s="240"/>
      <c r="E87" s="240"/>
      <c r="F87" s="240"/>
      <c r="G87" s="240"/>
      <c r="H87" s="125"/>
      <c r="I87" s="240"/>
      <c r="J87" s="240"/>
      <c r="K87" s="129" t="s">
        <v>1130</v>
      </c>
      <c r="L87" s="240"/>
      <c r="M87" s="315" t="s">
        <v>3399</v>
      </c>
      <c r="N87" s="615" t="s">
        <v>1352</v>
      </c>
      <c r="O87" s="615" t="s">
        <v>3184</v>
      </c>
      <c r="P87" s="615" t="s">
        <v>2975</v>
      </c>
      <c r="Q87" s="615"/>
      <c r="R87" s="355"/>
      <c r="S87" s="722" t="s">
        <v>3400</v>
      </c>
      <c r="T87" s="193"/>
      <c r="U87" s="56"/>
      <c r="V87" s="195" t="s">
        <v>1808</v>
      </c>
      <c r="W87" s="195"/>
    </row>
    <row r="88" spans="1:23" ht="14.45" hidden="1">
      <c r="A88" s="124">
        <v>88</v>
      </c>
      <c r="B88" s="193"/>
      <c r="C88" s="240"/>
      <c r="D88" s="240"/>
      <c r="E88" s="240"/>
      <c r="F88" s="240"/>
      <c r="G88" s="240"/>
      <c r="H88" s="125"/>
      <c r="I88" s="240"/>
      <c r="J88" s="240"/>
      <c r="K88" s="71" t="s">
        <v>1130</v>
      </c>
      <c r="L88" s="240"/>
      <c r="M88" s="315" t="s">
        <v>3326</v>
      </c>
      <c r="N88" s="615" t="s">
        <v>1352</v>
      </c>
      <c r="O88" s="615" t="s">
        <v>3184</v>
      </c>
      <c r="P88" s="615" t="s">
        <v>3401</v>
      </c>
      <c r="Q88" s="615"/>
      <c r="R88" s="355" t="s">
        <v>49</v>
      </c>
      <c r="S88" s="674"/>
      <c r="T88" s="193"/>
      <c r="U88" s="56"/>
      <c r="V88" s="195"/>
      <c r="W88" s="195"/>
    </row>
    <row r="89" spans="1:23" ht="14.45" hidden="1">
      <c r="A89" s="124">
        <v>89</v>
      </c>
      <c r="B89" s="193"/>
      <c r="C89" s="240"/>
      <c r="D89" s="240"/>
      <c r="E89" s="240"/>
      <c r="F89" s="240"/>
      <c r="G89" s="240"/>
      <c r="H89" s="125"/>
      <c r="I89" s="240"/>
      <c r="J89" s="240"/>
      <c r="K89" s="71" t="s">
        <v>1130</v>
      </c>
      <c r="L89" s="240"/>
      <c r="M89" s="315" t="s">
        <v>3326</v>
      </c>
      <c r="N89" s="615" t="s">
        <v>1352</v>
      </c>
      <c r="O89" s="615" t="s">
        <v>3184</v>
      </c>
      <c r="P89" s="615" t="s">
        <v>3402</v>
      </c>
      <c r="Q89" s="615"/>
      <c r="R89" s="355" t="s">
        <v>3403</v>
      </c>
      <c r="S89" s="674"/>
      <c r="T89" s="193"/>
      <c r="U89" s="56"/>
      <c r="V89" s="195"/>
      <c r="W89" s="195"/>
    </row>
    <row r="90" spans="1:23" ht="14.45" hidden="1">
      <c r="A90" s="124">
        <v>90</v>
      </c>
      <c r="B90" s="193"/>
      <c r="C90" s="240"/>
      <c r="D90" s="240"/>
      <c r="E90" s="240"/>
      <c r="F90" s="240"/>
      <c r="G90" s="240"/>
      <c r="H90" s="125"/>
      <c r="I90" s="240"/>
      <c r="J90" s="240"/>
      <c r="K90" s="71" t="s">
        <v>1130</v>
      </c>
      <c r="L90" s="240"/>
      <c r="M90" s="315" t="s">
        <v>3326</v>
      </c>
      <c r="N90" s="615" t="s">
        <v>1352</v>
      </c>
      <c r="O90" s="615" t="s">
        <v>3184</v>
      </c>
      <c r="P90" s="615" t="s">
        <v>3404</v>
      </c>
      <c r="Q90" s="615"/>
      <c r="R90" s="355" t="s">
        <v>3403</v>
      </c>
      <c r="S90" s="674"/>
      <c r="T90" s="193"/>
      <c r="U90" s="56"/>
      <c r="V90" s="195"/>
      <c r="W90" s="195"/>
    </row>
    <row r="91" spans="1:23" ht="15.6" hidden="1" customHeight="1">
      <c r="A91" s="124">
        <v>91</v>
      </c>
      <c r="B91" s="193"/>
      <c r="C91" s="240"/>
      <c r="D91" s="240"/>
      <c r="E91" s="240"/>
      <c r="F91" s="240"/>
      <c r="G91" s="240"/>
      <c r="H91" s="125"/>
      <c r="I91" s="240"/>
      <c r="J91" s="240"/>
      <c r="K91" s="71" t="s">
        <v>1130</v>
      </c>
      <c r="L91" s="240"/>
      <c r="M91" s="315" t="s">
        <v>3326</v>
      </c>
      <c r="N91" s="615" t="s">
        <v>1352</v>
      </c>
      <c r="O91" s="615" t="s">
        <v>3184</v>
      </c>
      <c r="P91" s="615" t="s">
        <v>3405</v>
      </c>
      <c r="Q91" s="615"/>
      <c r="R91" s="355" t="s">
        <v>49</v>
      </c>
      <c r="S91" s="674"/>
      <c r="T91" s="193"/>
      <c r="U91" s="56"/>
      <c r="V91" s="195"/>
      <c r="W91" s="195"/>
    </row>
    <row r="92" spans="1:23" ht="14.45" hidden="1">
      <c r="A92" s="124">
        <v>92</v>
      </c>
      <c r="B92" s="193"/>
      <c r="C92" s="240"/>
      <c r="D92" s="240"/>
      <c r="E92" s="240"/>
      <c r="F92" s="240"/>
      <c r="G92" s="240"/>
      <c r="H92" s="125"/>
      <c r="I92" s="240"/>
      <c r="J92" s="240"/>
      <c r="K92" s="71" t="s">
        <v>1130</v>
      </c>
      <c r="L92" s="240"/>
      <c r="M92" s="315" t="s">
        <v>3326</v>
      </c>
      <c r="N92" s="615" t="s">
        <v>1352</v>
      </c>
      <c r="O92" s="615" t="s">
        <v>3184</v>
      </c>
      <c r="P92" s="615" t="s">
        <v>3406</v>
      </c>
      <c r="Q92" s="615"/>
      <c r="R92" s="355" t="s">
        <v>3365</v>
      </c>
      <c r="S92" s="674"/>
      <c r="T92" s="193"/>
      <c r="U92" s="56"/>
      <c r="V92" s="195"/>
      <c r="W92" s="195"/>
    </row>
    <row r="93" spans="1:23" ht="124.15">
      <c r="A93" s="124">
        <v>94</v>
      </c>
      <c r="B93" s="71" t="s">
        <v>3407</v>
      </c>
      <c r="C93" s="71" t="s">
        <v>3408</v>
      </c>
      <c r="D93" s="71" t="s">
        <v>1260</v>
      </c>
      <c r="E93" s="71"/>
      <c r="F93" s="71" t="s">
        <v>3409</v>
      </c>
      <c r="G93" s="69"/>
      <c r="H93" s="125" t="s">
        <v>3410</v>
      </c>
      <c r="I93" s="240"/>
      <c r="J93" s="240"/>
      <c r="K93" s="71"/>
      <c r="L93" s="240"/>
      <c r="M93" s="315"/>
      <c r="N93" s="615" t="s">
        <v>1352</v>
      </c>
      <c r="O93" s="615" t="s">
        <v>3411</v>
      </c>
      <c r="P93" s="615" t="s">
        <v>3412</v>
      </c>
      <c r="Q93" s="615"/>
      <c r="R93" s="714" t="s">
        <v>3413</v>
      </c>
      <c r="S93" s="724"/>
      <c r="T93" s="193">
        <v>58862</v>
      </c>
      <c r="U93" s="56" t="s">
        <v>3414</v>
      </c>
      <c r="V93" s="195"/>
      <c r="W93" s="195"/>
    </row>
    <row r="94" spans="1:23" ht="14.45">
      <c r="A94" s="124">
        <v>95</v>
      </c>
      <c r="B94" s="71"/>
      <c r="C94" s="71"/>
      <c r="D94" s="71"/>
      <c r="E94" s="71"/>
      <c r="F94" s="71"/>
      <c r="G94" s="69"/>
      <c r="H94" s="125"/>
      <c r="I94" s="240"/>
      <c r="J94" s="240"/>
      <c r="K94" s="57"/>
      <c r="L94" s="240"/>
      <c r="M94" s="315"/>
      <c r="N94" s="615"/>
      <c r="O94" s="615"/>
      <c r="P94" s="615"/>
      <c r="Q94" s="615"/>
      <c r="R94" s="714"/>
      <c r="S94" s="724"/>
      <c r="T94" s="193"/>
      <c r="U94" s="56"/>
      <c r="V94" s="195"/>
      <c r="W94" s="195"/>
    </row>
    <row r="95" spans="1:23" ht="14.45">
      <c r="A95" s="124">
        <v>96</v>
      </c>
      <c r="B95" s="71"/>
      <c r="C95" s="71"/>
      <c r="D95" s="71"/>
      <c r="E95" s="71"/>
      <c r="F95" s="71"/>
      <c r="G95" s="69"/>
      <c r="H95" s="125"/>
      <c r="I95" s="240"/>
      <c r="J95" s="240"/>
      <c r="K95" s="57"/>
      <c r="L95" s="240"/>
      <c r="M95" s="315"/>
      <c r="N95" s="615"/>
      <c r="O95" s="615"/>
      <c r="P95" s="615"/>
      <c r="Q95" s="615"/>
      <c r="R95" s="714"/>
      <c r="S95" s="724"/>
      <c r="T95" s="193"/>
      <c r="U95" s="56"/>
      <c r="V95" s="195"/>
      <c r="W95" s="195"/>
    </row>
    <row r="96" spans="1:23" ht="41.45">
      <c r="A96" s="124">
        <v>97</v>
      </c>
      <c r="B96" s="71" t="s">
        <v>1254</v>
      </c>
      <c r="C96" s="71" t="s">
        <v>1253</v>
      </c>
      <c r="D96" s="71" t="s">
        <v>1215</v>
      </c>
      <c r="E96" s="71"/>
      <c r="F96" s="71"/>
      <c r="G96" s="69"/>
      <c r="H96" s="125" t="s">
        <v>3415</v>
      </c>
      <c r="I96" s="240"/>
      <c r="J96" s="240"/>
      <c r="K96" s="57" t="s">
        <v>1130</v>
      </c>
      <c r="L96" s="240"/>
      <c r="M96" s="315"/>
      <c r="N96" s="615"/>
      <c r="O96" s="615"/>
      <c r="P96" s="615"/>
      <c r="Q96" s="615"/>
      <c r="R96" s="716"/>
      <c r="S96" s="723"/>
      <c r="T96" s="193">
        <v>60577</v>
      </c>
      <c r="U96" s="56" t="s">
        <v>3414</v>
      </c>
      <c r="V96" s="195"/>
      <c r="W96" s="195"/>
    </row>
    <row r="97" spans="1:26" ht="132">
      <c r="A97" s="801">
        <v>98</v>
      </c>
      <c r="B97" s="379" t="s">
        <v>3416</v>
      </c>
      <c r="C97" s="379" t="s">
        <v>3417</v>
      </c>
      <c r="D97" s="379" t="s">
        <v>1260</v>
      </c>
      <c r="E97" s="379"/>
      <c r="F97" s="379"/>
      <c r="G97" s="805"/>
      <c r="H97" s="806" t="s">
        <v>3418</v>
      </c>
      <c r="I97" s="885"/>
      <c r="J97" s="885"/>
      <c r="K97" s="57" t="s">
        <v>1130</v>
      </c>
      <c r="L97" s="885"/>
      <c r="M97" s="807" t="s">
        <v>3419</v>
      </c>
      <c r="N97" s="615"/>
      <c r="O97" s="615"/>
      <c r="P97" s="615"/>
      <c r="Q97" s="615"/>
      <c r="R97" s="714" t="s">
        <v>3420</v>
      </c>
      <c r="S97" s="724"/>
      <c r="T97" s="193">
        <v>61284</v>
      </c>
      <c r="U97" s="56" t="s">
        <v>3414</v>
      </c>
      <c r="V97" s="195"/>
      <c r="W97" s="195"/>
    </row>
    <row r="98" spans="1:26" ht="92.45">
      <c r="A98" s="1033">
        <v>99</v>
      </c>
      <c r="B98" s="27" t="s">
        <v>3421</v>
      </c>
      <c r="C98" s="27" t="s">
        <v>3422</v>
      </c>
      <c r="D98" s="27" t="s">
        <v>3423</v>
      </c>
      <c r="E98" s="27"/>
      <c r="F98" s="27"/>
      <c r="G98" s="78"/>
      <c r="H98" s="64" t="s">
        <v>3424</v>
      </c>
      <c r="I98" s="153"/>
      <c r="J98" s="153"/>
      <c r="K98" s="57" t="s">
        <v>1130</v>
      </c>
      <c r="L98" s="153"/>
      <c r="M98" s="935"/>
      <c r="N98" s="1035" t="s">
        <v>1352</v>
      </c>
      <c r="O98" s="615"/>
      <c r="P98" s="615"/>
      <c r="Q98" s="615"/>
      <c r="R98" s="714" t="s">
        <v>3425</v>
      </c>
      <c r="S98" s="724" t="s">
        <v>3426</v>
      </c>
      <c r="T98" s="688" t="s">
        <v>3427</v>
      </c>
      <c r="U98" s="56" t="s">
        <v>3414</v>
      </c>
      <c r="V98" s="195"/>
      <c r="W98" s="195"/>
    </row>
    <row r="99" spans="1:26" ht="28.9">
      <c r="A99" s="1034">
        <v>100</v>
      </c>
      <c r="B99" s="27" t="s">
        <v>3428</v>
      </c>
      <c r="C99" s="27" t="s">
        <v>3429</v>
      </c>
      <c r="D99" s="27" t="s">
        <v>1215</v>
      </c>
      <c r="E99" s="27"/>
      <c r="F99" s="27"/>
      <c r="G99" s="78"/>
      <c r="H99" s="396" t="s">
        <v>3430</v>
      </c>
      <c r="I99" s="153"/>
      <c r="J99" s="153"/>
      <c r="K99" s="71" t="s">
        <v>1130</v>
      </c>
      <c r="L99" s="153"/>
      <c r="M99" s="935"/>
      <c r="N99" s="1035" t="s">
        <v>1352</v>
      </c>
      <c r="O99" s="615"/>
      <c r="P99" s="615"/>
      <c r="Q99" s="615"/>
      <c r="R99" s="716"/>
      <c r="S99" s="723"/>
      <c r="T99" s="193"/>
      <c r="U99" s="56" t="s">
        <v>3414</v>
      </c>
      <c r="V99" s="195"/>
      <c r="W99" s="195"/>
    </row>
    <row r="100" spans="1:26" ht="28.9">
      <c r="A100" s="1034">
        <v>101</v>
      </c>
      <c r="B100" s="27" t="s">
        <v>2161</v>
      </c>
      <c r="C100" s="27" t="s">
        <v>2160</v>
      </c>
      <c r="D100" s="27" t="s">
        <v>1215</v>
      </c>
      <c r="E100" s="27"/>
      <c r="F100" s="27"/>
      <c r="G100" s="78"/>
      <c r="H100" s="396" t="s">
        <v>3430</v>
      </c>
      <c r="I100" s="153"/>
      <c r="J100" s="153"/>
      <c r="K100" s="71" t="s">
        <v>1130</v>
      </c>
      <c r="L100" s="153"/>
      <c r="M100" s="935"/>
      <c r="N100" s="1035"/>
      <c r="O100" s="615"/>
      <c r="P100" s="615"/>
      <c r="Q100" s="615"/>
      <c r="R100" s="716"/>
      <c r="S100" s="723"/>
      <c r="T100" s="193"/>
      <c r="U100" s="56" t="s">
        <v>3414</v>
      </c>
      <c r="V100" s="195"/>
      <c r="W100" s="195"/>
    </row>
    <row r="101" spans="1:26" ht="41.45">
      <c r="A101" s="1033">
        <v>102</v>
      </c>
      <c r="B101" s="27" t="s">
        <v>3431</v>
      </c>
      <c r="C101" s="27" t="s">
        <v>3432</v>
      </c>
      <c r="D101" s="27" t="s">
        <v>1215</v>
      </c>
      <c r="E101" s="27"/>
      <c r="F101" s="27" t="s">
        <v>3433</v>
      </c>
      <c r="G101" s="78"/>
      <c r="H101" s="384" t="s">
        <v>3434</v>
      </c>
      <c r="I101" s="153"/>
      <c r="J101" s="153"/>
      <c r="K101" s="20" t="s">
        <v>1130</v>
      </c>
      <c r="L101" s="153"/>
      <c r="M101" s="935" t="s">
        <v>3435</v>
      </c>
      <c r="N101" s="1035"/>
      <c r="O101" s="615"/>
      <c r="P101" s="615"/>
      <c r="Q101" s="615"/>
      <c r="R101" s="716"/>
      <c r="S101" s="723"/>
      <c r="T101" s="193" t="s">
        <v>3436</v>
      </c>
      <c r="U101" s="56" t="s">
        <v>3414</v>
      </c>
      <c r="V101" s="195"/>
      <c r="W101" s="195"/>
    </row>
    <row r="102" spans="1:26" ht="28.9">
      <c r="A102" s="1034">
        <v>103</v>
      </c>
      <c r="B102" s="27" t="s">
        <v>3437</v>
      </c>
      <c r="C102" s="27" t="s">
        <v>3438</v>
      </c>
      <c r="D102" s="27" t="s">
        <v>1260</v>
      </c>
      <c r="E102" s="27"/>
      <c r="F102" s="27"/>
      <c r="G102" s="78"/>
      <c r="H102" s="396" t="s">
        <v>3430</v>
      </c>
      <c r="I102" s="153"/>
      <c r="J102" s="153"/>
      <c r="K102" s="71" t="s">
        <v>1130</v>
      </c>
      <c r="L102" s="153"/>
      <c r="M102" s="935"/>
      <c r="N102" s="1035"/>
      <c r="O102" s="615"/>
      <c r="P102" s="615"/>
      <c r="Q102" s="615"/>
      <c r="R102" s="716"/>
      <c r="S102" s="723"/>
      <c r="T102" s="193"/>
      <c r="U102" s="56" t="s">
        <v>3414</v>
      </c>
      <c r="V102" s="195"/>
      <c r="W102" s="195"/>
    </row>
    <row r="103" spans="1:26" ht="28.9">
      <c r="A103" s="1034">
        <v>104</v>
      </c>
      <c r="B103" s="27" t="s">
        <v>3439</v>
      </c>
      <c r="C103" s="27" t="s">
        <v>3440</v>
      </c>
      <c r="D103" s="27" t="s">
        <v>1215</v>
      </c>
      <c r="E103" s="27"/>
      <c r="F103" s="27"/>
      <c r="G103" s="78"/>
      <c r="H103" s="396" t="s">
        <v>3430</v>
      </c>
      <c r="I103" s="153"/>
      <c r="J103" s="153"/>
      <c r="K103" s="71" t="s">
        <v>1130</v>
      </c>
      <c r="L103" s="153"/>
      <c r="M103" s="935"/>
      <c r="N103" s="1035"/>
      <c r="O103" s="615"/>
      <c r="P103" s="615"/>
      <c r="Q103" s="615"/>
      <c r="R103" s="716"/>
      <c r="S103" s="723"/>
      <c r="T103" s="193"/>
      <c r="U103" s="56" t="s">
        <v>3414</v>
      </c>
      <c r="V103" s="195"/>
      <c r="W103" s="195"/>
    </row>
    <row r="104" spans="1:26" ht="28.9">
      <c r="A104" s="1034">
        <v>105</v>
      </c>
      <c r="B104" s="27" t="s">
        <v>3441</v>
      </c>
      <c r="C104" s="27" t="s">
        <v>3442</v>
      </c>
      <c r="D104" s="27" t="s">
        <v>1229</v>
      </c>
      <c r="E104" s="27"/>
      <c r="F104" s="27"/>
      <c r="G104" s="78"/>
      <c r="H104" s="396" t="s">
        <v>3430</v>
      </c>
      <c r="I104" s="153"/>
      <c r="J104" s="153"/>
      <c r="K104" s="71" t="s">
        <v>1130</v>
      </c>
      <c r="L104" s="153"/>
      <c r="M104" s="935"/>
      <c r="N104" s="1035"/>
      <c r="O104" s="615"/>
      <c r="P104" s="615"/>
      <c r="Q104" s="615"/>
      <c r="R104" s="716"/>
      <c r="S104" s="723"/>
      <c r="T104" s="193"/>
      <c r="U104" s="56" t="s">
        <v>3414</v>
      </c>
      <c r="V104" s="195"/>
      <c r="W104" s="195"/>
    </row>
    <row r="105" spans="1:26" ht="53.25" customHeight="1">
      <c r="A105" s="1033">
        <v>106</v>
      </c>
      <c r="B105" s="27" t="s">
        <v>3443</v>
      </c>
      <c r="C105" s="27" t="s">
        <v>3444</v>
      </c>
      <c r="D105" s="27" t="s">
        <v>3445</v>
      </c>
      <c r="E105" s="27"/>
      <c r="F105" s="27"/>
      <c r="G105" s="78"/>
      <c r="H105" s="64" t="s">
        <v>3446</v>
      </c>
      <c r="I105" s="153"/>
      <c r="J105" s="153"/>
      <c r="K105" s="71" t="s">
        <v>1130</v>
      </c>
      <c r="L105" s="153"/>
      <c r="M105" s="935"/>
      <c r="N105" s="1035" t="s">
        <v>1352</v>
      </c>
      <c r="O105" s="615"/>
      <c r="P105" s="615"/>
      <c r="Q105" s="615"/>
      <c r="R105" s="714" t="s">
        <v>3447</v>
      </c>
      <c r="S105" s="724"/>
      <c r="T105" s="193" t="s">
        <v>3448</v>
      </c>
      <c r="U105" s="56" t="s">
        <v>3414</v>
      </c>
      <c r="V105" s="195"/>
      <c r="W105" s="195"/>
    </row>
    <row r="106" spans="1:26" ht="27.6">
      <c r="A106" s="1034">
        <v>107</v>
      </c>
      <c r="B106" s="27" t="s">
        <v>3449</v>
      </c>
      <c r="C106" s="27" t="s">
        <v>3450</v>
      </c>
      <c r="D106" s="27" t="s">
        <v>3451</v>
      </c>
      <c r="E106" s="27"/>
      <c r="F106" s="27"/>
      <c r="G106" s="78"/>
      <c r="H106" s="64" t="s">
        <v>3452</v>
      </c>
      <c r="I106" s="153"/>
      <c r="J106" s="153"/>
      <c r="K106" s="20" t="s">
        <v>1130</v>
      </c>
      <c r="L106" s="153"/>
      <c r="M106" s="935" t="s">
        <v>3453</v>
      </c>
      <c r="N106" s="1035"/>
      <c r="O106" s="615"/>
      <c r="P106" s="615"/>
      <c r="Q106" s="615"/>
      <c r="R106" s="714" t="s">
        <v>3454</v>
      </c>
      <c r="S106" s="724"/>
      <c r="T106" s="193">
        <v>59431</v>
      </c>
      <c r="U106" s="56" t="s">
        <v>3414</v>
      </c>
      <c r="V106" s="195"/>
      <c r="W106" s="195"/>
    </row>
    <row r="107" spans="1:26" ht="27.6">
      <c r="A107" s="801">
        <v>108</v>
      </c>
      <c r="B107" s="1037" t="s">
        <v>3455</v>
      </c>
      <c r="C107" s="1037" t="s">
        <v>3456</v>
      </c>
      <c r="D107" s="1037" t="s">
        <v>3457</v>
      </c>
      <c r="E107" s="1037"/>
      <c r="F107" s="1037"/>
      <c r="G107" s="1038"/>
      <c r="H107" s="1039" t="s">
        <v>3458</v>
      </c>
      <c r="I107" s="931"/>
      <c r="J107" s="931"/>
      <c r="K107" s="20" t="s">
        <v>1130</v>
      </c>
      <c r="L107" s="931"/>
      <c r="M107" s="932"/>
      <c r="N107" s="615"/>
      <c r="O107" s="615"/>
      <c r="P107" s="615"/>
      <c r="Q107" s="615"/>
      <c r="R107" s="714" t="s">
        <v>3459</v>
      </c>
      <c r="S107" s="724"/>
      <c r="T107" s="193" t="s">
        <v>3460</v>
      </c>
      <c r="U107" s="56" t="s">
        <v>3414</v>
      </c>
      <c r="V107" s="195"/>
      <c r="W107" s="195"/>
    </row>
    <row r="108" spans="1:26" s="7" customFormat="1" ht="48.6" customHeight="1">
      <c r="A108" s="802">
        <v>109</v>
      </c>
      <c r="B108" s="71" t="s">
        <v>3461</v>
      </c>
      <c r="C108" s="71" t="s">
        <v>3462</v>
      </c>
      <c r="D108" s="71" t="s">
        <v>3451</v>
      </c>
      <c r="E108" s="71"/>
      <c r="F108" s="71"/>
      <c r="G108" s="69"/>
      <c r="H108" s="125" t="s">
        <v>3463</v>
      </c>
      <c r="I108" s="240"/>
      <c r="J108" s="240"/>
      <c r="K108" s="20" t="s">
        <v>3464</v>
      </c>
      <c r="L108" s="240"/>
      <c r="M108" s="315"/>
      <c r="N108" s="615" t="s">
        <v>1352</v>
      </c>
      <c r="O108" s="615" t="s">
        <v>3184</v>
      </c>
      <c r="P108" s="615" t="s">
        <v>3406</v>
      </c>
      <c r="Q108" s="615"/>
      <c r="R108" s="714" t="s">
        <v>3465</v>
      </c>
      <c r="S108" s="724" t="s">
        <v>3466</v>
      </c>
      <c r="T108" s="193" t="s">
        <v>3467</v>
      </c>
      <c r="U108" s="56" t="s">
        <v>3414</v>
      </c>
      <c r="V108" s="195"/>
      <c r="W108" s="195"/>
    </row>
    <row r="109" spans="1:26" ht="132">
      <c r="A109" s="124">
        <v>110</v>
      </c>
      <c r="B109" s="71" t="s">
        <v>3468</v>
      </c>
      <c r="C109" s="71" t="s">
        <v>3469</v>
      </c>
      <c r="D109" s="71" t="s">
        <v>3457</v>
      </c>
      <c r="E109" s="71"/>
      <c r="F109" s="71"/>
      <c r="G109" s="69"/>
      <c r="H109" s="125" t="s">
        <v>3470</v>
      </c>
      <c r="I109" s="240"/>
      <c r="J109" s="240"/>
      <c r="K109" s="614" t="s">
        <v>1130</v>
      </c>
      <c r="L109" s="240"/>
      <c r="M109" s="315"/>
      <c r="N109" s="615"/>
      <c r="O109" s="615" t="s">
        <v>3471</v>
      </c>
      <c r="P109" s="615"/>
      <c r="Q109" s="615"/>
      <c r="R109" s="714" t="s">
        <v>3472</v>
      </c>
      <c r="S109" s="724"/>
      <c r="T109" s="193" t="s">
        <v>3473</v>
      </c>
      <c r="U109" s="56" t="s">
        <v>3414</v>
      </c>
      <c r="V109" s="765"/>
      <c r="W109" s="765"/>
    </row>
    <row r="110" spans="1:26" ht="224.45">
      <c r="A110" s="124"/>
      <c r="B110" s="71" t="s">
        <v>3474</v>
      </c>
      <c r="C110" s="71" t="s">
        <v>2002</v>
      </c>
      <c r="D110" s="71"/>
      <c r="E110" s="71"/>
      <c r="F110" s="71"/>
      <c r="G110" s="69"/>
      <c r="H110" s="125"/>
      <c r="I110" s="240"/>
      <c r="J110" s="240"/>
      <c r="K110" s="614" t="s">
        <v>1426</v>
      </c>
      <c r="L110" s="240"/>
      <c r="M110" s="315"/>
      <c r="N110" s="615"/>
      <c r="O110" s="615"/>
      <c r="P110" s="615"/>
      <c r="Q110" s="615"/>
      <c r="R110" s="887" t="s">
        <v>3475</v>
      </c>
      <c r="S110" s="724"/>
      <c r="T110" s="193" t="s">
        <v>3473</v>
      </c>
      <c r="U110" s="268" t="s">
        <v>3414</v>
      </c>
      <c r="V110" s="142"/>
      <c r="W110" s="142"/>
    </row>
    <row r="111" spans="1:26" ht="66">
      <c r="A111" s="802">
        <v>111</v>
      </c>
      <c r="B111" s="71" t="s">
        <v>3476</v>
      </c>
      <c r="C111" s="71" t="s">
        <v>3477</v>
      </c>
      <c r="D111" s="71" t="s">
        <v>3451</v>
      </c>
      <c r="E111" s="71"/>
      <c r="F111" s="71"/>
      <c r="G111" s="69"/>
      <c r="H111" s="125" t="s">
        <v>3478</v>
      </c>
      <c r="I111" s="240"/>
      <c r="J111" s="240"/>
      <c r="K111" s="614" t="s">
        <v>1426</v>
      </c>
      <c r="L111" s="240"/>
      <c r="M111" s="315"/>
      <c r="N111" s="615" t="s">
        <v>1352</v>
      </c>
      <c r="O111" s="615"/>
      <c r="P111" s="615"/>
      <c r="Q111" s="615"/>
      <c r="R111" s="565" t="s">
        <v>3479</v>
      </c>
      <c r="S111" s="724"/>
      <c r="T111" s="193" t="s">
        <v>3480</v>
      </c>
      <c r="U111" s="268" t="s">
        <v>3414</v>
      </c>
      <c r="V111" s="142"/>
      <c r="W111" s="142"/>
    </row>
    <row r="112" spans="1:26" ht="230.45">
      <c r="A112" s="124">
        <v>112</v>
      </c>
      <c r="B112" s="71" t="s">
        <v>2785</v>
      </c>
      <c r="C112" s="71" t="s">
        <v>849</v>
      </c>
      <c r="D112" s="71" t="s">
        <v>2559</v>
      </c>
      <c r="E112" s="71"/>
      <c r="F112" s="71"/>
      <c r="G112" s="69"/>
      <c r="H112" s="125" t="s">
        <v>3481</v>
      </c>
      <c r="I112" s="240"/>
      <c r="J112" s="240"/>
      <c r="K112" s="129" t="s">
        <v>1130</v>
      </c>
      <c r="L112" s="240"/>
      <c r="M112" s="315"/>
      <c r="N112" s="615" t="s">
        <v>1352</v>
      </c>
      <c r="O112" s="615" t="s">
        <v>3184</v>
      </c>
      <c r="P112" s="615" t="s">
        <v>3337</v>
      </c>
      <c r="Q112" s="615"/>
      <c r="R112" s="714" t="s">
        <v>3482</v>
      </c>
      <c r="S112" s="723"/>
      <c r="T112" s="780" t="s">
        <v>3483</v>
      </c>
      <c r="U112" s="268" t="s">
        <v>3414</v>
      </c>
      <c r="V112" s="1051" t="s">
        <v>3339</v>
      </c>
      <c r="W112" s="1052"/>
      <c r="X112" s="777"/>
      <c r="Y112" s="777"/>
      <c r="Z112" s="778"/>
    </row>
    <row r="113" spans="1:23" ht="43.35" customHeight="1">
      <c r="A113" s="802">
        <v>113</v>
      </c>
      <c r="B113" s="71" t="s">
        <v>3484</v>
      </c>
      <c r="C113" s="71" t="s">
        <v>3485</v>
      </c>
      <c r="D113" s="71" t="s">
        <v>3457</v>
      </c>
      <c r="E113" s="71"/>
      <c r="F113" s="71"/>
      <c r="G113" s="69"/>
      <c r="H113" s="125" t="s">
        <v>3486</v>
      </c>
      <c r="I113" s="240"/>
      <c r="J113" s="240"/>
      <c r="K113" s="71" t="s">
        <v>1130</v>
      </c>
      <c r="L113" s="240"/>
      <c r="M113" s="315"/>
      <c r="N113" s="615"/>
      <c r="O113" s="615"/>
      <c r="P113" s="615"/>
      <c r="Q113" s="615"/>
      <c r="R113" s="714" t="s">
        <v>3487</v>
      </c>
      <c r="S113" s="723"/>
      <c r="T113" s="193" t="s">
        <v>3488</v>
      </c>
      <c r="U113" s="268" t="s">
        <v>3414</v>
      </c>
      <c r="V113" s="142"/>
      <c r="W113" s="142"/>
    </row>
    <row r="114" spans="1:23" ht="189.6" customHeight="1">
      <c r="A114" s="802">
        <v>114</v>
      </c>
      <c r="B114" s="71" t="s">
        <v>3489</v>
      </c>
      <c r="C114" s="195" t="s">
        <v>3490</v>
      </c>
      <c r="D114" s="195" t="s">
        <v>3457</v>
      </c>
      <c r="E114" s="240"/>
      <c r="F114" s="315" t="s">
        <v>3491</v>
      </c>
      <c r="G114" s="240"/>
      <c r="H114" s="125" t="s">
        <v>3492</v>
      </c>
      <c r="I114" s="240"/>
      <c r="J114" s="240"/>
      <c r="K114" s="614" t="s">
        <v>1426</v>
      </c>
      <c r="L114" s="240"/>
      <c r="M114" s="315"/>
      <c r="N114" s="615"/>
      <c r="O114" s="615"/>
      <c r="P114" s="615"/>
      <c r="Q114" s="615"/>
      <c r="R114" s="714" t="s">
        <v>3493</v>
      </c>
      <c r="S114" s="724"/>
      <c r="T114" s="193" t="s">
        <v>3494</v>
      </c>
      <c r="U114" s="268" t="s">
        <v>3414</v>
      </c>
      <c r="V114" s="142"/>
      <c r="W114" s="142"/>
    </row>
    <row r="115" spans="1:23" ht="27.6">
      <c r="A115" s="802">
        <v>115</v>
      </c>
      <c r="B115" s="71" t="s">
        <v>3495</v>
      </c>
      <c r="C115" s="195" t="s">
        <v>3496</v>
      </c>
      <c r="D115" s="195" t="s">
        <v>3451</v>
      </c>
      <c r="E115" s="240"/>
      <c r="F115" s="240"/>
      <c r="G115" s="240"/>
      <c r="H115" s="125" t="s">
        <v>3497</v>
      </c>
      <c r="I115" s="240"/>
      <c r="J115" s="240"/>
      <c r="K115" s="614" t="s">
        <v>1426</v>
      </c>
      <c r="L115" s="240"/>
      <c r="M115" s="315"/>
      <c r="N115" s="615"/>
      <c r="O115" s="615"/>
      <c r="P115" s="615"/>
      <c r="Q115" s="615"/>
      <c r="R115" s="714" t="s">
        <v>3498</v>
      </c>
      <c r="S115" s="724"/>
      <c r="T115" s="193" t="s">
        <v>3499</v>
      </c>
      <c r="U115" s="56" t="s">
        <v>3414</v>
      </c>
      <c r="V115" s="779"/>
      <c r="W115" s="779"/>
    </row>
    <row r="116" spans="1:23" ht="39.6">
      <c r="A116" s="802">
        <v>116</v>
      </c>
      <c r="B116" s="71" t="s">
        <v>3500</v>
      </c>
      <c r="C116" s="195" t="s">
        <v>3501</v>
      </c>
      <c r="D116" s="195"/>
      <c r="E116" s="240"/>
      <c r="F116" s="240"/>
      <c r="G116" s="240"/>
      <c r="H116" s="125"/>
      <c r="I116" s="240"/>
      <c r="J116" s="240"/>
      <c r="K116" s="614" t="s">
        <v>1426</v>
      </c>
      <c r="L116" s="240"/>
      <c r="M116" s="315"/>
      <c r="N116" s="615"/>
      <c r="O116" s="615"/>
      <c r="P116" s="615"/>
      <c r="Q116" s="615"/>
      <c r="R116" s="714" t="s">
        <v>3502</v>
      </c>
      <c r="S116" s="724"/>
      <c r="T116" s="193" t="s">
        <v>3503</v>
      </c>
      <c r="U116" s="56" t="s">
        <v>3414</v>
      </c>
      <c r="V116" s="195"/>
      <c r="W116" s="195"/>
    </row>
    <row r="117" spans="1:23" ht="264">
      <c r="A117" s="802">
        <v>117</v>
      </c>
      <c r="B117" s="71" t="s">
        <v>3504</v>
      </c>
      <c r="C117" s="240" t="s">
        <v>3505</v>
      </c>
      <c r="D117" s="240" t="s">
        <v>1280</v>
      </c>
      <c r="E117" s="240"/>
      <c r="F117" s="240"/>
      <c r="G117" s="240"/>
      <c r="H117" s="125" t="s">
        <v>3506</v>
      </c>
      <c r="I117" s="240"/>
      <c r="J117" s="240"/>
      <c r="K117" s="614" t="s">
        <v>1426</v>
      </c>
      <c r="L117" s="240"/>
      <c r="M117" s="315"/>
      <c r="N117" s="615"/>
      <c r="O117" s="615"/>
      <c r="P117" s="615"/>
      <c r="Q117" s="615"/>
      <c r="R117" s="566" t="s">
        <v>3507</v>
      </c>
      <c r="S117" s="724"/>
      <c r="T117" s="193" t="s">
        <v>3508</v>
      </c>
      <c r="U117" s="56" t="s">
        <v>3414</v>
      </c>
      <c r="V117" s="195"/>
      <c r="W117" s="195"/>
    </row>
    <row r="118" spans="1:23" ht="124.15">
      <c r="A118" s="802">
        <v>118</v>
      </c>
      <c r="B118" s="71" t="s">
        <v>3509</v>
      </c>
      <c r="C118" s="240" t="s">
        <v>3510</v>
      </c>
      <c r="D118" s="240" t="s">
        <v>1280</v>
      </c>
      <c r="E118" s="240"/>
      <c r="F118" s="240"/>
      <c r="G118" s="240"/>
      <c r="H118" s="125" t="s">
        <v>3511</v>
      </c>
      <c r="I118" s="240"/>
      <c r="J118" s="240"/>
      <c r="K118" s="614" t="s">
        <v>1426</v>
      </c>
      <c r="L118" s="240"/>
      <c r="M118" s="315"/>
      <c r="N118" s="615"/>
      <c r="O118" s="615"/>
      <c r="P118" s="615"/>
      <c r="Q118" s="615"/>
      <c r="R118" s="798" t="s">
        <v>3512</v>
      </c>
      <c r="S118" s="724"/>
      <c r="T118" s="193" t="s">
        <v>3513</v>
      </c>
      <c r="U118" s="56" t="s">
        <v>3414</v>
      </c>
      <c r="V118" s="195"/>
      <c r="W118" s="195"/>
    </row>
    <row r="119" spans="1:23" ht="55.15">
      <c r="A119" s="124">
        <v>121</v>
      </c>
      <c r="B119" s="71" t="s">
        <v>3514</v>
      </c>
      <c r="C119" s="56" t="s">
        <v>3290</v>
      </c>
      <c r="D119" s="56" t="s">
        <v>1232</v>
      </c>
      <c r="E119" s="56">
        <v>255</v>
      </c>
      <c r="F119" s="56"/>
      <c r="G119" s="56" t="s">
        <v>1281</v>
      </c>
      <c r="H119" s="125" t="s">
        <v>3515</v>
      </c>
      <c r="I119" s="193"/>
      <c r="J119" s="193"/>
      <c r="K119" s="614" t="s">
        <v>1426</v>
      </c>
      <c r="L119" s="193"/>
      <c r="M119" s="315"/>
      <c r="N119" s="615" t="s">
        <v>1352</v>
      </c>
      <c r="O119" s="615" t="s">
        <v>3184</v>
      </c>
      <c r="P119" s="615" t="s">
        <v>3516</v>
      </c>
      <c r="Q119" s="615" t="s">
        <v>1281</v>
      </c>
      <c r="R119" s="193" t="s">
        <v>3517</v>
      </c>
      <c r="S119" s="725"/>
      <c r="T119" s="193">
        <v>59393</v>
      </c>
      <c r="U119" s="193" t="s">
        <v>3414</v>
      </c>
      <c r="V119" s="720"/>
      <c r="W119" s="720"/>
    </row>
    <row r="120" spans="1:23" ht="28.9">
      <c r="A120" s="124">
        <v>122</v>
      </c>
      <c r="B120" s="71" t="s">
        <v>3518</v>
      </c>
      <c r="C120" s="56" t="s">
        <v>3519</v>
      </c>
      <c r="D120" s="56" t="s">
        <v>3520</v>
      </c>
      <c r="E120" s="56">
        <v>10</v>
      </c>
      <c r="F120" s="56"/>
      <c r="G120" s="56"/>
      <c r="H120" s="125" t="s">
        <v>3521</v>
      </c>
      <c r="I120" s="193"/>
      <c r="J120" s="193"/>
      <c r="K120" s="71" t="s">
        <v>1130</v>
      </c>
      <c r="L120" s="193"/>
      <c r="M120" s="315"/>
      <c r="N120" s="615" t="s">
        <v>1352</v>
      </c>
      <c r="O120" s="615" t="s">
        <v>3522</v>
      </c>
      <c r="P120" s="615" t="s">
        <v>3523</v>
      </c>
      <c r="Q120" s="615" t="s">
        <v>1281</v>
      </c>
      <c r="R120" s="193" t="s">
        <v>3524</v>
      </c>
      <c r="S120" s="725"/>
      <c r="T120" s="193">
        <v>59393</v>
      </c>
      <c r="U120" s="193" t="s">
        <v>3414</v>
      </c>
      <c r="V120" s="720"/>
      <c r="W120" s="720"/>
    </row>
    <row r="121" spans="1:23" ht="28.9">
      <c r="A121" s="124">
        <v>123</v>
      </c>
      <c r="B121" s="71" t="s">
        <v>3525</v>
      </c>
      <c r="C121" s="56" t="s">
        <v>3526</v>
      </c>
      <c r="D121" s="56" t="s">
        <v>3527</v>
      </c>
      <c r="E121" s="56">
        <v>70</v>
      </c>
      <c r="F121" s="56"/>
      <c r="G121" s="56"/>
      <c r="H121" s="125" t="s">
        <v>3528</v>
      </c>
      <c r="I121" s="193"/>
      <c r="J121" s="193"/>
      <c r="K121" s="71" t="s">
        <v>1130</v>
      </c>
      <c r="L121" s="193"/>
      <c r="M121" s="315"/>
      <c r="N121" s="615" t="s">
        <v>1352</v>
      </c>
      <c r="O121" s="615" t="s">
        <v>3522</v>
      </c>
      <c r="P121" s="615" t="s">
        <v>3529</v>
      </c>
      <c r="Q121" s="615" t="s">
        <v>1281</v>
      </c>
      <c r="R121" s="193" t="s">
        <v>3530</v>
      </c>
      <c r="S121" s="725"/>
      <c r="T121" s="193">
        <v>59393</v>
      </c>
      <c r="U121" s="193"/>
      <c r="V121" s="720"/>
      <c r="W121" s="720"/>
    </row>
    <row r="122" spans="1:23" ht="27.6">
      <c r="A122" s="124">
        <v>124</v>
      </c>
      <c r="B122" s="71" t="s">
        <v>3531</v>
      </c>
      <c r="C122" s="56" t="s">
        <v>3532</v>
      </c>
      <c r="D122" s="56" t="s">
        <v>3457</v>
      </c>
      <c r="E122" s="56"/>
      <c r="F122" s="56"/>
      <c r="G122" s="56"/>
      <c r="H122" s="125" t="s">
        <v>3533</v>
      </c>
      <c r="I122" s="193"/>
      <c r="J122" s="193"/>
      <c r="K122" s="71" t="s">
        <v>1130</v>
      </c>
      <c r="L122" s="193"/>
      <c r="M122" s="315"/>
      <c r="N122" s="615" t="s">
        <v>3534</v>
      </c>
      <c r="O122" s="615"/>
      <c r="P122" s="615"/>
      <c r="Q122" s="615" t="s">
        <v>1281</v>
      </c>
      <c r="R122" s="193"/>
      <c r="S122" s="725"/>
      <c r="T122" s="193">
        <v>59393</v>
      </c>
      <c r="U122" s="193" t="s">
        <v>3414</v>
      </c>
      <c r="V122" s="720"/>
      <c r="W122" s="720"/>
    </row>
    <row r="123" spans="1:23" ht="27.6">
      <c r="A123" s="124">
        <v>125</v>
      </c>
      <c r="B123" s="71" t="s">
        <v>3535</v>
      </c>
      <c r="C123" s="56" t="s">
        <v>3536</v>
      </c>
      <c r="D123" s="56" t="s">
        <v>1222</v>
      </c>
      <c r="E123" s="56">
        <v>80</v>
      </c>
      <c r="F123" s="56"/>
      <c r="G123" s="56"/>
      <c r="H123" s="125" t="s">
        <v>3537</v>
      </c>
      <c r="I123" s="193"/>
      <c r="J123" s="193"/>
      <c r="K123" s="71" t="s">
        <v>1130</v>
      </c>
      <c r="L123" s="193"/>
      <c r="M123" s="315"/>
      <c r="N123" s="615" t="s">
        <v>1352</v>
      </c>
      <c r="O123" s="615" t="s">
        <v>3522</v>
      </c>
      <c r="P123" s="615" t="s">
        <v>3538</v>
      </c>
      <c r="Q123" s="615" t="s">
        <v>1281</v>
      </c>
      <c r="R123" s="193" t="s">
        <v>3539</v>
      </c>
      <c r="S123" s="725"/>
      <c r="T123" s="193">
        <v>59393</v>
      </c>
      <c r="U123" s="193" t="s">
        <v>3414</v>
      </c>
      <c r="V123" s="720"/>
      <c r="W123" s="720"/>
    </row>
    <row r="124" spans="1:23" ht="28.9">
      <c r="A124" s="124">
        <v>126</v>
      </c>
      <c r="B124" s="71" t="s">
        <v>3540</v>
      </c>
      <c r="C124" s="56" t="s">
        <v>3541</v>
      </c>
      <c r="D124" s="56" t="s">
        <v>1222</v>
      </c>
      <c r="E124" s="56">
        <v>80</v>
      </c>
      <c r="F124" s="56"/>
      <c r="G124" s="56"/>
      <c r="H124" s="125" t="s">
        <v>3542</v>
      </c>
      <c r="I124" s="193"/>
      <c r="J124" s="193"/>
      <c r="K124" s="71" t="s">
        <v>1130</v>
      </c>
      <c r="L124" s="193"/>
      <c r="M124" s="315"/>
      <c r="N124" s="615" t="s">
        <v>1352</v>
      </c>
      <c r="O124" s="615" t="s">
        <v>771</v>
      </c>
      <c r="P124" s="615" t="s">
        <v>1466</v>
      </c>
      <c r="Q124" s="615" t="s">
        <v>1281</v>
      </c>
      <c r="R124" s="193" t="s">
        <v>3543</v>
      </c>
      <c r="S124" s="725"/>
      <c r="T124" s="193">
        <v>59393</v>
      </c>
      <c r="U124" s="193" t="s">
        <v>3414</v>
      </c>
      <c r="V124" s="720"/>
      <c r="W124" s="720"/>
    </row>
    <row r="125" spans="1:23" ht="41.45">
      <c r="A125" s="124">
        <v>127</v>
      </c>
      <c r="B125" s="71" t="s">
        <v>3544</v>
      </c>
      <c r="C125" s="56" t="s">
        <v>1711</v>
      </c>
      <c r="D125" s="56" t="s">
        <v>2691</v>
      </c>
      <c r="E125" s="56">
        <v>30</v>
      </c>
      <c r="F125" s="56"/>
      <c r="G125" s="56"/>
      <c r="H125" s="125" t="s">
        <v>3545</v>
      </c>
      <c r="I125" s="193"/>
      <c r="J125" s="193"/>
      <c r="K125" s="71" t="s">
        <v>1130</v>
      </c>
      <c r="L125" s="193"/>
      <c r="M125" s="315"/>
      <c r="N125" s="615" t="s">
        <v>1352</v>
      </c>
      <c r="O125" s="615" t="s">
        <v>707</v>
      </c>
      <c r="P125" s="615" t="s">
        <v>3546</v>
      </c>
      <c r="Q125" s="615" t="s">
        <v>1281</v>
      </c>
      <c r="R125" s="193" t="s">
        <v>3547</v>
      </c>
      <c r="S125" s="725"/>
      <c r="T125" s="193">
        <v>59393</v>
      </c>
      <c r="U125" s="193" t="s">
        <v>3414</v>
      </c>
      <c r="V125" s="720"/>
      <c r="W125" s="720"/>
    </row>
    <row r="126" spans="1:23" ht="28.9">
      <c r="A126" s="124">
        <v>128</v>
      </c>
      <c r="B126" s="71" t="s">
        <v>3548</v>
      </c>
      <c r="C126" s="71" t="s">
        <v>3549</v>
      </c>
      <c r="D126" s="71" t="s">
        <v>1222</v>
      </c>
      <c r="E126" s="71">
        <v>80</v>
      </c>
      <c r="F126" s="71"/>
      <c r="G126" s="69"/>
      <c r="H126" s="125" t="s">
        <v>3550</v>
      </c>
      <c r="I126" s="193"/>
      <c r="J126" s="193"/>
      <c r="K126" s="71" t="s">
        <v>1130</v>
      </c>
      <c r="L126" s="193"/>
      <c r="M126" s="315"/>
      <c r="N126" s="615" t="s">
        <v>1352</v>
      </c>
      <c r="O126" s="615" t="s">
        <v>707</v>
      </c>
      <c r="P126" s="615" t="s">
        <v>1466</v>
      </c>
      <c r="Q126" s="615" t="s">
        <v>1281</v>
      </c>
      <c r="R126" s="193" t="s">
        <v>3551</v>
      </c>
      <c r="S126" s="725"/>
      <c r="T126" s="193">
        <v>59393</v>
      </c>
      <c r="U126" s="193" t="s">
        <v>3414</v>
      </c>
      <c r="V126" s="720"/>
      <c r="W126" s="720"/>
    </row>
    <row r="127" spans="1:23" ht="28.9">
      <c r="A127" s="124">
        <v>129</v>
      </c>
      <c r="B127" s="71" t="s">
        <v>3552</v>
      </c>
      <c r="C127" s="71" t="s">
        <v>1716</v>
      </c>
      <c r="D127" s="71" t="s">
        <v>2691</v>
      </c>
      <c r="E127" s="71">
        <v>30</v>
      </c>
      <c r="F127" s="71"/>
      <c r="G127" s="69"/>
      <c r="H127" s="125" t="s">
        <v>3553</v>
      </c>
      <c r="I127" s="193"/>
      <c r="J127" s="193"/>
      <c r="K127" s="71" t="s">
        <v>1130</v>
      </c>
      <c r="L127" s="193"/>
      <c r="M127" s="315"/>
      <c r="N127" s="615" t="s">
        <v>1352</v>
      </c>
      <c r="O127" s="615" t="s">
        <v>707</v>
      </c>
      <c r="P127" s="615" t="s">
        <v>3554</v>
      </c>
      <c r="Q127" s="615" t="s">
        <v>1281</v>
      </c>
      <c r="R127" s="193" t="s">
        <v>3555</v>
      </c>
      <c r="S127" s="725"/>
      <c r="T127" s="193">
        <v>59393</v>
      </c>
      <c r="U127" s="193" t="s">
        <v>3414</v>
      </c>
      <c r="V127" s="720"/>
      <c r="W127" s="720"/>
    </row>
    <row r="128" spans="1:23" ht="41.45">
      <c r="A128" s="124">
        <v>130</v>
      </c>
      <c r="B128" s="71" t="s">
        <v>3556</v>
      </c>
      <c r="C128" s="71" t="s">
        <v>1717</v>
      </c>
      <c r="D128" s="71" t="s">
        <v>3323</v>
      </c>
      <c r="E128" s="71">
        <v>8</v>
      </c>
      <c r="F128" s="71"/>
      <c r="G128" s="69"/>
      <c r="H128" s="125" t="s">
        <v>3557</v>
      </c>
      <c r="I128" s="193"/>
      <c r="J128" s="193"/>
      <c r="K128" s="71" t="s">
        <v>1130</v>
      </c>
      <c r="L128" s="193"/>
      <c r="M128" s="315"/>
      <c r="N128" s="615" t="s">
        <v>1352</v>
      </c>
      <c r="O128" s="615" t="s">
        <v>3522</v>
      </c>
      <c r="P128" s="615" t="s">
        <v>3558</v>
      </c>
      <c r="Q128" s="615" t="s">
        <v>1281</v>
      </c>
      <c r="R128" s="193" t="s">
        <v>3559</v>
      </c>
      <c r="S128" s="725"/>
      <c r="T128" s="193">
        <v>59393</v>
      </c>
      <c r="U128" s="193" t="s">
        <v>3414</v>
      </c>
      <c r="V128" s="720"/>
      <c r="W128" s="720"/>
    </row>
    <row r="129" spans="1:178" ht="41.45">
      <c r="A129" s="373">
        <v>131</v>
      </c>
      <c r="B129" s="379" t="s">
        <v>3560</v>
      </c>
      <c r="C129" s="379" t="s">
        <v>3561</v>
      </c>
      <c r="D129" s="379" t="s">
        <v>1215</v>
      </c>
      <c r="E129" s="379"/>
      <c r="F129" s="379"/>
      <c r="G129" s="805"/>
      <c r="H129" s="806" t="s">
        <v>3562</v>
      </c>
      <c r="I129" s="766"/>
      <c r="J129" s="766"/>
      <c r="K129" s="71" t="s">
        <v>1130</v>
      </c>
      <c r="L129" s="766"/>
      <c r="M129" s="807"/>
      <c r="N129" s="808" t="s">
        <v>1352</v>
      </c>
      <c r="O129" s="808" t="s">
        <v>707</v>
      </c>
      <c r="P129" s="808" t="s">
        <v>3563</v>
      </c>
      <c r="Q129" s="808" t="s">
        <v>1281</v>
      </c>
      <c r="R129" s="766" t="s">
        <v>3564</v>
      </c>
      <c r="S129" s="809"/>
      <c r="T129" s="766">
        <v>59393</v>
      </c>
      <c r="U129" s="766" t="s">
        <v>3414</v>
      </c>
      <c r="V129" s="810"/>
      <c r="W129" s="810"/>
    </row>
    <row r="130" spans="1:178" s="400" customFormat="1" ht="28.9">
      <c r="A130" s="181">
        <v>132</v>
      </c>
      <c r="B130" s="811" t="s">
        <v>3565</v>
      </c>
      <c r="C130" s="812" t="s">
        <v>3566</v>
      </c>
      <c r="D130" s="812" t="s">
        <v>1267</v>
      </c>
      <c r="E130" s="812"/>
      <c r="F130" s="812"/>
      <c r="G130" s="812"/>
      <c r="H130" s="817" t="s">
        <v>3567</v>
      </c>
      <c r="I130" s="812"/>
      <c r="J130" s="812"/>
      <c r="K130" s="614" t="s">
        <v>1426</v>
      </c>
      <c r="L130" s="813"/>
      <c r="M130" s="813"/>
      <c r="N130" s="808"/>
      <c r="O130" s="808"/>
      <c r="P130" s="808"/>
      <c r="Q130" s="808"/>
      <c r="R130" s="565"/>
      <c r="S130" s="814"/>
      <c r="T130" s="815" t="s">
        <v>3568</v>
      </c>
      <c r="U130" s="816" t="s">
        <v>3569</v>
      </c>
      <c r="V130" s="816"/>
      <c r="W130" s="816"/>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row>
    <row r="131" spans="1:178" s="400" customFormat="1" ht="39.6">
      <c r="A131" s="181">
        <v>133</v>
      </c>
      <c r="B131" s="811" t="s">
        <v>3570</v>
      </c>
      <c r="C131" s="812" t="s">
        <v>3571</v>
      </c>
      <c r="D131" s="812" t="s">
        <v>1293</v>
      </c>
      <c r="E131" s="812"/>
      <c r="F131" s="812" t="s">
        <v>3534</v>
      </c>
      <c r="G131" s="812"/>
      <c r="H131" s="818" t="s">
        <v>3572</v>
      </c>
      <c r="I131" s="812"/>
      <c r="J131" s="812"/>
      <c r="K131" s="71" t="s">
        <v>1130</v>
      </c>
      <c r="L131" s="813"/>
      <c r="M131" s="813"/>
      <c r="N131" s="808"/>
      <c r="O131" s="808"/>
      <c r="P131" s="808"/>
      <c r="Q131" s="808"/>
      <c r="R131" s="565" t="s">
        <v>3573</v>
      </c>
      <c r="S131" s="814"/>
      <c r="T131" s="815" t="s">
        <v>3574</v>
      </c>
      <c r="U131" s="816" t="s">
        <v>3575</v>
      </c>
      <c r="V131" s="816"/>
      <c r="W131" s="816"/>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row>
    <row r="132" spans="1:178" s="400" customFormat="1" ht="41.45">
      <c r="A132" s="181">
        <v>134</v>
      </c>
      <c r="B132" s="811" t="s">
        <v>3576</v>
      </c>
      <c r="C132" s="812" t="s">
        <v>2289</v>
      </c>
      <c r="D132" s="812" t="s">
        <v>3577</v>
      </c>
      <c r="E132" s="812"/>
      <c r="F132" s="812"/>
      <c r="G132" s="812"/>
      <c r="H132" s="811" t="s">
        <v>3578</v>
      </c>
      <c r="I132" s="812"/>
      <c r="J132" s="812"/>
      <c r="K132" s="71" t="s">
        <v>1130</v>
      </c>
      <c r="L132" s="813"/>
      <c r="M132" s="813"/>
      <c r="N132" s="808"/>
      <c r="O132" s="808"/>
      <c r="P132" s="808"/>
      <c r="Q132" s="808"/>
      <c r="R132" s="814"/>
      <c r="S132" s="814"/>
      <c r="T132" s="815">
        <v>58896</v>
      </c>
      <c r="U132" s="816"/>
      <c r="V132" s="816"/>
      <c r="W132" s="816"/>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row>
    <row r="133" spans="1:178" ht="28.9">
      <c r="A133" s="540">
        <v>135</v>
      </c>
      <c r="B133" s="538" t="s">
        <v>3579</v>
      </c>
      <c r="C133" s="539" t="s">
        <v>3580</v>
      </c>
      <c r="D133" s="540" t="s">
        <v>1304</v>
      </c>
      <c r="E133" s="538"/>
      <c r="F133" s="538"/>
      <c r="G133" s="540"/>
      <c r="H133" s="538"/>
      <c r="I133" s="539"/>
      <c r="J133" s="540"/>
      <c r="K133" s="71" t="s">
        <v>1130</v>
      </c>
      <c r="L133" s="584"/>
      <c r="M133" s="584" t="s">
        <v>3581</v>
      </c>
      <c r="N133" s="808"/>
      <c r="O133" s="808"/>
      <c r="P133" s="808"/>
      <c r="Q133" s="808"/>
      <c r="R133" s="814" t="s">
        <v>1598</v>
      </c>
      <c r="S133" s="814"/>
      <c r="T133" s="910">
        <v>61329</v>
      </c>
      <c r="U133" s="816"/>
      <c r="V133" s="816"/>
      <c r="W133" s="816"/>
    </row>
    <row r="134" spans="1:178" ht="28.9">
      <c r="A134" s="540">
        <v>136</v>
      </c>
      <c r="B134" s="538" t="s">
        <v>3582</v>
      </c>
      <c r="C134" s="539" t="s">
        <v>3583</v>
      </c>
      <c r="D134" s="540" t="s">
        <v>1304</v>
      </c>
      <c r="E134" s="538"/>
      <c r="F134" s="538"/>
      <c r="G134" s="540"/>
      <c r="H134" s="538"/>
      <c r="I134" s="539"/>
      <c r="J134" s="540"/>
      <c r="K134" s="71" t="s">
        <v>1130</v>
      </c>
      <c r="L134" s="584"/>
      <c r="M134" s="584" t="s">
        <v>3581</v>
      </c>
      <c r="N134" s="808"/>
      <c r="O134" s="808"/>
      <c r="P134" s="808"/>
      <c r="Q134" s="808"/>
      <c r="R134" s="814" t="s">
        <v>1598</v>
      </c>
      <c r="S134" s="814"/>
      <c r="T134" s="910">
        <v>61329</v>
      </c>
      <c r="U134" s="816"/>
      <c r="V134" s="816"/>
      <c r="W134" s="816"/>
    </row>
    <row r="135" spans="1:178" ht="28.9">
      <c r="A135" s="540">
        <v>137</v>
      </c>
      <c r="B135" s="538" t="s">
        <v>3584</v>
      </c>
      <c r="C135" s="539" t="s">
        <v>3585</v>
      </c>
      <c r="D135" s="540" t="s">
        <v>1304</v>
      </c>
      <c r="E135" s="538"/>
      <c r="F135" s="911"/>
      <c r="G135" s="540"/>
      <c r="H135" s="538"/>
      <c r="I135" s="539"/>
      <c r="J135" s="540"/>
      <c r="K135" s="71" t="s">
        <v>1130</v>
      </c>
      <c r="L135" s="584"/>
      <c r="M135" s="584" t="s">
        <v>3581</v>
      </c>
      <c r="N135" s="808"/>
      <c r="O135" s="808"/>
      <c r="P135" s="808"/>
      <c r="Q135" s="808"/>
      <c r="R135" s="814" t="s">
        <v>1598</v>
      </c>
      <c r="S135" s="814"/>
      <c r="T135" s="910">
        <v>61329</v>
      </c>
      <c r="U135" s="816"/>
      <c r="V135" s="816"/>
      <c r="W135" s="816"/>
    </row>
    <row r="136" spans="1:178" ht="14.45">
      <c r="A136" s="540">
        <v>138</v>
      </c>
      <c r="B136" s="538" t="s">
        <v>3586</v>
      </c>
      <c r="C136" s="539" t="s">
        <v>3587</v>
      </c>
      <c r="D136" s="379" t="s">
        <v>1215</v>
      </c>
      <c r="E136" s="538"/>
      <c r="F136" s="538"/>
      <c r="G136" s="540"/>
      <c r="H136" s="538" t="s">
        <v>3588</v>
      </c>
      <c r="I136" s="539"/>
      <c r="J136" s="540"/>
      <c r="K136" s="614" t="s">
        <v>1426</v>
      </c>
      <c r="L136" s="584"/>
      <c r="M136" s="584"/>
      <c r="N136" s="808"/>
      <c r="O136" s="808"/>
      <c r="P136" s="808"/>
      <c r="Q136" s="808"/>
      <c r="R136" s="814" t="s">
        <v>1598</v>
      </c>
      <c r="S136" s="814"/>
      <c r="T136" s="910">
        <v>61329</v>
      </c>
      <c r="U136" s="816"/>
      <c r="V136" s="816"/>
      <c r="W136" s="816"/>
    </row>
    <row r="137" spans="1:178" ht="14.45">
      <c r="A137" s="540">
        <v>139</v>
      </c>
      <c r="B137" s="538" t="s">
        <v>3589</v>
      </c>
      <c r="C137" s="539" t="s">
        <v>3590</v>
      </c>
      <c r="D137" s="379" t="s">
        <v>1215</v>
      </c>
      <c r="E137" s="538"/>
      <c r="F137" s="538"/>
      <c r="G137" s="540"/>
      <c r="H137" s="538" t="s">
        <v>3588</v>
      </c>
      <c r="I137" s="539"/>
      <c r="J137" s="540"/>
      <c r="K137" s="614" t="s">
        <v>1426</v>
      </c>
      <c r="L137" s="584"/>
      <c r="M137" s="584"/>
      <c r="N137" s="808"/>
      <c r="O137" s="808"/>
      <c r="P137" s="808"/>
      <c r="Q137" s="808"/>
      <c r="R137" s="814" t="s">
        <v>1598</v>
      </c>
      <c r="S137" s="814"/>
      <c r="T137" s="910">
        <v>61329</v>
      </c>
      <c r="U137" s="816"/>
      <c r="V137" s="816"/>
      <c r="W137" s="816"/>
    </row>
    <row r="138" spans="1:178" ht="14.45">
      <c r="A138" s="540">
        <v>140</v>
      </c>
      <c r="B138" s="538" t="s">
        <v>3591</v>
      </c>
      <c r="C138" s="539" t="s">
        <v>3592</v>
      </c>
      <c r="D138" s="379" t="s">
        <v>1215</v>
      </c>
      <c r="E138" s="538"/>
      <c r="F138" s="911"/>
      <c r="G138" s="540"/>
      <c r="H138" s="538" t="s">
        <v>3588</v>
      </c>
      <c r="I138" s="539"/>
      <c r="J138" s="540"/>
      <c r="K138" s="614" t="s">
        <v>1426</v>
      </c>
      <c r="L138" s="584"/>
      <c r="M138" s="584"/>
      <c r="N138" s="808"/>
      <c r="O138" s="808"/>
      <c r="P138" s="808"/>
      <c r="Q138" s="808"/>
      <c r="R138" s="814" t="s">
        <v>1598</v>
      </c>
      <c r="S138" s="814"/>
      <c r="T138" s="910">
        <v>61329</v>
      </c>
      <c r="U138" s="816"/>
      <c r="V138" s="816"/>
      <c r="W138" s="816"/>
    </row>
    <row r="139" spans="1:178" ht="14.45">
      <c r="A139" s="540">
        <v>141</v>
      </c>
      <c r="B139" s="538" t="s">
        <v>3593</v>
      </c>
      <c r="C139" s="539" t="s">
        <v>3594</v>
      </c>
      <c r="D139" s="379" t="s">
        <v>1215</v>
      </c>
      <c r="E139" s="538"/>
      <c r="F139" s="911"/>
      <c r="G139" s="540"/>
      <c r="H139" s="538" t="s">
        <v>3588</v>
      </c>
      <c r="I139" s="539"/>
      <c r="J139" s="540"/>
      <c r="K139" s="614" t="s">
        <v>1426</v>
      </c>
      <c r="L139" s="584"/>
      <c r="M139" s="584"/>
      <c r="N139" s="808"/>
      <c r="O139" s="808"/>
      <c r="P139" s="808"/>
      <c r="Q139" s="808"/>
      <c r="R139" s="814" t="s">
        <v>1598</v>
      </c>
      <c r="S139" s="814"/>
      <c r="T139" s="910">
        <v>61329</v>
      </c>
      <c r="U139" s="816"/>
      <c r="V139" s="816"/>
      <c r="W139" s="816"/>
    </row>
    <row r="140" spans="1:178" ht="14.45">
      <c r="A140" s="540">
        <v>142</v>
      </c>
      <c r="B140" s="538" t="s">
        <v>3595</v>
      </c>
      <c r="C140" s="539" t="s">
        <v>3596</v>
      </c>
      <c r="D140" s="379" t="s">
        <v>1215</v>
      </c>
      <c r="E140" s="538"/>
      <c r="F140" s="540"/>
      <c r="G140" s="540"/>
      <c r="H140" s="538" t="s">
        <v>3588</v>
      </c>
      <c r="I140" s="539"/>
      <c r="J140" s="540"/>
      <c r="K140" s="614" t="s">
        <v>1426</v>
      </c>
      <c r="L140" s="584"/>
      <c r="M140" s="584"/>
      <c r="N140" s="808"/>
      <c r="O140" s="808"/>
      <c r="P140" s="808"/>
      <c r="Q140" s="808"/>
      <c r="R140" s="814" t="s">
        <v>1598</v>
      </c>
      <c r="S140" s="814"/>
      <c r="T140" s="910">
        <v>61329</v>
      </c>
      <c r="U140" s="816"/>
      <c r="V140" s="816"/>
      <c r="W140" s="816"/>
    </row>
    <row r="141" spans="1:178" ht="14.45">
      <c r="A141" s="540">
        <v>143</v>
      </c>
      <c r="B141" s="538" t="s">
        <v>3597</v>
      </c>
      <c r="C141" s="539" t="s">
        <v>3598</v>
      </c>
      <c r="D141" s="379" t="s">
        <v>1215</v>
      </c>
      <c r="E141" s="538"/>
      <c r="F141" s="540"/>
      <c r="G141" s="540"/>
      <c r="H141" s="538" t="s">
        <v>3588</v>
      </c>
      <c r="I141" s="539"/>
      <c r="J141" s="540"/>
      <c r="K141" s="614" t="s">
        <v>1426</v>
      </c>
      <c r="L141" s="584"/>
      <c r="M141" s="584"/>
      <c r="N141" s="808"/>
      <c r="O141" s="808"/>
      <c r="P141" s="808"/>
      <c r="Q141" s="808"/>
      <c r="R141" s="814" t="s">
        <v>1598</v>
      </c>
      <c r="S141" s="814"/>
      <c r="T141" s="910">
        <v>61329</v>
      </c>
      <c r="U141" s="816"/>
      <c r="V141" s="816"/>
      <c r="W141" s="816"/>
    </row>
    <row r="142" spans="1:178" ht="14.1" customHeight="1">
      <c r="A142" s="540">
        <v>144</v>
      </c>
      <c r="B142" s="396" t="s">
        <v>3599</v>
      </c>
      <c r="C142" s="539" t="s">
        <v>3600</v>
      </c>
      <c r="D142" s="540" t="s">
        <v>3601</v>
      </c>
      <c r="E142" s="538"/>
      <c r="F142" s="538"/>
      <c r="G142" s="540"/>
      <c r="H142" s="538" t="s">
        <v>3588</v>
      </c>
      <c r="I142" s="539"/>
      <c r="J142" s="540"/>
      <c r="K142" s="614" t="s">
        <v>1426</v>
      </c>
      <c r="L142" s="584"/>
      <c r="M142" s="584"/>
      <c r="N142" s="808"/>
      <c r="O142" s="808" t="s">
        <v>3602</v>
      </c>
      <c r="P142" s="808"/>
      <c r="Q142" s="808"/>
      <c r="R142" s="814" t="s">
        <v>1598</v>
      </c>
      <c r="S142" s="814"/>
      <c r="T142" s="910">
        <v>61329</v>
      </c>
      <c r="U142" s="816"/>
      <c r="V142" s="816"/>
      <c r="W142" s="816"/>
    </row>
    <row r="143" spans="1:178" ht="72">
      <c r="A143" s="540">
        <v>145</v>
      </c>
      <c r="B143" s="396" t="s">
        <v>3603</v>
      </c>
      <c r="C143" s="539" t="s">
        <v>3604</v>
      </c>
      <c r="D143" s="540" t="s">
        <v>3601</v>
      </c>
      <c r="E143" s="538"/>
      <c r="F143" s="1040"/>
      <c r="G143" s="1041"/>
      <c r="H143" s="1042" t="s">
        <v>3588</v>
      </c>
      <c r="I143" s="1041"/>
      <c r="J143" s="1041"/>
      <c r="K143" s="614" t="s">
        <v>1426</v>
      </c>
      <c r="L143" s="1043"/>
      <c r="M143" s="1043"/>
      <c r="N143" s="808"/>
      <c r="O143" s="808" t="s">
        <v>3605</v>
      </c>
      <c r="P143" s="808"/>
      <c r="Q143" s="808"/>
      <c r="R143" s="1044" t="s">
        <v>1598</v>
      </c>
      <c r="S143" s="814"/>
      <c r="T143" s="910">
        <v>61329</v>
      </c>
      <c r="U143" s="816"/>
      <c r="V143" s="816"/>
      <c r="W143" s="816"/>
    </row>
    <row r="144" spans="1:178" ht="57.6">
      <c r="A144" s="1041">
        <v>146</v>
      </c>
      <c r="B144" s="797" t="s">
        <v>3606</v>
      </c>
      <c r="C144" s="1119" t="s">
        <v>3607</v>
      </c>
      <c r="D144" s="1041" t="s">
        <v>3601</v>
      </c>
      <c r="E144" s="1042"/>
      <c r="F144" s="1042"/>
      <c r="G144" s="1041"/>
      <c r="H144" s="1042" t="s">
        <v>3588</v>
      </c>
      <c r="I144" s="1119"/>
      <c r="J144" s="1041"/>
      <c r="K144" s="1036" t="s">
        <v>1426</v>
      </c>
      <c r="L144" s="1043"/>
      <c r="M144" s="1043"/>
      <c r="N144" s="1120"/>
      <c r="O144" s="1120" t="s">
        <v>3608</v>
      </c>
      <c r="P144" s="1120"/>
      <c r="Q144" s="1120"/>
      <c r="R144" s="1044" t="s">
        <v>1598</v>
      </c>
      <c r="S144" s="1044"/>
      <c r="T144" s="1121">
        <v>61329</v>
      </c>
      <c r="U144" s="1122"/>
      <c r="V144" s="1122"/>
      <c r="W144" s="1122"/>
    </row>
    <row r="145" spans="1:23" ht="63.6" customHeight="1">
      <c r="A145" s="540">
        <v>147</v>
      </c>
      <c r="B145" s="815"/>
      <c r="C145" s="815" t="s">
        <v>3609</v>
      </c>
      <c r="D145" s="1123"/>
      <c r="E145" s="1124"/>
      <c r="F145" s="1125"/>
      <c r="G145" s="1126"/>
      <c r="H145" s="562" t="s">
        <v>3610</v>
      </c>
      <c r="I145" s="1126"/>
      <c r="J145" s="1126"/>
      <c r="K145" s="27" t="s">
        <v>1130</v>
      </c>
      <c r="L145" s="1127"/>
      <c r="M145" s="1127"/>
      <c r="N145" s="816"/>
      <c r="O145" s="816"/>
      <c r="P145" s="816"/>
      <c r="Q145" s="816"/>
      <c r="R145" s="816"/>
      <c r="S145" s="816"/>
      <c r="T145" s="815"/>
      <c r="U145" s="816"/>
      <c r="V145" s="1128"/>
      <c r="W145" s="1128"/>
    </row>
    <row r="146" spans="1:23" ht="28.9">
      <c r="A146" s="540">
        <v>148</v>
      </c>
      <c r="B146" s="815"/>
      <c r="C146" s="815" t="s">
        <v>3322</v>
      </c>
      <c r="D146" s="540" t="s">
        <v>2643</v>
      </c>
      <c r="E146" s="1124"/>
      <c r="F146" s="1124"/>
      <c r="G146" s="1126"/>
      <c r="H146" s="566" t="s">
        <v>3611</v>
      </c>
      <c r="I146" s="1123"/>
      <c r="J146" s="1126"/>
      <c r="K146" s="27" t="s">
        <v>1130</v>
      </c>
      <c r="L146" s="1127"/>
      <c r="M146" s="1127"/>
      <c r="N146" s="816"/>
      <c r="O146" s="816"/>
      <c r="P146" s="816"/>
      <c r="Q146" s="816"/>
      <c r="R146" s="816"/>
      <c r="S146" s="816"/>
      <c r="T146" s="815"/>
      <c r="U146" s="816"/>
      <c r="V146" s="1128"/>
      <c r="W146" s="1128"/>
    </row>
    <row r="147" spans="1:23" ht="14.45">
      <c r="A147" s="540">
        <v>149</v>
      </c>
      <c r="B147" s="566" t="s">
        <v>3612</v>
      </c>
      <c r="C147" s="538" t="s">
        <v>3613</v>
      </c>
      <c r="D147" s="1129" t="s">
        <v>1260</v>
      </c>
      <c r="E147" s="538"/>
      <c r="F147" s="538"/>
      <c r="G147" s="540"/>
      <c r="H147" s="1130"/>
      <c r="I147" s="1131"/>
      <c r="J147" s="540"/>
      <c r="K147" s="349" t="s">
        <v>1130</v>
      </c>
      <c r="L147" s="584"/>
      <c r="M147" s="584"/>
      <c r="N147" s="814"/>
      <c r="O147" s="814"/>
      <c r="P147" s="814"/>
      <c r="Q147" s="814"/>
      <c r="R147" s="1140" t="s">
        <v>3614</v>
      </c>
      <c r="S147" s="1044"/>
      <c r="T147" s="1141"/>
      <c r="U147" s="1044"/>
      <c r="V147" s="1142"/>
      <c r="W147" s="1142"/>
    </row>
    <row r="148" spans="1:23" ht="28.9">
      <c r="A148" s="1137">
        <v>150</v>
      </c>
      <c r="B148" s="436" t="s">
        <v>3615</v>
      </c>
      <c r="C148" s="436" t="s">
        <v>3616</v>
      </c>
      <c r="D148" s="436" t="s">
        <v>1215</v>
      </c>
      <c r="E148" s="436"/>
      <c r="F148" s="794">
        <v>36267991</v>
      </c>
      <c r="G148" s="436"/>
      <c r="H148" s="794" t="s">
        <v>3617</v>
      </c>
      <c r="I148" s="1132"/>
      <c r="J148" s="1126"/>
      <c r="K148" s="349" t="s">
        <v>1130</v>
      </c>
      <c r="L148" s="1133"/>
      <c r="M148" s="794"/>
      <c r="N148" s="1134"/>
      <c r="O148" s="1134"/>
      <c r="P148" s="1134"/>
      <c r="Q148" s="1139"/>
      <c r="R148" s="1136" t="s">
        <v>3618</v>
      </c>
      <c r="S148" s="816"/>
      <c r="T148" s="1135" t="s">
        <v>3619</v>
      </c>
      <c r="U148" s="816"/>
      <c r="V148" s="1128"/>
      <c r="W148" s="1128"/>
    </row>
    <row r="149" spans="1:23" ht="28.9">
      <c r="A149" s="1138">
        <v>151</v>
      </c>
      <c r="B149" s="436" t="s">
        <v>3620</v>
      </c>
      <c r="C149" s="436" t="s">
        <v>3621</v>
      </c>
      <c r="D149" s="436" t="s">
        <v>1267</v>
      </c>
      <c r="E149" s="436"/>
      <c r="F149" s="436"/>
      <c r="G149" s="436"/>
      <c r="H149" s="794" t="s">
        <v>3622</v>
      </c>
      <c r="I149" s="1126"/>
      <c r="J149" s="1126"/>
      <c r="K149" s="349" t="s">
        <v>1130</v>
      </c>
      <c r="L149" s="1133"/>
      <c r="M149" s="794"/>
      <c r="N149" s="1134"/>
      <c r="O149" s="1134"/>
      <c r="P149" s="1134"/>
      <c r="Q149" s="1139"/>
      <c r="R149" s="1136" t="s">
        <v>3623</v>
      </c>
      <c r="S149" s="816"/>
      <c r="T149" s="1135" t="s">
        <v>3619</v>
      </c>
      <c r="U149" s="816"/>
      <c r="V149" s="1128"/>
      <c r="W149" s="1128"/>
    </row>
    <row r="150" spans="1:23" ht="28.9">
      <c r="A150" s="1138">
        <v>152</v>
      </c>
      <c r="B150" s="436" t="s">
        <v>3624</v>
      </c>
      <c r="C150" s="436" t="s">
        <v>3625</v>
      </c>
      <c r="D150" s="436" t="s">
        <v>1280</v>
      </c>
      <c r="E150" s="436"/>
      <c r="F150" s="436"/>
      <c r="G150" s="436"/>
      <c r="H150" s="794" t="s">
        <v>3626</v>
      </c>
      <c r="I150" s="1132"/>
      <c r="J150" s="1126"/>
      <c r="K150" s="349" t="s">
        <v>1130</v>
      </c>
      <c r="L150" s="1133"/>
      <c r="M150" s="794"/>
      <c r="N150" s="1134"/>
      <c r="O150" s="1134"/>
      <c r="P150" s="1134"/>
      <c r="Q150" s="1139"/>
      <c r="R150" s="1136" t="s">
        <v>3627</v>
      </c>
      <c r="S150" s="816"/>
      <c r="T150" s="1135" t="s">
        <v>3619</v>
      </c>
      <c r="U150" s="816"/>
      <c r="V150" s="1128"/>
      <c r="W150" s="1128"/>
    </row>
    <row r="151" spans="1:23" ht="28.9">
      <c r="A151" s="1129">
        <v>153</v>
      </c>
      <c r="B151" s="436" t="s">
        <v>3628</v>
      </c>
      <c r="C151" s="436" t="s">
        <v>3629</v>
      </c>
      <c r="D151" s="436" t="s">
        <v>1267</v>
      </c>
      <c r="E151" s="436"/>
      <c r="F151" s="436"/>
      <c r="G151" s="436"/>
      <c r="H151" s="794" t="s">
        <v>3630</v>
      </c>
      <c r="I151" s="1132"/>
      <c r="J151" s="1126"/>
      <c r="K151" s="349" t="s">
        <v>1130</v>
      </c>
      <c r="L151" s="1133"/>
      <c r="M151" s="794"/>
      <c r="N151" s="1134"/>
      <c r="O151" s="1134"/>
      <c r="P151" s="1134"/>
      <c r="Q151" s="1139"/>
      <c r="R151" s="1136" t="s">
        <v>3631</v>
      </c>
      <c r="S151" s="816"/>
      <c r="T151" s="1135" t="s">
        <v>3619</v>
      </c>
      <c r="U151" s="816"/>
      <c r="V151" s="1128"/>
      <c r="W151" s="1128"/>
    </row>
    <row r="152" spans="1:23" ht="14.45">
      <c r="A152" s="590"/>
      <c r="B152" s="710"/>
      <c r="C152" s="588"/>
      <c r="D152" s="589"/>
      <c r="E152" s="588"/>
      <c r="F152" s="588"/>
      <c r="G152" s="590"/>
      <c r="H152" s="596"/>
      <c r="I152" s="595"/>
      <c r="J152" s="590"/>
      <c r="K152" s="590"/>
      <c r="L152" s="587"/>
      <c r="M152" s="587"/>
      <c r="N152" s="552"/>
      <c r="O152" s="552"/>
      <c r="P152" s="552"/>
      <c r="Q152" s="552"/>
      <c r="R152" s="552"/>
      <c r="S152" s="552"/>
      <c r="U152" s="552"/>
      <c r="V152" s="721"/>
      <c r="W152" s="721"/>
    </row>
    <row r="153" spans="1:23" ht="14.45">
      <c r="A153" s="590"/>
      <c r="B153" s="710"/>
      <c r="C153" s="588"/>
      <c r="D153" s="589"/>
      <c r="E153" s="588"/>
      <c r="F153" s="588"/>
      <c r="G153" s="590"/>
      <c r="H153" s="596"/>
      <c r="I153" s="595"/>
      <c r="J153" s="590"/>
      <c r="K153" s="592"/>
      <c r="L153" s="587"/>
      <c r="M153" s="587"/>
      <c r="N153" s="552"/>
      <c r="O153" s="552"/>
      <c r="P153" s="552"/>
      <c r="Q153" s="552"/>
      <c r="R153" s="552"/>
      <c r="S153" s="552"/>
      <c r="U153" s="552"/>
      <c r="V153" s="721"/>
      <c r="W153" s="721"/>
    </row>
    <row r="154" spans="1:23" ht="14.45">
      <c r="A154" s="590"/>
      <c r="B154" s="710"/>
      <c r="C154" s="588"/>
      <c r="D154" s="589"/>
      <c r="E154" s="588"/>
      <c r="F154" s="588"/>
      <c r="G154" s="590"/>
      <c r="H154" s="596"/>
      <c r="I154" s="595"/>
      <c r="J154" s="590"/>
      <c r="K154" s="592"/>
      <c r="L154" s="587"/>
      <c r="M154" s="587"/>
      <c r="N154" s="552"/>
      <c r="O154" s="552"/>
      <c r="P154" s="552"/>
      <c r="Q154" s="552"/>
      <c r="R154" s="552"/>
      <c r="S154" s="552"/>
      <c r="U154" s="552"/>
      <c r="V154" s="721"/>
      <c r="W154" s="721"/>
    </row>
    <row r="155" spans="1:23" ht="14.45">
      <c r="A155" s="590"/>
      <c r="B155" s="710"/>
      <c r="C155" s="588"/>
      <c r="D155" s="589"/>
      <c r="E155" s="588"/>
      <c r="F155" s="588"/>
      <c r="G155" s="590"/>
      <c r="H155" s="594"/>
      <c r="I155" s="595"/>
      <c r="J155" s="590"/>
      <c r="K155" s="592"/>
      <c r="L155" s="587"/>
      <c r="M155" s="587"/>
      <c r="N155" s="552"/>
      <c r="O155" s="552"/>
      <c r="P155" s="552"/>
      <c r="Q155" s="552"/>
      <c r="R155" s="552"/>
      <c r="S155" s="552"/>
      <c r="U155" s="552"/>
      <c r="V155" s="721"/>
      <c r="W155" s="721"/>
    </row>
    <row r="156" spans="1:23" ht="14.45">
      <c r="A156" s="590"/>
      <c r="B156" s="710"/>
      <c r="C156" s="588"/>
      <c r="D156" s="589"/>
      <c r="E156" s="588"/>
      <c r="F156" s="593"/>
      <c r="G156" s="590"/>
      <c r="H156" s="596"/>
      <c r="I156" s="590"/>
      <c r="J156" s="590"/>
      <c r="K156" s="592"/>
      <c r="L156" s="587"/>
      <c r="M156" s="587"/>
      <c r="N156" s="552"/>
      <c r="O156" s="552"/>
      <c r="P156" s="552"/>
      <c r="Q156" s="552"/>
      <c r="R156" s="552"/>
      <c r="S156" s="552"/>
      <c r="U156" s="552"/>
      <c r="V156" s="721"/>
      <c r="W156" s="721"/>
    </row>
    <row r="157" spans="1:23" ht="14.45">
      <c r="A157" s="590"/>
      <c r="B157" s="710"/>
      <c r="C157" s="588"/>
      <c r="D157" s="589"/>
      <c r="E157" s="588"/>
      <c r="F157" s="588"/>
      <c r="G157" s="590"/>
      <c r="H157" s="596"/>
      <c r="I157" s="595"/>
      <c r="J157" s="590"/>
      <c r="K157" s="590"/>
      <c r="L157" s="587"/>
      <c r="M157" s="587"/>
      <c r="N157" s="552"/>
      <c r="O157" s="552"/>
      <c r="P157" s="552"/>
      <c r="Q157" s="552"/>
      <c r="R157" s="552"/>
      <c r="S157" s="552"/>
      <c r="U157" s="552"/>
      <c r="V157" s="721"/>
      <c r="W157" s="721"/>
    </row>
    <row r="158" spans="1:23" ht="14.45">
      <c r="A158" s="590"/>
      <c r="B158" s="710"/>
      <c r="C158" s="588"/>
      <c r="D158" s="589"/>
      <c r="E158" s="588"/>
      <c r="F158" s="588"/>
      <c r="G158" s="590"/>
      <c r="H158" s="596"/>
      <c r="I158" s="595"/>
      <c r="J158" s="590"/>
      <c r="K158" s="590"/>
      <c r="L158" s="587"/>
      <c r="M158" s="587"/>
      <c r="N158" s="552"/>
      <c r="O158" s="552"/>
      <c r="P158" s="552"/>
      <c r="Q158" s="552"/>
      <c r="R158" s="552"/>
      <c r="S158" s="552"/>
      <c r="U158" s="552"/>
      <c r="V158" s="721"/>
      <c r="W158" s="721"/>
    </row>
    <row r="159" spans="1:23" ht="14.45">
      <c r="A159" s="590"/>
      <c r="B159" s="710"/>
      <c r="C159" s="588"/>
      <c r="D159" s="589"/>
      <c r="E159" s="588"/>
      <c r="F159" s="588"/>
      <c r="G159" s="590"/>
      <c r="H159" s="596"/>
      <c r="I159" s="595"/>
      <c r="J159" s="590"/>
      <c r="K159" s="590"/>
      <c r="L159" s="587"/>
      <c r="M159" s="587"/>
      <c r="N159" s="552"/>
      <c r="O159" s="552"/>
      <c r="P159" s="552"/>
      <c r="Q159" s="552"/>
      <c r="R159" s="552"/>
      <c r="S159" s="552"/>
      <c r="U159" s="552"/>
      <c r="V159" s="721"/>
      <c r="W159" s="721"/>
    </row>
    <row r="160" spans="1:23" ht="14.45">
      <c r="A160" s="590"/>
      <c r="B160" s="710"/>
      <c r="C160" s="588"/>
      <c r="D160" s="589"/>
      <c r="E160" s="588"/>
      <c r="F160" s="588"/>
      <c r="G160" s="590"/>
      <c r="H160" s="596"/>
      <c r="I160" s="595"/>
      <c r="J160" s="590"/>
      <c r="K160" s="590"/>
      <c r="L160" s="587"/>
      <c r="M160" s="587"/>
      <c r="N160" s="552"/>
      <c r="O160" s="552"/>
      <c r="P160" s="552"/>
      <c r="Q160" s="552"/>
      <c r="R160" s="552"/>
      <c r="S160" s="552"/>
      <c r="U160" s="552"/>
      <c r="V160" s="721"/>
      <c r="W160" s="721"/>
    </row>
    <row r="161" spans="1:23" ht="14.45">
      <c r="A161" s="590"/>
      <c r="B161" s="710"/>
      <c r="C161" s="588"/>
      <c r="D161" s="589"/>
      <c r="E161" s="588"/>
      <c r="F161" s="593"/>
      <c r="G161" s="590"/>
      <c r="H161" s="596"/>
      <c r="I161" s="590"/>
      <c r="J161" s="590"/>
      <c r="K161" s="592"/>
      <c r="L161" s="587"/>
      <c r="M161" s="587"/>
      <c r="N161" s="552"/>
      <c r="O161" s="552"/>
      <c r="P161" s="552"/>
      <c r="Q161" s="552"/>
      <c r="R161" s="552"/>
      <c r="S161" s="552"/>
      <c r="T161" s="552"/>
      <c r="U161" s="552"/>
      <c r="V161" s="721"/>
      <c r="W161" s="721"/>
    </row>
    <row r="162" spans="1:23" ht="14.45">
      <c r="A162" s="590"/>
      <c r="B162" s="710"/>
      <c r="C162" s="588"/>
      <c r="D162" s="589"/>
      <c r="E162" s="588"/>
      <c r="F162" s="593"/>
      <c r="G162" s="590"/>
      <c r="H162" s="596"/>
      <c r="I162" s="590"/>
      <c r="J162" s="590"/>
      <c r="K162" s="592"/>
      <c r="L162" s="587"/>
      <c r="M162" s="587"/>
      <c r="N162" s="552"/>
      <c r="O162" s="552"/>
      <c r="P162" s="552"/>
      <c r="Q162" s="552"/>
      <c r="R162" s="552"/>
      <c r="S162" s="552"/>
      <c r="T162" s="552"/>
      <c r="U162" s="552"/>
      <c r="V162" s="721"/>
      <c r="W162" s="721"/>
    </row>
    <row r="163" spans="1:23" ht="14.45">
      <c r="A163" s="590"/>
      <c r="B163" s="710"/>
      <c r="C163" s="588"/>
      <c r="D163" s="589"/>
      <c r="E163" s="588"/>
      <c r="F163" s="593"/>
      <c r="G163" s="590"/>
      <c r="H163" s="596"/>
      <c r="I163" s="590"/>
      <c r="J163" s="590"/>
      <c r="K163" s="592"/>
      <c r="L163" s="587"/>
      <c r="M163" s="587"/>
      <c r="N163" s="552"/>
      <c r="O163" s="552"/>
      <c r="P163" s="552"/>
      <c r="Q163" s="552"/>
      <c r="R163" s="552"/>
      <c r="S163" s="552"/>
      <c r="T163" s="552"/>
      <c r="U163" s="552"/>
      <c r="V163" s="721"/>
      <c r="W163" s="721"/>
    </row>
    <row r="164" spans="1:23" ht="14.45">
      <c r="A164" s="590"/>
      <c r="B164" s="710"/>
      <c r="C164" s="588"/>
      <c r="D164" s="589"/>
      <c r="E164" s="588"/>
      <c r="F164" s="593"/>
      <c r="G164" s="590"/>
      <c r="H164" s="596"/>
      <c r="I164" s="590"/>
      <c r="J164" s="590"/>
      <c r="K164" s="592"/>
      <c r="L164" s="587"/>
      <c r="M164" s="587"/>
      <c r="N164" s="552"/>
      <c r="O164" s="552"/>
      <c r="P164" s="552"/>
      <c r="Q164" s="552"/>
      <c r="R164" s="552"/>
      <c r="S164" s="552"/>
      <c r="T164" s="552"/>
      <c r="U164" s="552"/>
      <c r="V164" s="721"/>
      <c r="W164" s="721"/>
    </row>
    <row r="165" spans="1:23" ht="14.45">
      <c r="A165" s="590"/>
      <c r="B165" s="710"/>
      <c r="C165" s="588"/>
      <c r="D165" s="589"/>
      <c r="E165" s="588"/>
      <c r="F165" s="588"/>
      <c r="G165" s="590"/>
      <c r="H165" s="596"/>
      <c r="I165" s="595"/>
      <c r="J165" s="590"/>
      <c r="K165" s="590"/>
      <c r="L165" s="587"/>
      <c r="M165" s="587"/>
      <c r="N165" s="552"/>
      <c r="O165" s="552"/>
      <c r="P165" s="552"/>
      <c r="Q165" s="552"/>
      <c r="R165" s="552"/>
      <c r="S165" s="552"/>
      <c r="T165" s="552"/>
      <c r="U165" s="552"/>
      <c r="V165" s="721"/>
      <c r="W165" s="721"/>
    </row>
    <row r="166" spans="1:23" ht="14.45">
      <c r="A166" s="590"/>
      <c r="B166" s="710"/>
      <c r="C166" s="588"/>
      <c r="D166" s="589"/>
      <c r="E166" s="588"/>
      <c r="F166" s="588"/>
      <c r="G166" s="590"/>
      <c r="H166" s="594"/>
      <c r="I166" s="595"/>
      <c r="J166" s="590"/>
      <c r="K166" s="592"/>
      <c r="L166" s="587"/>
      <c r="M166" s="587"/>
      <c r="N166" s="552"/>
      <c r="O166" s="552"/>
      <c r="P166" s="552"/>
      <c r="Q166" s="552"/>
      <c r="R166" s="552"/>
      <c r="S166" s="552"/>
      <c r="T166" s="552"/>
      <c r="U166" s="552"/>
      <c r="V166" s="721"/>
      <c r="W166" s="721"/>
    </row>
    <row r="167" spans="1:23" ht="14.45">
      <c r="A167" s="590"/>
      <c r="B167" s="710"/>
      <c r="C167" s="588"/>
      <c r="D167" s="589"/>
      <c r="E167" s="588"/>
      <c r="F167" s="588"/>
      <c r="G167" s="590"/>
      <c r="H167" s="594"/>
      <c r="I167" s="595"/>
      <c r="J167" s="590"/>
      <c r="K167" s="590"/>
      <c r="L167" s="587"/>
      <c r="M167" s="587"/>
      <c r="N167" s="552"/>
      <c r="O167" s="552"/>
      <c r="P167" s="552"/>
      <c r="Q167" s="552"/>
      <c r="R167" s="552"/>
      <c r="S167" s="552"/>
      <c r="T167" s="552"/>
      <c r="U167" s="552"/>
      <c r="V167" s="721"/>
      <c r="W167" s="721"/>
    </row>
    <row r="168" spans="1:23" ht="14.45">
      <c r="A168" s="590"/>
      <c r="B168" s="710"/>
      <c r="C168" s="594"/>
      <c r="D168" s="589"/>
      <c r="E168" s="588"/>
      <c r="F168" s="588"/>
      <c r="G168" s="590"/>
      <c r="H168" s="596"/>
      <c r="I168" s="595"/>
      <c r="J168" s="590"/>
      <c r="K168" s="592"/>
      <c r="L168" s="587"/>
      <c r="M168" s="587"/>
      <c r="N168" s="552"/>
      <c r="O168" s="552"/>
      <c r="P168" s="552"/>
      <c r="Q168" s="552"/>
      <c r="R168" s="552"/>
      <c r="S168" s="552"/>
      <c r="T168" s="552"/>
      <c r="U168" s="552"/>
      <c r="V168" s="721"/>
      <c r="W168" s="721"/>
    </row>
    <row r="169" spans="1:23" ht="14.45">
      <c r="A169" s="590"/>
      <c r="B169" s="710"/>
      <c r="C169" s="588"/>
      <c r="D169" s="589"/>
      <c r="E169" s="588"/>
      <c r="F169" s="588"/>
      <c r="G169" s="590"/>
      <c r="H169" s="596"/>
      <c r="I169" s="595"/>
      <c r="J169" s="590"/>
      <c r="K169" s="592"/>
      <c r="L169" s="587"/>
      <c r="M169" s="587"/>
      <c r="N169" s="552"/>
      <c r="O169" s="552"/>
      <c r="P169" s="552"/>
      <c r="Q169" s="552"/>
      <c r="R169" s="552"/>
      <c r="S169" s="552"/>
      <c r="T169" s="552"/>
      <c r="U169" s="552"/>
      <c r="V169" s="721"/>
      <c r="W169" s="721"/>
    </row>
    <row r="170" spans="1:23" ht="14.45">
      <c r="A170" s="590"/>
      <c r="B170" s="710"/>
      <c r="C170" s="588"/>
      <c r="D170" s="589"/>
      <c r="E170" s="588"/>
      <c r="F170" s="588"/>
      <c r="G170" s="590"/>
      <c r="H170" s="596"/>
      <c r="I170" s="595"/>
      <c r="J170" s="590"/>
      <c r="K170" s="590"/>
      <c r="L170" s="587"/>
      <c r="M170" s="587"/>
      <c r="N170" s="552"/>
      <c r="O170" s="552"/>
      <c r="P170" s="552"/>
      <c r="Q170" s="552"/>
      <c r="R170" s="552"/>
      <c r="S170" s="552"/>
      <c r="T170" s="552"/>
      <c r="U170" s="552"/>
      <c r="V170" s="721"/>
      <c r="W170" s="721"/>
    </row>
    <row r="171" spans="1:23" ht="14.45">
      <c r="A171" s="590"/>
      <c r="B171" s="709"/>
      <c r="C171" s="588"/>
      <c r="D171" s="589"/>
      <c r="E171" s="588"/>
      <c r="F171" s="588"/>
      <c r="G171" s="590"/>
      <c r="H171" s="597"/>
      <c r="I171" s="597"/>
      <c r="J171" s="598"/>
      <c r="K171" s="598"/>
      <c r="L171" s="587"/>
      <c r="M171" s="587"/>
      <c r="N171" s="552"/>
      <c r="O171" s="552"/>
      <c r="P171" s="552"/>
      <c r="Q171" s="552"/>
      <c r="R171" s="552"/>
      <c r="S171" s="552"/>
      <c r="T171" s="552"/>
      <c r="U171" s="552"/>
      <c r="V171" s="721"/>
      <c r="W171" s="721"/>
    </row>
    <row r="172" spans="1:23" ht="14.45">
      <c r="A172" s="590"/>
      <c r="B172" s="710"/>
      <c r="C172" s="588"/>
      <c r="D172" s="589"/>
      <c r="E172" s="588"/>
      <c r="F172" s="588"/>
      <c r="G172" s="590"/>
      <c r="H172" s="595"/>
      <c r="I172" s="595"/>
      <c r="J172" s="590"/>
      <c r="K172" s="590"/>
      <c r="L172" s="587"/>
      <c r="M172" s="587"/>
      <c r="N172" s="552"/>
      <c r="O172" s="552"/>
      <c r="P172" s="552"/>
      <c r="Q172" s="552"/>
      <c r="R172" s="552"/>
      <c r="S172" s="552"/>
      <c r="T172" s="552"/>
      <c r="U172" s="552"/>
      <c r="V172" s="721"/>
      <c r="W172" s="721"/>
    </row>
    <row r="173" spans="1:23" ht="14.45">
      <c r="A173" s="590"/>
      <c r="B173" s="710"/>
      <c r="C173" s="588"/>
      <c r="D173" s="589"/>
      <c r="E173" s="588"/>
      <c r="F173" s="593"/>
      <c r="G173" s="590"/>
      <c r="H173" s="596"/>
      <c r="I173" s="590"/>
      <c r="J173" s="590"/>
      <c r="K173" s="592"/>
      <c r="L173" s="587"/>
      <c r="M173" s="587"/>
      <c r="N173" s="552"/>
      <c r="O173" s="552"/>
      <c r="P173" s="552"/>
      <c r="Q173" s="552"/>
      <c r="R173" s="552"/>
      <c r="S173" s="552"/>
      <c r="T173" s="552"/>
      <c r="U173" s="552"/>
      <c r="V173" s="721"/>
      <c r="W173" s="721"/>
    </row>
    <row r="174" spans="1:23" ht="14.45">
      <c r="A174" s="590"/>
      <c r="B174" s="709"/>
      <c r="C174" s="589"/>
      <c r="D174" s="589"/>
      <c r="E174" s="588"/>
      <c r="F174" s="588"/>
      <c r="G174" s="590"/>
      <c r="H174" s="588"/>
      <c r="I174" s="589"/>
      <c r="J174" s="590"/>
      <c r="K174" s="592"/>
      <c r="L174" s="587"/>
      <c r="M174" s="587"/>
      <c r="N174" s="552"/>
      <c r="O174" s="552"/>
      <c r="P174" s="552"/>
      <c r="Q174" s="552"/>
      <c r="R174" s="552"/>
      <c r="S174" s="552"/>
      <c r="T174" s="552"/>
      <c r="U174" s="552"/>
      <c r="V174" s="721"/>
      <c r="W174" s="721"/>
    </row>
    <row r="175" spans="1:23" ht="14.45">
      <c r="A175" s="590"/>
      <c r="B175" s="709"/>
      <c r="C175" s="588"/>
      <c r="D175" s="589"/>
      <c r="E175" s="588"/>
      <c r="F175" s="588"/>
      <c r="G175" s="590"/>
      <c r="H175" s="588"/>
      <c r="I175" s="589"/>
      <c r="J175" s="590"/>
      <c r="K175" s="590"/>
      <c r="L175" s="587"/>
      <c r="M175" s="587"/>
      <c r="N175" s="552"/>
      <c r="O175" s="552"/>
      <c r="P175" s="552"/>
      <c r="Q175" s="552"/>
      <c r="R175" s="552"/>
      <c r="S175" s="552"/>
      <c r="T175" s="552"/>
      <c r="U175" s="552"/>
      <c r="V175" s="721"/>
      <c r="W175" s="721"/>
    </row>
    <row r="176" spans="1:23" ht="14.45">
      <c r="A176" s="590"/>
      <c r="B176" s="709"/>
      <c r="C176" s="588"/>
      <c r="D176" s="589"/>
      <c r="E176" s="588"/>
      <c r="F176" s="588"/>
      <c r="G176" s="590"/>
      <c r="H176" s="591"/>
      <c r="I176" s="589"/>
      <c r="J176" s="590"/>
      <c r="K176" s="590"/>
      <c r="L176" s="587"/>
      <c r="M176" s="587"/>
      <c r="N176" s="552"/>
      <c r="O176" s="552"/>
      <c r="P176" s="552"/>
      <c r="Q176" s="552"/>
      <c r="R176" s="552"/>
      <c r="S176" s="552"/>
      <c r="T176" s="552"/>
      <c r="U176" s="552"/>
      <c r="V176" s="721"/>
      <c r="W176" s="721"/>
    </row>
    <row r="177" spans="1:23" ht="14.45">
      <c r="A177" s="590"/>
      <c r="B177" s="709"/>
      <c r="C177" s="588"/>
      <c r="D177" s="589"/>
      <c r="E177" s="588"/>
      <c r="F177" s="593"/>
      <c r="G177" s="590"/>
      <c r="H177" s="588"/>
      <c r="I177" s="589"/>
      <c r="J177" s="590"/>
      <c r="K177" s="590"/>
      <c r="L177" s="587"/>
      <c r="M177" s="587"/>
      <c r="N177" s="552"/>
      <c r="O177" s="552"/>
      <c r="P177" s="552"/>
      <c r="Q177" s="552"/>
      <c r="R177" s="552"/>
      <c r="S177" s="552"/>
      <c r="T177" s="552"/>
      <c r="U177" s="552"/>
      <c r="V177" s="721"/>
      <c r="W177" s="721"/>
    </row>
    <row r="178" spans="1:23" ht="14.45">
      <c r="A178" s="590"/>
      <c r="B178" s="709"/>
      <c r="C178" s="599"/>
      <c r="D178" s="589"/>
      <c r="E178" s="588"/>
      <c r="F178" s="593"/>
      <c r="G178" s="590"/>
      <c r="H178" s="588"/>
      <c r="I178" s="589"/>
      <c r="J178" s="590"/>
      <c r="K178" s="590"/>
      <c r="L178" s="587"/>
      <c r="M178" s="587"/>
      <c r="N178" s="552"/>
      <c r="O178" s="552"/>
      <c r="P178" s="552"/>
      <c r="Q178" s="552"/>
      <c r="R178" s="552"/>
      <c r="S178" s="552"/>
      <c r="T178" s="552"/>
      <c r="U178" s="552"/>
      <c r="V178" s="721"/>
      <c r="W178" s="721"/>
    </row>
    <row r="179" spans="1:23" ht="14.45">
      <c r="A179" s="590"/>
      <c r="B179" s="709"/>
      <c r="C179" s="588"/>
      <c r="D179" s="589"/>
      <c r="E179" s="588"/>
      <c r="F179" s="593"/>
      <c r="G179" s="590"/>
      <c r="H179" s="588"/>
      <c r="I179" s="589"/>
      <c r="J179" s="590"/>
      <c r="K179" s="590"/>
      <c r="L179" s="587"/>
      <c r="M179" s="587"/>
      <c r="N179" s="552"/>
      <c r="O179" s="552"/>
      <c r="P179" s="552"/>
      <c r="Q179" s="552"/>
      <c r="R179" s="552"/>
      <c r="S179" s="552"/>
      <c r="T179" s="552"/>
      <c r="U179" s="552"/>
      <c r="V179" s="721"/>
      <c r="W179" s="721"/>
    </row>
    <row r="180" spans="1:23" ht="14.45">
      <c r="A180" s="590"/>
      <c r="B180" s="709"/>
      <c r="C180" s="588"/>
      <c r="D180" s="589"/>
      <c r="E180" s="588"/>
      <c r="F180" s="588"/>
      <c r="G180" s="590"/>
      <c r="H180" s="588"/>
      <c r="I180" s="589"/>
      <c r="J180" s="590"/>
      <c r="K180" s="590"/>
      <c r="L180" s="587"/>
      <c r="M180" s="587"/>
      <c r="N180" s="552"/>
      <c r="O180" s="552"/>
      <c r="P180" s="552"/>
      <c r="Q180" s="552"/>
      <c r="R180" s="552"/>
      <c r="S180" s="552"/>
      <c r="T180" s="552"/>
      <c r="U180" s="552"/>
      <c r="V180" s="721"/>
      <c r="W180" s="721"/>
    </row>
    <row r="181" spans="1:23" ht="14.45">
      <c r="A181" s="590"/>
      <c r="B181" s="709"/>
      <c r="C181" s="588"/>
      <c r="D181" s="589"/>
      <c r="E181" s="588"/>
      <c r="F181" s="588"/>
      <c r="G181" s="590"/>
      <c r="H181" s="588"/>
      <c r="I181" s="589"/>
      <c r="J181" s="590"/>
      <c r="K181" s="590"/>
      <c r="L181" s="587"/>
      <c r="M181" s="587"/>
      <c r="N181" s="552"/>
      <c r="O181" s="552"/>
      <c r="P181" s="552"/>
      <c r="Q181" s="552"/>
      <c r="R181" s="552"/>
      <c r="S181" s="552"/>
      <c r="T181" s="552"/>
      <c r="U181" s="552"/>
      <c r="V181" s="721"/>
      <c r="W181" s="721"/>
    </row>
    <row r="182" spans="1:23" ht="14.45">
      <c r="A182" s="590"/>
      <c r="B182" s="709"/>
      <c r="C182" s="588"/>
      <c r="D182" s="589"/>
      <c r="E182" s="588"/>
      <c r="F182" s="588"/>
      <c r="G182" s="590"/>
      <c r="H182" s="588"/>
      <c r="I182" s="589"/>
      <c r="J182" s="590"/>
      <c r="K182" s="590"/>
      <c r="L182" s="587"/>
      <c r="M182" s="587"/>
      <c r="N182" s="552"/>
      <c r="O182" s="552"/>
      <c r="P182" s="552"/>
      <c r="Q182" s="552"/>
      <c r="R182" s="552"/>
      <c r="S182" s="552"/>
      <c r="T182" s="552"/>
      <c r="U182" s="552"/>
      <c r="V182" s="721"/>
      <c r="W182" s="721"/>
    </row>
    <row r="183" spans="1:23" ht="14.45">
      <c r="A183" s="590"/>
      <c r="B183" s="709"/>
      <c r="C183" s="588"/>
      <c r="D183" s="589"/>
      <c r="E183" s="588"/>
      <c r="F183" s="593"/>
      <c r="G183" s="590"/>
      <c r="H183" s="588"/>
      <c r="I183" s="589"/>
      <c r="J183" s="590"/>
      <c r="K183" s="590"/>
      <c r="L183" s="587"/>
      <c r="M183" s="587"/>
      <c r="N183" s="552"/>
      <c r="O183" s="552"/>
      <c r="P183" s="552"/>
      <c r="Q183" s="552"/>
      <c r="R183" s="552"/>
      <c r="S183" s="552"/>
      <c r="T183" s="552"/>
      <c r="U183" s="552"/>
      <c r="V183" s="721"/>
      <c r="W183" s="721"/>
    </row>
    <row r="184" spans="1:23" ht="14.45">
      <c r="A184" s="590"/>
      <c r="B184" s="709"/>
      <c r="C184" s="588"/>
      <c r="D184" s="589"/>
      <c r="E184" s="588"/>
      <c r="F184" s="593"/>
      <c r="G184" s="590"/>
      <c r="H184" s="588"/>
      <c r="I184" s="589"/>
      <c r="J184" s="590"/>
      <c r="K184" s="590"/>
      <c r="L184" s="587"/>
      <c r="M184" s="587"/>
      <c r="N184" s="552"/>
      <c r="O184" s="552"/>
      <c r="P184" s="552"/>
      <c r="Q184" s="552"/>
      <c r="R184" s="552"/>
      <c r="S184" s="552"/>
      <c r="T184" s="552"/>
      <c r="U184" s="552"/>
      <c r="V184" s="721"/>
      <c r="W184" s="721"/>
    </row>
    <row r="185" spans="1:23" ht="14.45">
      <c r="A185" s="590"/>
      <c r="B185" s="709"/>
      <c r="C185" s="588"/>
      <c r="D185" s="589"/>
      <c r="E185" s="588"/>
      <c r="F185" s="588"/>
      <c r="G185" s="590"/>
      <c r="H185" s="588"/>
      <c r="I185" s="589"/>
      <c r="J185" s="590"/>
      <c r="K185" s="590"/>
      <c r="L185" s="587"/>
      <c r="M185" s="587"/>
      <c r="N185" s="552"/>
      <c r="O185" s="552"/>
      <c r="P185" s="552"/>
      <c r="Q185" s="552"/>
      <c r="R185" s="552"/>
      <c r="S185" s="552"/>
      <c r="T185" s="552"/>
      <c r="U185" s="552"/>
      <c r="V185" s="721"/>
      <c r="W185" s="721"/>
    </row>
    <row r="186" spans="1:23" ht="14.45">
      <c r="A186" s="590"/>
      <c r="B186" s="709"/>
      <c r="C186" s="588"/>
      <c r="D186" s="589"/>
      <c r="E186" s="599"/>
      <c r="F186" s="593"/>
      <c r="G186" s="590"/>
      <c r="H186" s="591"/>
      <c r="I186" s="589"/>
      <c r="J186" s="590"/>
      <c r="K186" s="592"/>
      <c r="L186" s="587"/>
      <c r="M186" s="587"/>
      <c r="N186" s="552"/>
      <c r="O186" s="552"/>
      <c r="P186" s="552"/>
      <c r="Q186" s="552"/>
      <c r="R186" s="552"/>
      <c r="S186" s="552"/>
      <c r="T186" s="552"/>
      <c r="U186" s="552"/>
      <c r="V186" s="721"/>
      <c r="W186" s="721"/>
    </row>
    <row r="187" spans="1:23" ht="14.45">
      <c r="A187" s="590"/>
      <c r="B187" s="709"/>
      <c r="C187" s="588"/>
      <c r="D187" s="589"/>
      <c r="E187" s="588"/>
      <c r="F187" s="588"/>
      <c r="G187" s="590"/>
      <c r="H187" s="588"/>
      <c r="I187" s="589"/>
      <c r="J187" s="590"/>
      <c r="K187" s="590"/>
      <c r="L187" s="587"/>
      <c r="M187" s="587"/>
      <c r="N187" s="552"/>
      <c r="O187" s="552"/>
      <c r="P187" s="552"/>
      <c r="Q187" s="552"/>
      <c r="R187" s="552"/>
      <c r="S187" s="552"/>
      <c r="T187" s="552"/>
      <c r="U187" s="552"/>
      <c r="V187" s="721"/>
      <c r="W187" s="721"/>
    </row>
    <row r="188" spans="1:23" ht="14.45">
      <c r="A188" s="590"/>
      <c r="B188" s="709"/>
      <c r="C188" s="588"/>
      <c r="D188" s="589"/>
      <c r="E188" s="588"/>
      <c r="F188" s="593"/>
      <c r="G188" s="590"/>
      <c r="H188" s="588"/>
      <c r="I188" s="590"/>
      <c r="J188" s="590"/>
      <c r="K188" s="590"/>
      <c r="L188" s="587"/>
      <c r="M188" s="587"/>
      <c r="N188" s="552"/>
      <c r="O188" s="552"/>
      <c r="P188" s="552"/>
      <c r="Q188" s="552"/>
      <c r="R188" s="552"/>
      <c r="S188" s="552"/>
      <c r="T188" s="552"/>
      <c r="U188" s="552"/>
      <c r="V188" s="721"/>
      <c r="W188" s="721"/>
    </row>
    <row r="189" spans="1:23" ht="14.45">
      <c r="A189" s="590"/>
      <c r="B189" s="709"/>
      <c r="C189" s="588"/>
      <c r="D189" s="589"/>
      <c r="E189" s="588"/>
      <c r="F189" s="588"/>
      <c r="G189" s="590"/>
      <c r="H189" s="591"/>
      <c r="I189" s="589"/>
      <c r="J189" s="590"/>
      <c r="K189" s="590"/>
      <c r="L189" s="587"/>
      <c r="M189" s="587"/>
      <c r="N189" s="552"/>
      <c r="O189" s="552"/>
      <c r="P189" s="552"/>
      <c r="Q189" s="552"/>
      <c r="R189" s="552"/>
      <c r="S189" s="552"/>
      <c r="T189" s="552"/>
      <c r="U189" s="552"/>
      <c r="V189" s="721"/>
      <c r="W189" s="721"/>
    </row>
    <row r="190" spans="1:23" ht="14.45">
      <c r="A190" s="590"/>
      <c r="B190" s="709"/>
      <c r="C190" s="588"/>
      <c r="D190" s="589"/>
      <c r="E190" s="588"/>
      <c r="F190" s="588"/>
      <c r="G190" s="590"/>
      <c r="H190" s="600"/>
      <c r="I190" s="601"/>
      <c r="J190" s="600"/>
      <c r="K190" s="590"/>
      <c r="L190" s="587"/>
      <c r="M190" s="587"/>
      <c r="N190" s="552"/>
      <c r="O190" s="552"/>
      <c r="P190" s="552"/>
      <c r="Q190" s="552"/>
      <c r="R190" s="552"/>
      <c r="S190" s="552"/>
      <c r="T190" s="552"/>
      <c r="U190" s="552"/>
      <c r="V190" s="721"/>
      <c r="W190" s="721"/>
    </row>
    <row r="191" spans="1:23" ht="14.45">
      <c r="A191" s="590"/>
      <c r="B191" s="709"/>
      <c r="C191" s="588"/>
      <c r="D191" s="589"/>
      <c r="E191" s="588"/>
      <c r="F191" s="588"/>
      <c r="G191" s="590"/>
      <c r="H191" s="586"/>
      <c r="I191" s="602"/>
      <c r="J191" s="586"/>
      <c r="K191" s="590"/>
      <c r="L191" s="587"/>
      <c r="M191" s="587"/>
      <c r="N191" s="552"/>
      <c r="O191" s="552"/>
      <c r="P191" s="552"/>
      <c r="Q191" s="552"/>
      <c r="R191" s="552"/>
      <c r="S191" s="552"/>
      <c r="T191" s="552"/>
      <c r="U191" s="552"/>
      <c r="V191" s="721"/>
      <c r="W191" s="721"/>
    </row>
    <row r="192" spans="1:23" ht="14.45">
      <c r="A192" s="590"/>
      <c r="B192" s="709"/>
      <c r="C192" s="588"/>
      <c r="D192" s="589"/>
      <c r="E192" s="588"/>
      <c r="F192" s="593"/>
      <c r="G192" s="590"/>
      <c r="H192" s="588"/>
      <c r="I192" s="589"/>
      <c r="J192" s="590"/>
      <c r="K192" s="590"/>
      <c r="L192" s="587"/>
      <c r="M192" s="587"/>
      <c r="N192" s="552"/>
      <c r="O192" s="552"/>
      <c r="P192" s="552"/>
      <c r="Q192" s="552"/>
      <c r="R192" s="552"/>
      <c r="S192" s="552"/>
      <c r="T192" s="552"/>
      <c r="U192" s="552"/>
      <c r="V192" s="721"/>
      <c r="W192" s="721"/>
    </row>
    <row r="193" spans="1:23" ht="14.45">
      <c r="A193" s="590"/>
      <c r="B193" s="709"/>
      <c r="C193" s="588"/>
      <c r="D193" s="589"/>
      <c r="E193" s="588"/>
      <c r="F193" s="593"/>
      <c r="G193" s="590"/>
      <c r="H193" s="600"/>
      <c r="I193" s="601"/>
      <c r="J193" s="600"/>
      <c r="K193" s="590"/>
      <c r="L193" s="587"/>
      <c r="M193" s="587"/>
      <c r="N193" s="552"/>
      <c r="O193" s="552"/>
      <c r="P193" s="552"/>
      <c r="Q193" s="552"/>
      <c r="R193" s="552"/>
      <c r="S193" s="552"/>
      <c r="T193" s="552"/>
      <c r="U193" s="552"/>
      <c r="V193" s="721"/>
      <c r="W193" s="721"/>
    </row>
    <row r="194" spans="1:23" ht="14.45">
      <c r="A194" s="590"/>
      <c r="B194" s="709"/>
      <c r="C194" s="588"/>
      <c r="D194" s="589"/>
      <c r="E194" s="588"/>
      <c r="F194" s="588"/>
      <c r="G194" s="590"/>
      <c r="H194" s="586"/>
      <c r="I194" s="602"/>
      <c r="J194" s="590"/>
      <c r="K194" s="590"/>
      <c r="L194" s="587"/>
      <c r="M194" s="587"/>
      <c r="N194" s="552"/>
      <c r="O194" s="552"/>
      <c r="P194" s="552"/>
      <c r="Q194" s="552"/>
      <c r="R194" s="552"/>
      <c r="S194" s="552"/>
      <c r="T194" s="552"/>
      <c r="U194" s="552"/>
      <c r="V194" s="721"/>
      <c r="W194" s="721"/>
    </row>
    <row r="195" spans="1:23" ht="14.45">
      <c r="A195" s="590"/>
      <c r="B195" s="709"/>
      <c r="C195" s="588"/>
      <c r="D195" s="589"/>
      <c r="E195" s="588"/>
      <c r="F195" s="588"/>
      <c r="G195" s="590"/>
      <c r="H195" s="588"/>
      <c r="I195" s="589"/>
      <c r="J195" s="590"/>
      <c r="K195" s="590"/>
      <c r="L195" s="587"/>
      <c r="M195" s="587"/>
      <c r="N195" s="552"/>
      <c r="O195" s="552"/>
      <c r="P195" s="552"/>
      <c r="Q195" s="552"/>
      <c r="R195" s="552"/>
      <c r="S195" s="552"/>
      <c r="T195" s="552"/>
      <c r="U195" s="552"/>
      <c r="V195" s="721"/>
      <c r="W195" s="721"/>
    </row>
    <row r="196" spans="1:23" ht="14.45">
      <c r="A196" s="590"/>
      <c r="B196" s="709"/>
      <c r="C196" s="588"/>
      <c r="D196" s="589"/>
      <c r="E196" s="588"/>
      <c r="F196" s="588"/>
      <c r="G196" s="590"/>
      <c r="H196" s="588"/>
      <c r="I196" s="589"/>
      <c r="J196" s="590"/>
      <c r="K196" s="592"/>
      <c r="L196" s="587"/>
      <c r="M196" s="587"/>
      <c r="N196" s="552"/>
      <c r="O196" s="552"/>
      <c r="P196" s="552"/>
      <c r="Q196" s="552"/>
      <c r="R196" s="552"/>
      <c r="S196" s="552"/>
      <c r="T196" s="552"/>
      <c r="U196" s="552"/>
      <c r="V196" s="721"/>
      <c r="W196" s="721"/>
    </row>
    <row r="197" spans="1:23" ht="14.45">
      <c r="A197" s="590"/>
      <c r="B197" s="709"/>
      <c r="C197" s="588"/>
      <c r="D197" s="589"/>
      <c r="E197" s="588"/>
      <c r="F197" s="588"/>
      <c r="G197" s="590"/>
      <c r="H197" s="588"/>
      <c r="I197" s="589"/>
      <c r="J197" s="590"/>
      <c r="K197" s="590"/>
      <c r="L197" s="587"/>
      <c r="M197" s="587"/>
      <c r="N197" s="552"/>
      <c r="O197" s="552"/>
      <c r="P197" s="552"/>
      <c r="Q197" s="552"/>
      <c r="R197" s="552"/>
      <c r="S197" s="552"/>
      <c r="T197" s="552"/>
      <c r="U197" s="552"/>
      <c r="V197" s="721"/>
      <c r="W197" s="721"/>
    </row>
    <row r="198" spans="1:23" ht="14.45">
      <c r="A198" s="590"/>
      <c r="B198" s="709"/>
      <c r="C198" s="588"/>
      <c r="D198" s="589"/>
      <c r="E198" s="588"/>
      <c r="F198" s="588"/>
      <c r="G198" s="590"/>
      <c r="H198" s="588"/>
      <c r="I198" s="589"/>
      <c r="J198" s="590"/>
      <c r="K198" s="590"/>
      <c r="L198" s="587"/>
      <c r="M198" s="587"/>
      <c r="N198" s="552"/>
      <c r="O198" s="552"/>
      <c r="P198" s="552"/>
      <c r="Q198" s="552"/>
      <c r="R198" s="552"/>
      <c r="S198" s="552"/>
      <c r="T198" s="552"/>
      <c r="U198" s="552"/>
      <c r="V198" s="721"/>
      <c r="W198" s="721"/>
    </row>
    <row r="199" spans="1:23" ht="14.45">
      <c r="A199" s="590"/>
      <c r="B199" s="709"/>
      <c r="C199" s="588"/>
      <c r="D199" s="589"/>
      <c r="E199" s="588"/>
      <c r="F199" s="593"/>
      <c r="G199" s="590"/>
      <c r="H199" s="588"/>
      <c r="I199" s="589"/>
      <c r="J199" s="590"/>
      <c r="K199" s="590"/>
      <c r="L199" s="587"/>
      <c r="M199" s="587"/>
      <c r="N199" s="552"/>
      <c r="O199" s="552"/>
      <c r="P199" s="552"/>
      <c r="Q199" s="552"/>
      <c r="R199" s="552"/>
      <c r="S199" s="552"/>
      <c r="T199" s="552"/>
      <c r="U199" s="552"/>
      <c r="V199" s="721"/>
      <c r="W199" s="721"/>
    </row>
    <row r="200" spans="1:23" ht="14.45">
      <c r="A200" s="590"/>
      <c r="B200" s="709"/>
      <c r="C200" s="588"/>
      <c r="D200" s="589"/>
      <c r="E200" s="588"/>
      <c r="F200" s="588"/>
      <c r="G200" s="590"/>
      <c r="H200" s="588"/>
      <c r="I200" s="589"/>
      <c r="J200" s="590"/>
      <c r="K200" s="590"/>
      <c r="L200" s="587"/>
      <c r="M200" s="587"/>
      <c r="N200" s="552"/>
      <c r="O200" s="552"/>
      <c r="P200" s="552"/>
      <c r="Q200" s="552"/>
      <c r="R200" s="552"/>
      <c r="S200" s="552"/>
      <c r="T200" s="552"/>
      <c r="U200" s="552"/>
      <c r="V200" s="721"/>
      <c r="W200" s="721"/>
    </row>
    <row r="201" spans="1:23" ht="14.45">
      <c r="A201" s="590"/>
      <c r="B201" s="709"/>
      <c r="C201" s="588"/>
      <c r="D201" s="589"/>
      <c r="E201" s="588"/>
      <c r="F201" s="588"/>
      <c r="G201" s="590"/>
      <c r="H201" s="588"/>
      <c r="I201" s="589"/>
      <c r="J201" s="590"/>
      <c r="K201" s="590"/>
      <c r="L201" s="587"/>
      <c r="M201" s="587"/>
      <c r="N201" s="552"/>
      <c r="O201" s="552"/>
      <c r="P201" s="552"/>
      <c r="Q201" s="552"/>
      <c r="R201" s="552"/>
      <c r="S201" s="552"/>
      <c r="T201" s="552"/>
      <c r="U201" s="552"/>
      <c r="V201" s="721"/>
      <c r="W201" s="721"/>
    </row>
    <row r="202" spans="1:23" ht="14.45">
      <c r="A202" s="590"/>
      <c r="B202" s="709"/>
      <c r="C202" s="588"/>
      <c r="D202" s="589"/>
      <c r="E202" s="588"/>
      <c r="F202" s="588"/>
      <c r="G202" s="590"/>
      <c r="H202" s="588"/>
      <c r="I202" s="589"/>
      <c r="J202" s="590"/>
      <c r="K202" s="590"/>
      <c r="L202" s="587"/>
      <c r="M202" s="587"/>
      <c r="N202" s="552"/>
      <c r="O202" s="552"/>
      <c r="P202" s="552"/>
      <c r="Q202" s="552"/>
      <c r="R202" s="552"/>
      <c r="S202" s="552"/>
      <c r="T202" s="552"/>
      <c r="U202" s="552"/>
      <c r="V202" s="721"/>
      <c r="W202" s="721"/>
    </row>
    <row r="203" spans="1:23" ht="14.45">
      <c r="A203" s="590"/>
      <c r="B203" s="709"/>
      <c r="C203" s="588"/>
      <c r="D203" s="589"/>
      <c r="E203" s="588"/>
      <c r="F203" s="588"/>
      <c r="G203" s="590"/>
      <c r="H203" s="588"/>
      <c r="I203" s="589"/>
      <c r="J203" s="590"/>
      <c r="K203" s="590"/>
      <c r="L203" s="587"/>
      <c r="M203" s="587"/>
      <c r="N203" s="552"/>
      <c r="O203" s="552"/>
      <c r="P203" s="552"/>
      <c r="Q203" s="552"/>
      <c r="R203" s="552"/>
      <c r="S203" s="552"/>
      <c r="T203" s="552"/>
      <c r="U203" s="552"/>
      <c r="V203" s="721"/>
      <c r="W203" s="721"/>
    </row>
    <row r="204" spans="1:23" ht="14.45">
      <c r="A204" s="590"/>
      <c r="B204" s="709"/>
      <c r="C204" s="588"/>
      <c r="D204" s="589"/>
      <c r="E204" s="588"/>
      <c r="F204" s="588"/>
      <c r="G204" s="590"/>
      <c r="H204" s="588"/>
      <c r="I204" s="589"/>
      <c r="J204" s="590"/>
      <c r="K204" s="590"/>
      <c r="L204" s="587"/>
      <c r="M204" s="587"/>
      <c r="N204" s="552"/>
      <c r="O204" s="552"/>
      <c r="P204" s="552"/>
      <c r="Q204" s="552"/>
      <c r="R204" s="552"/>
      <c r="S204" s="552"/>
      <c r="T204" s="552"/>
      <c r="U204" s="552"/>
      <c r="V204" s="721"/>
      <c r="W204" s="721"/>
    </row>
    <row r="205" spans="1:23" ht="14.45">
      <c r="A205" s="590"/>
      <c r="B205" s="709"/>
      <c r="C205" s="588"/>
      <c r="D205" s="589"/>
      <c r="E205" s="588"/>
      <c r="F205" s="588"/>
      <c r="G205" s="590"/>
      <c r="H205" s="600"/>
      <c r="I205" s="601"/>
      <c r="J205" s="600"/>
      <c r="K205" s="590"/>
      <c r="L205" s="587"/>
      <c r="M205" s="587"/>
      <c r="N205" s="552"/>
      <c r="O205" s="552"/>
      <c r="P205" s="552"/>
      <c r="Q205" s="552"/>
      <c r="R205" s="552"/>
      <c r="S205" s="552"/>
      <c r="T205" s="552"/>
      <c r="U205" s="552"/>
      <c r="V205" s="721"/>
      <c r="W205" s="721"/>
    </row>
    <row r="206" spans="1:23" ht="14.45">
      <c r="A206" s="590"/>
      <c r="B206" s="709"/>
      <c r="C206" s="588"/>
      <c r="D206" s="589"/>
      <c r="E206" s="588"/>
      <c r="F206" s="588"/>
      <c r="G206" s="590"/>
      <c r="H206" s="586"/>
      <c r="I206" s="602"/>
      <c r="J206" s="590"/>
      <c r="K206" s="590"/>
      <c r="L206" s="587"/>
      <c r="M206" s="587"/>
      <c r="N206" s="552"/>
      <c r="O206" s="552"/>
      <c r="P206" s="552"/>
      <c r="Q206" s="552"/>
      <c r="R206" s="552"/>
      <c r="S206" s="552"/>
      <c r="T206" s="552"/>
      <c r="U206" s="552"/>
      <c r="V206" s="721"/>
      <c r="W206" s="721"/>
    </row>
    <row r="207" spans="1:23" ht="14.45">
      <c r="A207" s="590"/>
      <c r="B207" s="709"/>
      <c r="C207" s="588"/>
      <c r="D207" s="589"/>
      <c r="E207" s="588"/>
      <c r="F207" s="593"/>
      <c r="G207" s="590"/>
      <c r="H207" s="588"/>
      <c r="I207" s="589"/>
      <c r="J207" s="590"/>
      <c r="K207" s="590"/>
      <c r="L207" s="587"/>
      <c r="M207" s="587"/>
      <c r="N207" s="552"/>
      <c r="O207" s="552"/>
      <c r="P207" s="552"/>
      <c r="Q207" s="552"/>
      <c r="R207" s="552"/>
      <c r="S207" s="552"/>
      <c r="T207" s="552"/>
      <c r="U207" s="552"/>
      <c r="V207" s="721"/>
      <c r="W207" s="721"/>
    </row>
    <row r="208" spans="1:23" ht="14.45">
      <c r="A208" s="590"/>
      <c r="B208" s="709"/>
      <c r="C208" s="588"/>
      <c r="D208" s="589"/>
      <c r="E208" s="588"/>
      <c r="F208" s="588"/>
      <c r="G208" s="590"/>
      <c r="H208" s="588"/>
      <c r="I208" s="589"/>
      <c r="J208" s="590"/>
      <c r="K208" s="590"/>
      <c r="L208" s="587"/>
      <c r="M208" s="587"/>
      <c r="N208" s="552"/>
      <c r="O208" s="552"/>
      <c r="P208" s="552"/>
      <c r="Q208" s="552"/>
      <c r="R208" s="552"/>
      <c r="S208" s="552"/>
      <c r="T208" s="552"/>
      <c r="U208" s="552"/>
      <c r="V208" s="721"/>
      <c r="W208" s="721"/>
    </row>
    <row r="209" spans="1:23" ht="14.45">
      <c r="A209" s="590"/>
      <c r="B209" s="709"/>
      <c r="C209" s="588"/>
      <c r="D209" s="589"/>
      <c r="E209" s="588"/>
      <c r="F209" s="588"/>
      <c r="G209" s="590"/>
      <c r="H209" s="588"/>
      <c r="I209" s="589"/>
      <c r="J209" s="590"/>
      <c r="K209" s="590"/>
      <c r="L209" s="587"/>
      <c r="M209" s="587"/>
      <c r="N209" s="552"/>
      <c r="O209" s="552"/>
      <c r="P209" s="552"/>
      <c r="Q209" s="552"/>
      <c r="R209" s="552"/>
      <c r="S209" s="552"/>
      <c r="T209" s="552"/>
      <c r="U209" s="552"/>
      <c r="V209" s="721"/>
      <c r="W209" s="721"/>
    </row>
    <row r="210" spans="1:23" ht="14.45">
      <c r="A210" s="590"/>
      <c r="B210" s="709"/>
      <c r="C210" s="588"/>
      <c r="D210" s="589"/>
      <c r="E210" s="588"/>
      <c r="F210" s="588"/>
      <c r="G210" s="590"/>
      <c r="H210" s="586"/>
      <c r="I210" s="602"/>
      <c r="J210" s="590"/>
      <c r="K210" s="590"/>
      <c r="L210" s="587"/>
      <c r="M210" s="587"/>
      <c r="N210" s="552"/>
      <c r="O210" s="552"/>
      <c r="P210" s="552"/>
      <c r="Q210" s="552"/>
      <c r="R210" s="552"/>
      <c r="S210" s="552"/>
      <c r="T210" s="552"/>
      <c r="U210" s="552"/>
      <c r="V210" s="721"/>
      <c r="W210" s="721"/>
    </row>
    <row r="211" spans="1:23" ht="14.45">
      <c r="A211" s="590"/>
      <c r="B211" s="709"/>
      <c r="C211" s="588"/>
      <c r="D211" s="589"/>
      <c r="E211" s="588"/>
      <c r="F211" s="588"/>
      <c r="G211" s="590"/>
      <c r="H211" s="588"/>
      <c r="I211" s="589"/>
      <c r="J211" s="590"/>
      <c r="K211" s="590"/>
      <c r="L211" s="587"/>
      <c r="M211" s="587"/>
      <c r="N211" s="552"/>
      <c r="O211" s="552"/>
      <c r="P211" s="552"/>
      <c r="Q211" s="552"/>
      <c r="R211" s="552"/>
      <c r="S211" s="552"/>
      <c r="T211" s="552"/>
      <c r="U211" s="552"/>
      <c r="V211" s="721"/>
      <c r="W211" s="721"/>
    </row>
    <row r="212" spans="1:23" ht="14.45">
      <c r="A212" s="590"/>
      <c r="B212" s="709"/>
      <c r="C212" s="588"/>
      <c r="D212" s="589"/>
      <c r="E212" s="588"/>
      <c r="F212" s="588"/>
      <c r="G212" s="590"/>
      <c r="H212" s="588"/>
      <c r="I212" s="589"/>
      <c r="J212" s="590"/>
      <c r="K212" s="590"/>
      <c r="L212" s="587"/>
      <c r="M212" s="587"/>
      <c r="N212" s="552"/>
      <c r="O212" s="552"/>
      <c r="P212" s="552"/>
      <c r="Q212" s="552"/>
      <c r="R212" s="552"/>
      <c r="S212" s="552"/>
      <c r="T212" s="552"/>
      <c r="U212" s="552"/>
      <c r="V212" s="721"/>
      <c r="W212" s="721"/>
    </row>
    <row r="213" spans="1:23" ht="14.45">
      <c r="A213" s="590"/>
      <c r="B213" s="709"/>
      <c r="C213" s="588"/>
      <c r="D213" s="589"/>
      <c r="E213" s="588"/>
      <c r="F213" s="588"/>
      <c r="G213" s="590"/>
      <c r="H213" s="588"/>
      <c r="I213" s="589"/>
      <c r="J213" s="590"/>
      <c r="K213" s="590"/>
      <c r="L213" s="587"/>
      <c r="M213" s="587"/>
      <c r="N213" s="552"/>
      <c r="O213" s="552"/>
      <c r="P213" s="552"/>
      <c r="Q213" s="552"/>
      <c r="R213" s="552"/>
      <c r="S213" s="552"/>
      <c r="T213" s="552"/>
      <c r="U213" s="552"/>
      <c r="V213" s="721"/>
      <c r="W213" s="721"/>
    </row>
    <row r="214" spans="1:23" ht="14.45">
      <c r="A214" s="590"/>
      <c r="B214" s="709"/>
      <c r="C214" s="588"/>
      <c r="D214" s="589"/>
      <c r="E214" s="588"/>
      <c r="F214" s="588"/>
      <c r="G214" s="590"/>
      <c r="H214" s="588"/>
      <c r="I214" s="589"/>
      <c r="J214" s="590"/>
      <c r="K214" s="590"/>
      <c r="L214" s="587"/>
      <c r="M214" s="587"/>
      <c r="N214" s="552"/>
      <c r="O214" s="552"/>
      <c r="P214" s="552"/>
      <c r="Q214" s="552"/>
      <c r="R214" s="552"/>
      <c r="S214" s="552"/>
      <c r="T214" s="552"/>
      <c r="U214" s="552"/>
      <c r="V214" s="721"/>
      <c r="W214" s="721"/>
    </row>
    <row r="215" spans="1:23" ht="14.45">
      <c r="A215" s="590"/>
      <c r="B215" s="709"/>
      <c r="C215" s="588"/>
      <c r="D215" s="589"/>
      <c r="E215" s="588"/>
      <c r="F215" s="588"/>
      <c r="G215" s="590"/>
      <c r="H215" s="600"/>
      <c r="I215" s="601"/>
      <c r="J215" s="600"/>
      <c r="K215" s="590"/>
      <c r="L215" s="587"/>
      <c r="M215" s="587"/>
      <c r="N215" s="552"/>
      <c r="O215" s="552"/>
      <c r="P215" s="552"/>
      <c r="Q215" s="552"/>
      <c r="R215" s="552"/>
      <c r="S215" s="552"/>
      <c r="T215" s="552"/>
      <c r="U215" s="552"/>
      <c r="V215" s="721"/>
      <c r="W215" s="721"/>
    </row>
    <row r="216" spans="1:23" ht="14.45">
      <c r="A216" s="590"/>
      <c r="B216" s="709"/>
      <c r="C216" s="588"/>
      <c r="D216" s="589"/>
      <c r="E216" s="588"/>
      <c r="F216" s="588"/>
      <c r="G216" s="590"/>
      <c r="H216" s="586"/>
      <c r="I216" s="602"/>
      <c r="J216" s="590"/>
      <c r="K216" s="590"/>
      <c r="L216" s="587"/>
      <c r="M216" s="587"/>
      <c r="N216" s="552"/>
      <c r="O216" s="552"/>
      <c r="P216" s="552"/>
      <c r="Q216" s="552"/>
      <c r="R216" s="552"/>
      <c r="S216" s="552"/>
      <c r="T216" s="552"/>
      <c r="U216" s="552"/>
      <c r="V216" s="721"/>
      <c r="W216" s="721"/>
    </row>
    <row r="217" spans="1:23" ht="14.45">
      <c r="A217" s="590"/>
      <c r="B217" s="709"/>
      <c r="C217" s="588"/>
      <c r="D217" s="589"/>
      <c r="E217" s="588"/>
      <c r="F217" s="588"/>
      <c r="G217" s="590"/>
      <c r="H217" s="588"/>
      <c r="I217" s="589"/>
      <c r="J217" s="590"/>
      <c r="K217" s="590"/>
      <c r="L217" s="587"/>
      <c r="M217" s="587"/>
      <c r="N217" s="552"/>
      <c r="O217" s="552"/>
      <c r="P217" s="552"/>
      <c r="Q217" s="552"/>
      <c r="R217" s="552"/>
      <c r="S217" s="552"/>
      <c r="T217" s="552"/>
      <c r="U217" s="552"/>
      <c r="V217" s="721"/>
      <c r="W217" s="721"/>
    </row>
    <row r="218" spans="1:23" ht="14.45">
      <c r="A218" s="590"/>
      <c r="B218" s="709"/>
      <c r="C218" s="599"/>
      <c r="D218" s="589"/>
      <c r="E218" s="588"/>
      <c r="F218" s="588"/>
      <c r="G218" s="590"/>
      <c r="H218" s="603"/>
      <c r="I218" s="589"/>
      <c r="J218" s="590"/>
      <c r="K218" s="590"/>
      <c r="L218" s="587"/>
      <c r="M218" s="587"/>
      <c r="N218" s="552"/>
      <c r="O218" s="552"/>
      <c r="P218" s="552"/>
      <c r="Q218" s="552"/>
      <c r="R218" s="552"/>
      <c r="S218" s="552"/>
      <c r="T218" s="552"/>
      <c r="U218" s="552"/>
      <c r="V218" s="721"/>
      <c r="W218" s="721"/>
    </row>
    <row r="219" spans="1:23" ht="14.45">
      <c r="A219" s="590"/>
      <c r="B219" s="709"/>
      <c r="C219" s="588"/>
      <c r="D219" s="589"/>
      <c r="E219" s="588"/>
      <c r="F219" s="588"/>
      <c r="G219" s="590"/>
      <c r="H219" s="588"/>
      <c r="I219" s="589"/>
      <c r="J219" s="590"/>
      <c r="K219" s="590"/>
      <c r="L219" s="587"/>
      <c r="M219" s="587"/>
      <c r="N219" s="552"/>
      <c r="O219" s="552"/>
      <c r="P219" s="552"/>
      <c r="Q219" s="552"/>
      <c r="R219" s="552"/>
      <c r="S219" s="552"/>
      <c r="T219" s="552"/>
      <c r="U219" s="552"/>
      <c r="V219" s="721"/>
      <c r="W219" s="721"/>
    </row>
    <row r="220" spans="1:23" ht="14.45">
      <c r="A220" s="590"/>
      <c r="B220" s="709"/>
      <c r="C220" s="588"/>
      <c r="D220" s="589"/>
      <c r="E220" s="588"/>
      <c r="F220" s="588"/>
      <c r="G220" s="590"/>
      <c r="H220" s="588"/>
      <c r="I220" s="589"/>
      <c r="J220" s="590"/>
      <c r="K220" s="590"/>
      <c r="L220" s="587"/>
      <c r="M220" s="587"/>
      <c r="N220" s="552"/>
      <c r="O220" s="552"/>
      <c r="P220" s="552"/>
      <c r="Q220" s="552"/>
      <c r="R220" s="552"/>
      <c r="S220" s="552"/>
      <c r="T220" s="552"/>
      <c r="U220" s="552"/>
      <c r="V220" s="721"/>
      <c r="W220" s="721"/>
    </row>
    <row r="221" spans="1:23" ht="14.45">
      <c r="A221" s="590"/>
      <c r="B221" s="709"/>
      <c r="C221" s="588"/>
      <c r="D221" s="589"/>
      <c r="E221" s="588"/>
      <c r="F221" s="593"/>
      <c r="G221" s="590"/>
      <c r="H221" s="588"/>
      <c r="I221" s="589"/>
      <c r="J221" s="590"/>
      <c r="K221" s="590"/>
      <c r="L221" s="587"/>
      <c r="M221" s="587"/>
      <c r="N221" s="552"/>
      <c r="O221" s="552"/>
      <c r="P221" s="552"/>
      <c r="Q221" s="552"/>
      <c r="R221" s="552"/>
      <c r="S221" s="552"/>
      <c r="T221" s="552"/>
      <c r="U221" s="552"/>
      <c r="V221" s="721"/>
      <c r="W221" s="721"/>
    </row>
    <row r="222" spans="1:23" ht="14.45">
      <c r="A222" s="606"/>
      <c r="B222" s="711"/>
      <c r="C222" s="604"/>
      <c r="D222" s="605"/>
      <c r="E222" s="604"/>
      <c r="F222" s="604"/>
      <c r="G222" s="606"/>
      <c r="H222" s="604"/>
      <c r="I222" s="605"/>
      <c r="J222" s="606"/>
      <c r="K222" s="606"/>
      <c r="L222" s="585"/>
      <c r="M222" s="585"/>
      <c r="N222" s="552"/>
      <c r="O222" s="552"/>
      <c r="P222" s="552"/>
      <c r="Q222" s="552"/>
      <c r="R222" s="552"/>
      <c r="S222" s="552"/>
      <c r="T222" s="552"/>
      <c r="U222" s="552"/>
      <c r="V222" s="721"/>
      <c r="W222" s="721"/>
    </row>
    <row r="223" spans="1:23" ht="14.45">
      <c r="A223" s="540"/>
      <c r="B223" s="566"/>
      <c r="C223" s="538"/>
      <c r="D223" s="542"/>
      <c r="E223" s="506"/>
      <c r="F223" s="538"/>
      <c r="G223" s="540"/>
      <c r="H223" s="541"/>
      <c r="I223" s="541"/>
      <c r="J223" s="540"/>
      <c r="K223" s="540"/>
      <c r="L223" s="584"/>
      <c r="M223" s="584"/>
      <c r="N223" s="552"/>
      <c r="O223" s="552"/>
      <c r="P223" s="552"/>
      <c r="Q223" s="552"/>
      <c r="R223" s="552"/>
      <c r="S223" s="552"/>
      <c r="T223" s="552"/>
      <c r="U223" s="552"/>
      <c r="V223" s="721"/>
      <c r="W223" s="721"/>
    </row>
  </sheetData>
  <autoFilter ref="A2:L132" xr:uid="{00000000-0009-0000-0000-00003A000000}"/>
  <phoneticPr fontId="39" type="noConversion"/>
  <dataValidations count="1">
    <dataValidation type="list" allowBlank="1" showInputMessage="1" showErrorMessage="1" sqref="K3:K151" xr:uid="{EA8CE31E-2429-4DBA-A524-AF056EC2D800}">
      <formula1>"To Do, Questions Outstanding, Complete"</formula1>
    </dataValidation>
  </dataValidations>
  <hyperlinks>
    <hyperlink ref="A1" location="Summary!A1" display="Object Name" xr:uid="{00000000-0004-0000-3A00-000000000000}"/>
    <hyperlink ref="I15" r:id="rId1" xr:uid="{00000000-0004-0000-3A00-000001000000}"/>
    <hyperlink ref="P38" r:id="rId2" display="\\rap-dev-app1-az\rapcode\devlopment_tools\datadict\base_dev_11\saltaddr.html" xr:uid="{2D83DE9E-C4D2-4FAD-90B4-390EFD73754D}"/>
    <hyperlink ref="P87" r:id="rId3" display="\\rap-dev-app1-az\rapcode\devlopment_tools\datadict\base_dev_11\batchtyp.html" xr:uid="{82B2524C-8008-4FB2-A448-28CDA632D170}"/>
  </hyperlinks>
  <pageMargins left="0.7" right="0.7" top="0.75" bottom="0.75" header="0.3" footer="0.3"/>
  <pageSetup paperSize="9" orientation="portrait" r:id="rId4"/>
  <headerFooter>
    <oddFooter>&amp;L_x000D_&amp;1#&amp;"Calibri"&amp;10&amp;K000000 Classification: BUSINESS</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A7C57-1F29-4914-A90D-A255E7EF7F19}">
  <sheetPr>
    <tabColor rgb="FF0070C0"/>
  </sheetPr>
  <dimension ref="A1:V27"/>
  <sheetViews>
    <sheetView workbookViewId="0"/>
  </sheetViews>
  <sheetFormatPr defaultRowHeight="14.45"/>
  <cols>
    <col min="1" max="1" width="10.5703125" customWidth="1"/>
    <col min="2" max="2" width="16.5703125" customWidth="1"/>
    <col min="3" max="3" width="17" customWidth="1"/>
    <col min="4" max="4" width="20.5703125" customWidth="1"/>
    <col min="5" max="5" width="15.42578125" customWidth="1"/>
    <col min="13" max="13" width="15.5703125" customWidth="1"/>
    <col min="15" max="15" width="14.5703125" customWidth="1"/>
    <col min="20" max="20" width="17.5703125" customWidth="1"/>
  </cols>
  <sheetData>
    <row r="1" spans="1:22" ht="18.600000000000001" thickBot="1">
      <c r="A1" s="103" t="s">
        <v>1188</v>
      </c>
      <c r="B1" s="390" t="s">
        <v>1189</v>
      </c>
      <c r="C1" s="1365" t="s">
        <v>950</v>
      </c>
      <c r="D1" s="1366"/>
      <c r="E1" s="1366"/>
      <c r="V1" s="258"/>
    </row>
    <row r="2" spans="1:22" ht="57.6">
      <c r="A2" s="9" t="s">
        <v>1191</v>
      </c>
      <c r="B2" s="9" t="s">
        <v>1192</v>
      </c>
      <c r="C2" s="9" t="s">
        <v>1193</v>
      </c>
      <c r="D2" s="9" t="s">
        <v>1194</v>
      </c>
      <c r="E2" s="9" t="s">
        <v>1195</v>
      </c>
      <c r="F2" s="9" t="s">
        <v>1196</v>
      </c>
      <c r="G2" s="9" t="s">
        <v>1197</v>
      </c>
      <c r="H2" s="101" t="s">
        <v>1198</v>
      </c>
      <c r="I2" s="9" t="s">
        <v>1199</v>
      </c>
      <c r="J2" s="9" t="s">
        <v>1200</v>
      </c>
      <c r="K2" s="9" t="s">
        <v>1201</v>
      </c>
      <c r="L2" s="9" t="s">
        <v>2080</v>
      </c>
      <c r="M2" s="9" t="s">
        <v>3180</v>
      </c>
      <c r="N2" s="102" t="s">
        <v>1202</v>
      </c>
      <c r="O2" s="102" t="s">
        <v>1203</v>
      </c>
      <c r="P2" s="102" t="s">
        <v>1204</v>
      </c>
      <c r="Q2" s="102" t="s">
        <v>1194</v>
      </c>
      <c r="R2" s="358" t="s">
        <v>1205</v>
      </c>
      <c r="S2" s="102" t="s">
        <v>1207</v>
      </c>
      <c r="T2" s="567" t="s">
        <v>3182</v>
      </c>
      <c r="U2" s="482" t="s">
        <v>14</v>
      </c>
      <c r="V2" s="102" t="s">
        <v>3183</v>
      </c>
    </row>
    <row r="3" spans="1:22">
      <c r="A3" s="384">
        <v>1</v>
      </c>
      <c r="B3" s="506" t="s">
        <v>948</v>
      </c>
      <c r="C3" s="543" t="s">
        <v>1223</v>
      </c>
      <c r="D3" s="506" t="s">
        <v>1257</v>
      </c>
      <c r="E3" s="384"/>
      <c r="F3" s="384"/>
      <c r="G3" s="384"/>
      <c r="H3" s="384"/>
      <c r="I3" s="384"/>
      <c r="J3" s="384"/>
      <c r="K3" s="511" t="s">
        <v>3632</v>
      </c>
      <c r="L3" s="384"/>
      <c r="M3" s="384"/>
      <c r="N3" s="384"/>
      <c r="O3" s="384"/>
      <c r="P3" s="384"/>
      <c r="Q3" s="384"/>
      <c r="R3" s="384"/>
      <c r="S3" s="1107">
        <v>62145</v>
      </c>
      <c r="T3" s="384" t="s">
        <v>1216</v>
      </c>
      <c r="U3" s="384"/>
      <c r="V3" s="384"/>
    </row>
    <row r="4" spans="1:22">
      <c r="A4" s="384">
        <v>2</v>
      </c>
      <c r="B4" s="506" t="s">
        <v>1258</v>
      </c>
      <c r="C4" s="543" t="s">
        <v>1259</v>
      </c>
      <c r="D4" s="506" t="s">
        <v>1260</v>
      </c>
      <c r="E4" s="384"/>
      <c r="F4" s="384"/>
      <c r="G4" s="384"/>
      <c r="H4" s="384"/>
      <c r="I4" s="384"/>
      <c r="J4" s="384"/>
      <c r="K4" s="511" t="s">
        <v>3632</v>
      </c>
      <c r="L4" s="384"/>
      <c r="M4" s="384"/>
      <c r="N4" s="384"/>
      <c r="O4" s="384"/>
      <c r="P4" s="384"/>
      <c r="Q4" s="384"/>
      <c r="R4" s="384"/>
      <c r="S4" s="1107">
        <v>62145</v>
      </c>
      <c r="T4" s="384" t="s">
        <v>1216</v>
      </c>
      <c r="U4" s="384"/>
      <c r="V4" s="384"/>
    </row>
    <row r="5" spans="1:22">
      <c r="A5" s="384">
        <v>3</v>
      </c>
      <c r="B5" s="506" t="s">
        <v>953</v>
      </c>
      <c r="C5" s="543" t="s">
        <v>1261</v>
      </c>
      <c r="D5" s="506" t="s">
        <v>1262</v>
      </c>
      <c r="E5" s="384"/>
      <c r="F5" s="384"/>
      <c r="G5" s="384"/>
      <c r="H5" s="384"/>
      <c r="I5" s="384"/>
      <c r="J5" s="384"/>
      <c r="K5" s="511" t="s">
        <v>3632</v>
      </c>
      <c r="L5" s="384"/>
      <c r="M5" s="384"/>
      <c r="N5" s="384"/>
      <c r="O5" s="384"/>
      <c r="P5" s="384"/>
      <c r="Q5" s="384"/>
      <c r="R5" s="384"/>
      <c r="S5" s="1107">
        <v>62145</v>
      </c>
      <c r="T5" s="384" t="s">
        <v>1216</v>
      </c>
      <c r="U5" s="384"/>
      <c r="V5" s="384"/>
    </row>
    <row r="6" spans="1:22">
      <c r="A6" s="384">
        <v>4</v>
      </c>
      <c r="B6" s="506" t="s">
        <v>1263</v>
      </c>
      <c r="C6" s="543" t="s">
        <v>1264</v>
      </c>
      <c r="D6" s="506" t="s">
        <v>1260</v>
      </c>
      <c r="E6" s="384"/>
      <c r="F6" s="384"/>
      <c r="G6" s="384"/>
      <c r="H6" s="384"/>
      <c r="I6" s="384"/>
      <c r="J6" s="384"/>
      <c r="K6" s="511" t="s">
        <v>3632</v>
      </c>
      <c r="L6" s="384"/>
      <c r="M6" s="384"/>
      <c r="N6" s="384"/>
      <c r="O6" s="384"/>
      <c r="P6" s="384"/>
      <c r="Q6" s="384"/>
      <c r="R6" s="384"/>
      <c r="S6" s="1107">
        <v>62145</v>
      </c>
      <c r="T6" s="384" t="s">
        <v>1216</v>
      </c>
      <c r="U6" s="384"/>
      <c r="V6" s="384"/>
    </row>
    <row r="7" spans="1:22">
      <c r="A7" s="384">
        <v>5</v>
      </c>
      <c r="B7" s="506" t="s">
        <v>1265</v>
      </c>
      <c r="C7" s="543" t="s">
        <v>1266</v>
      </c>
      <c r="D7" s="506" t="s">
        <v>1267</v>
      </c>
      <c r="E7" s="384"/>
      <c r="F7" s="384"/>
      <c r="G7" s="384"/>
      <c r="H7" s="384"/>
      <c r="I7" s="384"/>
      <c r="J7" s="384"/>
      <c r="K7" s="511" t="s">
        <v>3632</v>
      </c>
      <c r="L7" s="384"/>
      <c r="M7" s="384"/>
      <c r="N7" s="384"/>
      <c r="O7" s="384"/>
      <c r="P7" s="384"/>
      <c r="Q7" s="384"/>
      <c r="R7" s="384"/>
      <c r="S7" s="1107">
        <v>62145</v>
      </c>
      <c r="T7" s="384" t="s">
        <v>1216</v>
      </c>
      <c r="U7" s="384"/>
      <c r="V7" s="384"/>
    </row>
    <row r="8" spans="1:22">
      <c r="A8" s="384">
        <v>6</v>
      </c>
      <c r="B8" s="506" t="s">
        <v>1268</v>
      </c>
      <c r="C8" s="543" t="s">
        <v>1269</v>
      </c>
      <c r="D8" s="506" t="s">
        <v>1260</v>
      </c>
      <c r="E8" s="384"/>
      <c r="F8" s="384"/>
      <c r="G8" s="384"/>
      <c r="H8" s="384"/>
      <c r="I8" s="384"/>
      <c r="J8" s="384"/>
      <c r="K8" s="511" t="s">
        <v>3632</v>
      </c>
      <c r="L8" s="384"/>
      <c r="M8" s="384"/>
      <c r="N8" s="384"/>
      <c r="O8" s="384"/>
      <c r="P8" s="384"/>
      <c r="Q8" s="384"/>
      <c r="R8" s="384"/>
      <c r="S8" s="1107">
        <v>62145</v>
      </c>
      <c r="T8" s="384" t="s">
        <v>1216</v>
      </c>
      <c r="U8" s="384"/>
      <c r="V8" s="384"/>
    </row>
    <row r="9" spans="1:22">
      <c r="A9" s="384">
        <v>7</v>
      </c>
      <c r="B9" s="506" t="s">
        <v>1271</v>
      </c>
      <c r="C9" s="543" t="s">
        <v>1272</v>
      </c>
      <c r="D9" s="506" t="s">
        <v>1267</v>
      </c>
      <c r="E9" s="384"/>
      <c r="F9" s="384"/>
      <c r="G9" s="384"/>
      <c r="H9" s="384"/>
      <c r="I9" s="384"/>
      <c r="J9" s="384"/>
      <c r="K9" s="511" t="s">
        <v>3632</v>
      </c>
      <c r="L9" s="384"/>
      <c r="M9" s="384"/>
      <c r="N9" s="384"/>
      <c r="O9" s="384"/>
      <c r="P9" s="384"/>
      <c r="Q9" s="384"/>
      <c r="R9" s="384"/>
      <c r="S9" s="1107">
        <v>62145</v>
      </c>
      <c r="T9" s="384" t="s">
        <v>1216</v>
      </c>
      <c r="U9" s="384"/>
      <c r="V9" s="384"/>
    </row>
    <row r="10" spans="1:22">
      <c r="B10" s="1196" t="s">
        <v>3633</v>
      </c>
      <c r="C10" s="543" t="s">
        <v>3634</v>
      </c>
      <c r="D10" s="543" t="s">
        <v>3635</v>
      </c>
      <c r="K10" s="1195" t="s">
        <v>1130</v>
      </c>
    </row>
    <row r="14" spans="1:22">
      <c r="A14" t="s">
        <v>3636</v>
      </c>
    </row>
    <row r="17" spans="3:8">
      <c r="C17" s="182"/>
      <c r="D17" s="182"/>
      <c r="E17" s="182"/>
      <c r="F17" s="182"/>
      <c r="G17" s="182"/>
      <c r="H17" s="182"/>
    </row>
    <row r="18" spans="3:8">
      <c r="C18" s="1078"/>
      <c r="D18" s="28"/>
      <c r="E18" s="1078"/>
      <c r="F18" s="790"/>
      <c r="G18" s="435"/>
      <c r="H18" s="1197"/>
    </row>
    <row r="19" spans="3:8">
      <c r="C19" s="1198"/>
      <c r="D19" s="1199"/>
      <c r="E19" s="1198"/>
      <c r="F19" s="1200"/>
      <c r="G19" s="1201"/>
      <c r="H19" s="1202"/>
    </row>
    <row r="20" spans="3:8">
      <c r="C20" s="1078"/>
      <c r="D20" s="28"/>
      <c r="E20" s="1078"/>
      <c r="F20" s="790"/>
      <c r="G20" s="435"/>
      <c r="H20" s="1197"/>
    </row>
    <row r="21" spans="3:8">
      <c r="C21" s="1078"/>
      <c r="D21" s="28"/>
      <c r="E21" s="1078"/>
      <c r="F21" s="790"/>
      <c r="G21" s="435"/>
      <c r="H21" s="1197"/>
    </row>
    <row r="22" spans="3:8">
      <c r="C22" s="1078"/>
      <c r="D22" s="28"/>
      <c r="E22" s="1078"/>
      <c r="F22" s="790"/>
      <c r="G22" s="435"/>
      <c r="H22" s="1197"/>
    </row>
    <row r="23" spans="3:8">
      <c r="C23" s="1078"/>
      <c r="D23" s="28"/>
      <c r="E23" s="1078"/>
      <c r="F23" s="790"/>
      <c r="G23" s="435"/>
      <c r="H23" s="1197"/>
    </row>
    <row r="24" spans="3:8">
      <c r="C24" s="1078"/>
      <c r="D24" s="28"/>
      <c r="E24" s="1078"/>
      <c r="F24" s="790"/>
      <c r="G24" s="435"/>
      <c r="H24" s="1197"/>
    </row>
    <row r="25" spans="3:8">
      <c r="C25" s="1078"/>
      <c r="D25" s="28"/>
      <c r="E25" s="1078"/>
      <c r="F25" s="790"/>
      <c r="G25" s="435"/>
      <c r="H25" s="1197"/>
    </row>
    <row r="26" spans="3:8">
      <c r="C26" s="1078"/>
      <c r="D26" s="28"/>
      <c r="E26" s="1078"/>
      <c r="F26" s="1203"/>
      <c r="G26" s="435"/>
      <c r="H26" s="1197"/>
    </row>
    <row r="27" spans="3:8">
      <c r="C27" s="1078"/>
      <c r="D27" s="28"/>
      <c r="E27" s="1078"/>
      <c r="F27" s="790"/>
      <c r="G27" s="435"/>
      <c r="H27" s="1197"/>
    </row>
  </sheetData>
  <mergeCells count="1">
    <mergeCell ref="C1:E1"/>
  </mergeCells>
  <phoneticPr fontId="39" type="noConversion"/>
  <hyperlinks>
    <hyperlink ref="A1" location="Summary!A1" display="Object Name" xr:uid="{A796DB8E-719B-4403-97D9-753EB81D0B5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1">
    <tabColor rgb="FF0070C0"/>
  </sheetPr>
  <dimension ref="A1:T73"/>
  <sheetViews>
    <sheetView zoomScale="68" zoomScaleNormal="68" workbookViewId="0">
      <pane ySplit="852" topLeftCell="A37" activePane="bottomLeft"/>
      <selection pane="bottomLeft" activeCell="B18" sqref="B18:D22"/>
    </sheetView>
  </sheetViews>
  <sheetFormatPr defaultRowHeight="14.45"/>
  <cols>
    <col min="2" max="2" width="21.5703125" bestFit="1" customWidth="1"/>
    <col min="3" max="3" width="26.5703125" customWidth="1"/>
    <col min="4" max="4" width="9.5703125" bestFit="1" customWidth="1"/>
    <col min="5" max="5" width="11.42578125" bestFit="1" customWidth="1"/>
    <col min="6" max="6" width="8" bestFit="1" customWidth="1"/>
    <col min="7" max="7" width="10.5703125" bestFit="1" customWidth="1"/>
    <col min="8" max="8" width="39.5703125" customWidth="1"/>
    <col min="9" max="9" width="22.5703125" bestFit="1" customWidth="1"/>
    <col min="10" max="10" width="27.42578125" hidden="1" customWidth="1"/>
    <col min="11" max="11" width="27.42578125" customWidth="1"/>
    <col min="12" max="12" width="13.42578125" customWidth="1"/>
    <col min="13" max="13" width="13.42578125" bestFit="1" customWidth="1"/>
    <col min="14" max="14" width="5.5703125" bestFit="1" customWidth="1"/>
    <col min="15" max="15" width="10.42578125" bestFit="1" customWidth="1"/>
    <col min="16" max="16" width="47.42578125" customWidth="1"/>
    <col min="18" max="18" width="17.42578125" customWidth="1"/>
    <col min="19" max="19" width="27.42578125" customWidth="1"/>
    <col min="20" max="20" width="109.5703125" customWidth="1"/>
  </cols>
  <sheetData>
    <row r="1" spans="1:20" ht="18">
      <c r="A1" s="103" t="s">
        <v>1188</v>
      </c>
      <c r="B1" s="390" t="s">
        <v>1189</v>
      </c>
      <c r="C1" s="1346" t="s">
        <v>953</v>
      </c>
      <c r="D1" s="1347"/>
      <c r="E1" s="1347"/>
      <c r="G1" s="1367"/>
      <c r="H1" s="1367"/>
      <c r="I1" s="28"/>
      <c r="J1" s="28"/>
      <c r="K1" s="28"/>
    </row>
    <row r="2" spans="1:20" ht="28.9">
      <c r="A2" s="9" t="s">
        <v>1191</v>
      </c>
      <c r="B2" s="9" t="s">
        <v>1192</v>
      </c>
      <c r="C2" s="9" t="s">
        <v>1193</v>
      </c>
      <c r="D2" s="9" t="s">
        <v>1194</v>
      </c>
      <c r="E2" s="9" t="s">
        <v>1195</v>
      </c>
      <c r="F2" s="9" t="s">
        <v>1196</v>
      </c>
      <c r="G2" s="9" t="s">
        <v>1197</v>
      </c>
      <c r="H2" s="9" t="s">
        <v>1198</v>
      </c>
      <c r="I2" s="9" t="s">
        <v>1199</v>
      </c>
      <c r="J2" s="9" t="s">
        <v>1200</v>
      </c>
      <c r="K2" s="9" t="s">
        <v>1201</v>
      </c>
      <c r="L2" s="102" t="s">
        <v>1202</v>
      </c>
      <c r="M2" s="102" t="s">
        <v>1203</v>
      </c>
      <c r="N2" s="102" t="s">
        <v>1204</v>
      </c>
      <c r="O2" s="102" t="s">
        <v>1194</v>
      </c>
      <c r="P2" s="102" t="s">
        <v>1205</v>
      </c>
      <c r="Q2" s="348" t="s">
        <v>1207</v>
      </c>
      <c r="R2" s="568" t="s">
        <v>3637</v>
      </c>
      <c r="S2" s="486" t="s">
        <v>14</v>
      </c>
    </row>
    <row r="3" spans="1:20" ht="144">
      <c r="A3" s="95">
        <v>1</v>
      </c>
      <c r="B3" s="27" t="s">
        <v>1319</v>
      </c>
      <c r="C3" s="27" t="s">
        <v>1320</v>
      </c>
      <c r="D3" s="27" t="s">
        <v>1280</v>
      </c>
      <c r="E3" s="27">
        <v>80</v>
      </c>
      <c r="F3" s="27" t="s">
        <v>1321</v>
      </c>
      <c r="G3" s="78" t="b">
        <v>1</v>
      </c>
      <c r="H3" s="64"/>
      <c r="I3" s="27"/>
      <c r="J3" s="27"/>
      <c r="K3" s="27" t="s">
        <v>1130</v>
      </c>
      <c r="L3" s="351"/>
      <c r="M3" s="351"/>
      <c r="N3" s="351"/>
      <c r="O3" s="351"/>
      <c r="P3" s="351" t="s">
        <v>3638</v>
      </c>
      <c r="Q3" s="351"/>
      <c r="R3" s="351"/>
      <c r="S3" s="384"/>
    </row>
    <row r="4" spans="1:20" ht="43.15">
      <c r="A4" s="95">
        <v>2</v>
      </c>
      <c r="B4" s="13" t="s">
        <v>1824</v>
      </c>
      <c r="C4" s="377" t="s">
        <v>1825</v>
      </c>
      <c r="D4" s="20" t="s">
        <v>1280</v>
      </c>
      <c r="E4" s="27">
        <v>80</v>
      </c>
      <c r="F4" s="20" t="s">
        <v>1321</v>
      </c>
      <c r="G4" s="77" t="b">
        <v>1</v>
      </c>
      <c r="H4" s="130" t="s">
        <v>3639</v>
      </c>
      <c r="I4" s="20" t="s">
        <v>3640</v>
      </c>
      <c r="J4" s="27"/>
      <c r="K4" s="27" t="s">
        <v>1130</v>
      </c>
      <c r="L4" s="351" t="s">
        <v>1352</v>
      </c>
      <c r="M4" s="351" t="s">
        <v>3184</v>
      </c>
      <c r="N4" s="351" t="s">
        <v>2975</v>
      </c>
      <c r="O4" s="351"/>
      <c r="P4" s="351" t="s">
        <v>3641</v>
      </c>
      <c r="Q4" s="351"/>
      <c r="R4" s="351"/>
      <c r="S4" s="384"/>
    </row>
    <row r="5" spans="1:20">
      <c r="A5" s="95">
        <v>3</v>
      </c>
      <c r="B5" s="27" t="s">
        <v>1809</v>
      </c>
      <c r="C5" s="349" t="s">
        <v>1810</v>
      </c>
      <c r="D5" s="27" t="s">
        <v>1280</v>
      </c>
      <c r="E5" s="27">
        <v>80</v>
      </c>
      <c r="F5" s="27" t="s">
        <v>1321</v>
      </c>
      <c r="G5" s="78" t="b">
        <v>1</v>
      </c>
      <c r="H5" s="68" t="s">
        <v>1809</v>
      </c>
      <c r="I5" s="27"/>
      <c r="J5" s="27"/>
      <c r="K5" s="27" t="s">
        <v>1130</v>
      </c>
      <c r="L5" s="351"/>
      <c r="M5" s="351"/>
      <c r="N5" s="351"/>
      <c r="O5" s="351"/>
      <c r="P5" s="351" t="s">
        <v>3642</v>
      </c>
      <c r="Q5" s="351"/>
      <c r="R5" s="351"/>
      <c r="S5" s="384"/>
    </row>
    <row r="6" spans="1:20" ht="158.44999999999999">
      <c r="A6" s="95">
        <v>4</v>
      </c>
      <c r="B6" s="13" t="s">
        <v>1214</v>
      </c>
      <c r="C6" s="27" t="s">
        <v>1214</v>
      </c>
      <c r="D6" s="13" t="s">
        <v>1215</v>
      </c>
      <c r="E6" s="13"/>
      <c r="F6" s="27" t="s">
        <v>1321</v>
      </c>
      <c r="G6" s="77" t="b">
        <v>0</v>
      </c>
      <c r="H6" s="97" t="s">
        <v>3643</v>
      </c>
      <c r="I6" s="20" t="s">
        <v>3644</v>
      </c>
      <c r="J6" s="27"/>
      <c r="K6" s="27" t="s">
        <v>1130</v>
      </c>
      <c r="L6" s="351" t="s">
        <v>1352</v>
      </c>
      <c r="M6" s="351" t="s">
        <v>3184</v>
      </c>
      <c r="N6" s="351"/>
      <c r="O6" s="351"/>
      <c r="P6" s="351" t="s">
        <v>3645</v>
      </c>
      <c r="Q6" s="351"/>
      <c r="R6" s="351"/>
      <c r="S6" s="384"/>
    </row>
    <row r="7" spans="1:20" ht="158.44999999999999">
      <c r="A7" s="95">
        <v>5</v>
      </c>
      <c r="B7" s="20" t="s">
        <v>3646</v>
      </c>
      <c r="C7" s="349" t="s">
        <v>1218</v>
      </c>
      <c r="D7" s="27" t="s">
        <v>1280</v>
      </c>
      <c r="E7" s="27">
        <v>40</v>
      </c>
      <c r="F7" s="27" t="s">
        <v>1321</v>
      </c>
      <c r="G7" s="77" t="b">
        <v>0</v>
      </c>
      <c r="H7" s="91" t="s">
        <v>3647</v>
      </c>
      <c r="I7" s="20" t="s">
        <v>3648</v>
      </c>
      <c r="J7" s="27"/>
      <c r="K7" s="27" t="s">
        <v>1130</v>
      </c>
      <c r="L7" s="351" t="s">
        <v>1352</v>
      </c>
      <c r="M7" s="351" t="s">
        <v>3184</v>
      </c>
      <c r="N7" s="351"/>
      <c r="O7" s="351"/>
      <c r="P7" s="351" t="s">
        <v>3649</v>
      </c>
      <c r="Q7" s="351"/>
      <c r="R7" s="351"/>
      <c r="S7" s="384"/>
    </row>
    <row r="8" spans="1:20" ht="172.9">
      <c r="A8" s="95">
        <v>6</v>
      </c>
      <c r="B8" s="20" t="s">
        <v>3650</v>
      </c>
      <c r="C8" s="349" t="s">
        <v>1221</v>
      </c>
      <c r="D8" s="27" t="s">
        <v>1280</v>
      </c>
      <c r="E8" s="27">
        <v>80</v>
      </c>
      <c r="F8" s="27" t="s">
        <v>1321</v>
      </c>
      <c r="G8" s="77" t="b">
        <v>1</v>
      </c>
      <c r="H8" s="91" t="s">
        <v>3651</v>
      </c>
      <c r="I8" s="20" t="s">
        <v>3652</v>
      </c>
      <c r="J8" s="27"/>
      <c r="K8" s="27" t="s">
        <v>1130</v>
      </c>
      <c r="L8" s="351" t="s">
        <v>1352</v>
      </c>
      <c r="M8" s="351" t="s">
        <v>3184</v>
      </c>
      <c r="N8" s="351"/>
      <c r="O8" s="351"/>
      <c r="P8" s="351" t="s">
        <v>3653</v>
      </c>
      <c r="Q8" s="351"/>
      <c r="R8" s="351"/>
      <c r="S8" s="384"/>
    </row>
    <row r="9" spans="1:20" ht="27.6">
      <c r="A9" s="95">
        <v>7</v>
      </c>
      <c r="B9" s="20" t="s">
        <v>3654</v>
      </c>
      <c r="C9" s="27" t="s">
        <v>3654</v>
      </c>
      <c r="D9" s="27" t="s">
        <v>3655</v>
      </c>
      <c r="E9" s="27">
        <v>128</v>
      </c>
      <c r="F9" s="27" t="s">
        <v>1321</v>
      </c>
      <c r="G9" s="78" t="b">
        <v>0</v>
      </c>
      <c r="H9" s="68" t="s">
        <v>3656</v>
      </c>
      <c r="I9" s="27" t="s">
        <v>3657</v>
      </c>
      <c r="J9" s="27"/>
      <c r="K9" s="27" t="s">
        <v>1130</v>
      </c>
      <c r="L9" s="351" t="s">
        <v>1375</v>
      </c>
      <c r="M9" s="351"/>
      <c r="N9" s="351"/>
      <c r="O9" s="351"/>
      <c r="P9" s="351" t="s">
        <v>1833</v>
      </c>
      <c r="Q9" s="351"/>
      <c r="R9" s="351"/>
      <c r="S9" s="384"/>
    </row>
    <row r="10" spans="1:20" ht="129.6">
      <c r="A10" s="95">
        <v>8</v>
      </c>
      <c r="B10" s="13" t="s">
        <v>3658</v>
      </c>
      <c r="C10" s="349" t="s">
        <v>3658</v>
      </c>
      <c r="D10" s="27" t="s">
        <v>1267</v>
      </c>
      <c r="E10" s="27" t="s">
        <v>1366</v>
      </c>
      <c r="F10" s="27" t="s">
        <v>1321</v>
      </c>
      <c r="G10" s="78" t="b">
        <v>0</v>
      </c>
      <c r="H10" s="68" t="s">
        <v>3233</v>
      </c>
      <c r="I10" s="92">
        <v>29357</v>
      </c>
      <c r="J10" s="27"/>
      <c r="K10" s="27" t="s">
        <v>1130</v>
      </c>
      <c r="L10" s="351" t="s">
        <v>1352</v>
      </c>
      <c r="M10" s="351"/>
      <c r="N10" s="351"/>
      <c r="O10" s="351"/>
      <c r="P10" s="351" t="s">
        <v>3659</v>
      </c>
      <c r="Q10" s="351"/>
      <c r="R10" s="351"/>
      <c r="S10" s="384"/>
      <c r="T10" s="778"/>
    </row>
    <row r="11" spans="1:20" ht="27.6">
      <c r="A11" s="95">
        <v>9</v>
      </c>
      <c r="B11" s="27" t="s">
        <v>3226</v>
      </c>
      <c r="C11" s="349" t="s">
        <v>3227</v>
      </c>
      <c r="D11" s="27" t="s">
        <v>1280</v>
      </c>
      <c r="E11" s="27" t="s">
        <v>3229</v>
      </c>
      <c r="F11" s="27" t="s">
        <v>1321</v>
      </c>
      <c r="G11" s="78" t="b">
        <v>0</v>
      </c>
      <c r="H11" s="68" t="s">
        <v>3660</v>
      </c>
      <c r="I11" s="27" t="s">
        <v>3231</v>
      </c>
      <c r="J11" s="27"/>
      <c r="K11" s="27" t="s">
        <v>1130</v>
      </c>
      <c r="L11" s="351" t="s">
        <v>1352</v>
      </c>
      <c r="M11" s="351"/>
      <c r="N11" s="351"/>
      <c r="O11" s="351"/>
      <c r="P11" s="351" t="s">
        <v>3642</v>
      </c>
      <c r="Q11" s="351"/>
      <c r="R11" s="351"/>
      <c r="S11" s="384"/>
    </row>
    <row r="12" spans="1:20">
      <c r="A12" s="95">
        <v>10</v>
      </c>
      <c r="B12" s="20" t="s">
        <v>3661</v>
      </c>
      <c r="C12" s="349" t="s">
        <v>3661</v>
      </c>
      <c r="D12" s="27" t="s">
        <v>1260</v>
      </c>
      <c r="E12" s="27" t="s">
        <v>1373</v>
      </c>
      <c r="F12" s="27" t="s">
        <v>1321</v>
      </c>
      <c r="G12" s="78" t="s">
        <v>1562</v>
      </c>
      <c r="H12" s="68" t="s">
        <v>3662</v>
      </c>
      <c r="I12" s="27" t="b">
        <v>0</v>
      </c>
      <c r="J12" s="27"/>
      <c r="K12" s="27" t="s">
        <v>1130</v>
      </c>
      <c r="L12" s="351" t="s">
        <v>1375</v>
      </c>
      <c r="M12" s="351"/>
      <c r="N12" s="351"/>
      <c r="O12" s="351"/>
      <c r="P12" s="351" t="s">
        <v>2403</v>
      </c>
      <c r="Q12" s="351"/>
      <c r="R12" s="351"/>
      <c r="S12" s="384"/>
    </row>
    <row r="13" spans="1:20">
      <c r="A13" s="95">
        <v>11</v>
      </c>
      <c r="B13" s="20" t="s">
        <v>3239</v>
      </c>
      <c r="C13" s="349" t="s">
        <v>3239</v>
      </c>
      <c r="D13" s="27" t="s">
        <v>3239</v>
      </c>
      <c r="E13" s="27" t="s">
        <v>1333</v>
      </c>
      <c r="F13" s="27" t="s">
        <v>1321</v>
      </c>
      <c r="G13" s="78" t="s">
        <v>1562</v>
      </c>
      <c r="H13" s="68" t="s">
        <v>3663</v>
      </c>
      <c r="I13" s="118" t="s">
        <v>3242</v>
      </c>
      <c r="J13" s="27"/>
      <c r="K13" s="27" t="s">
        <v>1130</v>
      </c>
      <c r="L13" s="351" t="s">
        <v>1352</v>
      </c>
      <c r="M13" s="351"/>
      <c r="N13" s="351"/>
      <c r="O13" s="351"/>
      <c r="P13" s="351" t="s">
        <v>3642</v>
      </c>
      <c r="Q13" s="351"/>
      <c r="R13" s="351"/>
      <c r="S13" s="384"/>
    </row>
    <row r="14" spans="1:20">
      <c r="A14" s="95">
        <v>12</v>
      </c>
      <c r="B14" s="785" t="s">
        <v>3664</v>
      </c>
      <c r="C14" s="791" t="s">
        <v>3664</v>
      </c>
      <c r="D14" s="789" t="s">
        <v>3264</v>
      </c>
      <c r="E14" s="789" t="s">
        <v>1333</v>
      </c>
      <c r="F14" s="789" t="s">
        <v>1321</v>
      </c>
      <c r="G14" s="918" t="s">
        <v>1562</v>
      </c>
      <c r="H14" s="919" t="s">
        <v>3665</v>
      </c>
      <c r="I14" s="789" t="s">
        <v>3272</v>
      </c>
      <c r="J14" s="27"/>
      <c r="K14" s="27" t="s">
        <v>1130</v>
      </c>
      <c r="L14" s="351" t="s">
        <v>1352</v>
      </c>
      <c r="M14" s="351"/>
      <c r="N14" s="351"/>
      <c r="O14" s="351"/>
      <c r="P14" s="351" t="s">
        <v>3666</v>
      </c>
      <c r="Q14" s="422">
        <v>34990</v>
      </c>
      <c r="R14" s="422">
        <v>60390</v>
      </c>
      <c r="S14" s="384" t="s">
        <v>2976</v>
      </c>
    </row>
    <row r="15" spans="1:20" ht="100.9">
      <c r="A15" s="95">
        <v>13</v>
      </c>
      <c r="B15" s="785" t="s">
        <v>3667</v>
      </c>
      <c r="C15" s="791" t="s">
        <v>3667</v>
      </c>
      <c r="D15" s="789" t="s">
        <v>3264</v>
      </c>
      <c r="E15" s="789" t="s">
        <v>1333</v>
      </c>
      <c r="F15" s="789" t="s">
        <v>1321</v>
      </c>
      <c r="G15" s="918" t="s">
        <v>1562</v>
      </c>
      <c r="H15" s="919" t="s">
        <v>3668</v>
      </c>
      <c r="I15" s="789" t="s">
        <v>3669</v>
      </c>
      <c r="J15" s="27"/>
      <c r="K15" s="27" t="s">
        <v>1130</v>
      </c>
      <c r="L15" s="351" t="s">
        <v>1352</v>
      </c>
      <c r="M15" s="351"/>
      <c r="N15" s="351"/>
      <c r="O15" s="351"/>
      <c r="P15" s="351" t="s">
        <v>3670</v>
      </c>
      <c r="Q15" s="422">
        <v>34990</v>
      </c>
      <c r="R15" s="422">
        <v>60390</v>
      </c>
      <c r="S15" s="384" t="s">
        <v>2976</v>
      </c>
      <c r="T15" t="s">
        <v>3671</v>
      </c>
    </row>
    <row r="16" spans="1:20" ht="100.9">
      <c r="A16" s="95">
        <v>14</v>
      </c>
      <c r="B16" s="785" t="s">
        <v>3264</v>
      </c>
      <c r="C16" s="791" t="s">
        <v>3264</v>
      </c>
      <c r="D16" s="789" t="s">
        <v>3264</v>
      </c>
      <c r="E16" s="789" t="s">
        <v>1333</v>
      </c>
      <c r="F16" s="789" t="s">
        <v>1321</v>
      </c>
      <c r="G16" s="918" t="s">
        <v>1562</v>
      </c>
      <c r="H16" s="919" t="s">
        <v>3672</v>
      </c>
      <c r="I16" s="789" t="s">
        <v>3673</v>
      </c>
      <c r="J16" s="27"/>
      <c r="K16" s="27" t="s">
        <v>1130</v>
      </c>
      <c r="L16" s="351" t="s">
        <v>1352</v>
      </c>
      <c r="M16" s="351"/>
      <c r="N16" s="351"/>
      <c r="O16" s="351"/>
      <c r="P16" s="351" t="s">
        <v>3674</v>
      </c>
      <c r="Q16" s="422">
        <v>34990</v>
      </c>
      <c r="R16" s="422">
        <v>60390</v>
      </c>
      <c r="S16" s="384" t="s">
        <v>2976</v>
      </c>
    </row>
    <row r="17" spans="1:19">
      <c r="A17" s="95">
        <v>15</v>
      </c>
      <c r="B17" s="20" t="s">
        <v>3253</v>
      </c>
      <c r="C17" s="349" t="s">
        <v>3254</v>
      </c>
      <c r="D17" s="27" t="s">
        <v>1260</v>
      </c>
      <c r="E17" s="27" t="s">
        <v>1333</v>
      </c>
      <c r="F17" s="27" t="s">
        <v>1321</v>
      </c>
      <c r="G17" s="78" t="s">
        <v>1562</v>
      </c>
      <c r="H17" s="68" t="s">
        <v>3675</v>
      </c>
      <c r="I17" s="27" t="b">
        <v>1</v>
      </c>
      <c r="J17" s="27"/>
      <c r="K17" s="27" t="s">
        <v>1130</v>
      </c>
      <c r="L17" s="351"/>
      <c r="M17" s="351"/>
      <c r="N17" s="351"/>
      <c r="O17" s="351"/>
      <c r="P17" s="351" t="s">
        <v>3642</v>
      </c>
      <c r="Q17" s="351"/>
      <c r="R17" s="351"/>
      <c r="S17" s="384"/>
    </row>
    <row r="18" spans="1:19" ht="28.9">
      <c r="A18" s="95">
        <v>16</v>
      </c>
      <c r="B18" s="20" t="s">
        <v>3676</v>
      </c>
      <c r="C18" s="27" t="s">
        <v>3677</v>
      </c>
      <c r="D18" s="27" t="s">
        <v>2909</v>
      </c>
      <c r="E18" s="27">
        <v>255</v>
      </c>
      <c r="F18" s="27" t="s">
        <v>1321</v>
      </c>
      <c r="G18" s="78" t="b">
        <v>0</v>
      </c>
      <c r="H18" s="64" t="s">
        <v>3678</v>
      </c>
      <c r="I18" s="27" t="s">
        <v>3206</v>
      </c>
      <c r="J18" s="27"/>
      <c r="K18" s="27" t="s">
        <v>1130</v>
      </c>
      <c r="L18" s="351" t="s">
        <v>1352</v>
      </c>
      <c r="M18" s="351"/>
      <c r="N18" s="351"/>
      <c r="O18" s="351"/>
      <c r="P18" s="351" t="s">
        <v>3679</v>
      </c>
      <c r="Q18" s="351"/>
      <c r="R18" s="351"/>
      <c r="S18" s="384"/>
    </row>
    <row r="19" spans="1:19" ht="28.9">
      <c r="A19" s="95">
        <v>17</v>
      </c>
      <c r="B19" s="20" t="s">
        <v>3680</v>
      </c>
      <c r="C19" s="27" t="s">
        <v>3681</v>
      </c>
      <c r="D19" s="27" t="s">
        <v>3210</v>
      </c>
      <c r="E19" s="27">
        <v>40</v>
      </c>
      <c r="F19" s="27" t="s">
        <v>1321</v>
      </c>
      <c r="G19" s="78" t="b">
        <v>0</v>
      </c>
      <c r="H19" s="64" t="s">
        <v>3682</v>
      </c>
      <c r="I19" s="27" t="s">
        <v>3212</v>
      </c>
      <c r="J19" s="27"/>
      <c r="K19" s="27" t="s">
        <v>1130</v>
      </c>
      <c r="L19" s="351" t="s">
        <v>1352</v>
      </c>
      <c r="M19" s="351"/>
      <c r="N19" s="351"/>
      <c r="O19" s="351"/>
      <c r="P19" s="351" t="s">
        <v>3679</v>
      </c>
      <c r="Q19" s="351"/>
      <c r="R19" s="351"/>
      <c r="S19" s="384"/>
    </row>
    <row r="20" spans="1:19" ht="28.9">
      <c r="A20" s="95">
        <v>18</v>
      </c>
      <c r="B20" s="20" t="s">
        <v>3683</v>
      </c>
      <c r="C20" s="349" t="s">
        <v>3684</v>
      </c>
      <c r="D20" s="27" t="s">
        <v>3215</v>
      </c>
      <c r="E20" s="27">
        <v>20</v>
      </c>
      <c r="F20" s="27" t="s">
        <v>1321</v>
      </c>
      <c r="G20" s="78" t="b">
        <v>0</v>
      </c>
      <c r="H20" s="64" t="s">
        <v>3685</v>
      </c>
      <c r="I20" s="27" t="s">
        <v>3217</v>
      </c>
      <c r="J20" s="27"/>
      <c r="K20" s="27" t="s">
        <v>1130</v>
      </c>
      <c r="L20" s="351" t="s">
        <v>1352</v>
      </c>
      <c r="M20" s="351"/>
      <c r="N20" s="351"/>
      <c r="O20" s="351"/>
      <c r="P20" s="351" t="s">
        <v>3679</v>
      </c>
      <c r="Q20" s="351"/>
      <c r="R20" s="351"/>
      <c r="S20" s="384"/>
    </row>
    <row r="21" spans="1:19" ht="28.9">
      <c r="A21" s="95">
        <v>19</v>
      </c>
      <c r="B21" s="20" t="s">
        <v>3686</v>
      </c>
      <c r="C21" s="349" t="s">
        <v>3687</v>
      </c>
      <c r="D21" s="27" t="s">
        <v>3215</v>
      </c>
      <c r="E21" s="27">
        <v>20</v>
      </c>
      <c r="F21" s="27" t="s">
        <v>1321</v>
      </c>
      <c r="G21" s="78" t="b">
        <v>0</v>
      </c>
      <c r="H21" s="64" t="s">
        <v>3688</v>
      </c>
      <c r="I21" s="27" t="s">
        <v>3221</v>
      </c>
      <c r="J21" s="27"/>
      <c r="K21" s="27" t="s">
        <v>1130</v>
      </c>
      <c r="L21" s="351" t="s">
        <v>1352</v>
      </c>
      <c r="M21" s="351"/>
      <c r="N21" s="351"/>
      <c r="O21" s="351"/>
      <c r="P21" s="351" t="s">
        <v>3679</v>
      </c>
      <c r="Q21" s="351"/>
      <c r="R21" s="351"/>
      <c r="S21" s="384"/>
    </row>
    <row r="22" spans="1:19" ht="28.9">
      <c r="A22" s="95">
        <v>20</v>
      </c>
      <c r="B22" s="20" t="s">
        <v>3689</v>
      </c>
      <c r="C22" s="349" t="s">
        <v>3690</v>
      </c>
      <c r="D22" s="27" t="s">
        <v>3210</v>
      </c>
      <c r="E22" s="27">
        <v>40</v>
      </c>
      <c r="F22" s="27" t="s">
        <v>1321</v>
      </c>
      <c r="G22" s="78" t="b">
        <v>0</v>
      </c>
      <c r="H22" s="64" t="s">
        <v>3691</v>
      </c>
      <c r="I22" s="27" t="s">
        <v>3225</v>
      </c>
      <c r="J22" s="27"/>
      <c r="K22" s="27" t="s">
        <v>1130</v>
      </c>
      <c r="L22" s="351" t="s">
        <v>1352</v>
      </c>
      <c r="M22" s="351"/>
      <c r="N22" s="351"/>
      <c r="O22" s="351"/>
      <c r="P22" s="351" t="s">
        <v>3679</v>
      </c>
      <c r="Q22" s="351"/>
      <c r="R22" s="351"/>
      <c r="S22" s="384"/>
    </row>
    <row r="23" spans="1:19" ht="27.6">
      <c r="A23" s="95">
        <v>21</v>
      </c>
      <c r="B23" s="27" t="s">
        <v>3280</v>
      </c>
      <c r="C23" s="349" t="s">
        <v>3281</v>
      </c>
      <c r="D23" s="27" t="s">
        <v>1215</v>
      </c>
      <c r="E23" s="27" t="s">
        <v>1333</v>
      </c>
      <c r="F23" s="27" t="s">
        <v>1321</v>
      </c>
      <c r="G23" s="78" t="b">
        <v>0</v>
      </c>
      <c r="H23" s="68" t="s">
        <v>3692</v>
      </c>
      <c r="I23" s="27" t="s">
        <v>3264</v>
      </c>
      <c r="J23" s="27"/>
      <c r="K23" s="27" t="s">
        <v>1130</v>
      </c>
      <c r="L23" s="351" t="s">
        <v>1352</v>
      </c>
      <c r="M23" s="351"/>
      <c r="N23" s="351"/>
      <c r="O23" s="351"/>
      <c r="P23" s="351" t="s">
        <v>3642</v>
      </c>
      <c r="Q23" s="351"/>
      <c r="R23" s="351"/>
      <c r="S23" s="384"/>
    </row>
    <row r="24" spans="1:19" ht="39.6">
      <c r="A24" s="95">
        <v>22</v>
      </c>
      <c r="B24" s="540" t="s">
        <v>3693</v>
      </c>
      <c r="C24" s="540" t="s">
        <v>3694</v>
      </c>
      <c r="D24" s="538" t="s">
        <v>3695</v>
      </c>
      <c r="E24" s="384"/>
      <c r="F24" s="384"/>
      <c r="G24" s="384"/>
      <c r="H24" s="562" t="s">
        <v>3696</v>
      </c>
      <c r="I24" s="384"/>
      <c r="J24" s="384"/>
      <c r="K24" s="844" t="s">
        <v>1130</v>
      </c>
      <c r="L24" s="351"/>
      <c r="M24" s="351"/>
      <c r="N24" s="351"/>
      <c r="O24" s="351"/>
      <c r="P24" s="351"/>
      <c r="Q24" s="1106">
        <v>62142</v>
      </c>
      <c r="R24" s="384" t="s">
        <v>1216</v>
      </c>
      <c r="S24" s="384"/>
    </row>
    <row r="25" spans="1:19" ht="28.9">
      <c r="A25" s="95">
        <v>23</v>
      </c>
      <c r="B25" s="540" t="s">
        <v>3697</v>
      </c>
      <c r="C25" s="540" t="s">
        <v>3698</v>
      </c>
      <c r="D25" s="538" t="s">
        <v>1225</v>
      </c>
      <c r="E25" s="27">
        <v>20</v>
      </c>
      <c r="F25" s="384"/>
      <c r="G25" s="384"/>
      <c r="H25" s="396" t="s">
        <v>3699</v>
      </c>
      <c r="I25" s="384"/>
      <c r="J25" s="384"/>
      <c r="K25" s="844" t="s">
        <v>1130</v>
      </c>
      <c r="L25" s="351" t="s">
        <v>3700</v>
      </c>
      <c r="M25" s="351"/>
      <c r="N25" s="351"/>
      <c r="O25" s="351"/>
      <c r="P25" s="351"/>
      <c r="Q25" s="384"/>
      <c r="R25" s="384" t="s">
        <v>1216</v>
      </c>
      <c r="S25" s="384"/>
    </row>
    <row r="26" spans="1:19" ht="24">
      <c r="A26" s="95">
        <v>24</v>
      </c>
      <c r="B26" s="540" t="s">
        <v>3701</v>
      </c>
      <c r="C26" s="540" t="s">
        <v>3702</v>
      </c>
      <c r="D26" s="538" t="s">
        <v>1215</v>
      </c>
      <c r="E26" s="384"/>
      <c r="F26" s="384"/>
      <c r="G26" s="384"/>
      <c r="H26" s="563" t="s">
        <v>3703</v>
      </c>
      <c r="I26" s="384"/>
      <c r="J26" s="384"/>
      <c r="K26" s="844" t="s">
        <v>1130</v>
      </c>
      <c r="L26" s="351"/>
      <c r="M26" s="351"/>
      <c r="N26" s="351"/>
      <c r="O26" s="351"/>
      <c r="P26" s="351"/>
      <c r="Q26" s="384">
        <v>60390</v>
      </c>
      <c r="R26" s="384" t="s">
        <v>1216</v>
      </c>
      <c r="S26" s="384"/>
    </row>
    <row r="27" spans="1:19" ht="43.15">
      <c r="A27" s="95">
        <v>25</v>
      </c>
      <c r="B27" s="540" t="s">
        <v>3704</v>
      </c>
      <c r="C27" s="540" t="s">
        <v>3600</v>
      </c>
      <c r="D27" s="538" t="s">
        <v>3264</v>
      </c>
      <c r="E27" s="384"/>
      <c r="F27" s="384"/>
      <c r="G27" s="384"/>
      <c r="H27" s="894" t="s">
        <v>3705</v>
      </c>
      <c r="I27" s="489"/>
      <c r="J27" s="895"/>
      <c r="K27" s="844" t="s">
        <v>1130</v>
      </c>
      <c r="L27" s="351" t="s">
        <v>1352</v>
      </c>
      <c r="M27" s="351"/>
      <c r="N27" s="351"/>
      <c r="O27" s="351"/>
      <c r="P27" s="351" t="s">
        <v>3706</v>
      </c>
      <c r="Q27" s="384">
        <v>60390</v>
      </c>
      <c r="R27" s="384" t="s">
        <v>1216</v>
      </c>
      <c r="S27" s="384"/>
    </row>
    <row r="28" spans="1:19" ht="43.15">
      <c r="A28" s="95">
        <v>26</v>
      </c>
      <c r="B28" s="540" t="s">
        <v>3707</v>
      </c>
      <c r="C28" s="540" t="s">
        <v>3604</v>
      </c>
      <c r="D28" s="538" t="s">
        <v>3264</v>
      </c>
      <c r="E28" s="384"/>
      <c r="F28" s="384"/>
      <c r="G28" s="384"/>
      <c r="H28" s="894" t="s">
        <v>3708</v>
      </c>
      <c r="I28" s="489"/>
      <c r="J28" s="895"/>
      <c r="K28" s="844" t="s">
        <v>1130</v>
      </c>
      <c r="L28" s="351" t="s">
        <v>1352</v>
      </c>
      <c r="M28" s="351"/>
      <c r="N28" s="351"/>
      <c r="O28" s="351"/>
      <c r="P28" s="351" t="s">
        <v>3605</v>
      </c>
      <c r="Q28" s="384"/>
      <c r="R28" s="384"/>
      <c r="S28" s="384"/>
    </row>
    <row r="29" spans="1:19" ht="39.6">
      <c r="A29" s="95">
        <v>27</v>
      </c>
      <c r="B29" s="540" t="s">
        <v>3709</v>
      </c>
      <c r="C29" s="540" t="s">
        <v>3607</v>
      </c>
      <c r="D29" s="538" t="s">
        <v>3264</v>
      </c>
      <c r="E29" s="384"/>
      <c r="F29" s="384"/>
      <c r="G29" s="384"/>
      <c r="H29" s="894" t="s">
        <v>3710</v>
      </c>
      <c r="I29" s="489"/>
      <c r="J29" s="895"/>
      <c r="K29" s="844" t="s">
        <v>1130</v>
      </c>
      <c r="L29" s="351" t="s">
        <v>1352</v>
      </c>
      <c r="M29" s="351"/>
      <c r="N29" s="351"/>
      <c r="O29" s="351"/>
      <c r="P29" s="351" t="s">
        <v>3608</v>
      </c>
      <c r="Q29" s="384">
        <v>60390</v>
      </c>
      <c r="R29" s="384" t="s">
        <v>1216</v>
      </c>
      <c r="S29" s="384"/>
    </row>
    <row r="30" spans="1:19" ht="39.6">
      <c r="A30" s="95">
        <v>28</v>
      </c>
      <c r="B30" s="540" t="s">
        <v>3597</v>
      </c>
      <c r="C30" s="540" t="s">
        <v>3598</v>
      </c>
      <c r="D30" s="538" t="s">
        <v>1215</v>
      </c>
      <c r="E30" s="384"/>
      <c r="F30" s="384"/>
      <c r="G30" s="384"/>
      <c r="H30" s="562" t="s">
        <v>3711</v>
      </c>
      <c r="I30" s="384"/>
      <c r="J30" s="384"/>
      <c r="K30" s="844" t="s">
        <v>1130</v>
      </c>
      <c r="L30" s="351"/>
      <c r="M30" s="351"/>
      <c r="N30" s="351"/>
      <c r="O30" s="351"/>
      <c r="P30" s="351" t="s">
        <v>3712</v>
      </c>
      <c r="Q30" s="384">
        <v>60390</v>
      </c>
      <c r="R30" s="384" t="s">
        <v>1216</v>
      </c>
      <c r="S30" s="384"/>
    </row>
    <row r="31" spans="1:19" ht="39.6">
      <c r="A31" s="95">
        <v>29</v>
      </c>
      <c r="B31" s="540" t="s">
        <v>3595</v>
      </c>
      <c r="C31" s="540" t="s">
        <v>3596</v>
      </c>
      <c r="D31" s="538" t="s">
        <v>1215</v>
      </c>
      <c r="E31" s="384"/>
      <c r="F31" s="384"/>
      <c r="G31" s="384"/>
      <c r="H31" s="562" t="s">
        <v>3711</v>
      </c>
      <c r="I31" s="384"/>
      <c r="J31" s="384"/>
      <c r="K31" s="844" t="s">
        <v>1130</v>
      </c>
      <c r="L31" s="351"/>
      <c r="M31" s="351"/>
      <c r="N31" s="351"/>
      <c r="O31" s="351"/>
      <c r="P31" s="351" t="s">
        <v>3712</v>
      </c>
      <c r="Q31" s="384">
        <v>60390</v>
      </c>
      <c r="R31" s="384" t="s">
        <v>1216</v>
      </c>
      <c r="S31" s="384"/>
    </row>
    <row r="32" spans="1:19" ht="39.6">
      <c r="A32" s="95">
        <v>30</v>
      </c>
      <c r="B32" s="540" t="s">
        <v>3593</v>
      </c>
      <c r="C32" s="540" t="s">
        <v>3594</v>
      </c>
      <c r="D32" s="538" t="s">
        <v>1215</v>
      </c>
      <c r="E32" s="384"/>
      <c r="F32" s="384"/>
      <c r="G32" s="384"/>
      <c r="H32" s="562" t="s">
        <v>3711</v>
      </c>
      <c r="I32" s="384"/>
      <c r="J32" s="384"/>
      <c r="K32" s="844" t="s">
        <v>1130</v>
      </c>
      <c r="L32" s="351"/>
      <c r="M32" s="351"/>
      <c r="N32" s="351"/>
      <c r="O32" s="351"/>
      <c r="P32" s="351" t="s">
        <v>3712</v>
      </c>
      <c r="Q32" s="384">
        <v>60390</v>
      </c>
      <c r="R32" s="384" t="s">
        <v>1216</v>
      </c>
      <c r="S32" s="384"/>
    </row>
    <row r="33" spans="1:19" ht="39.6">
      <c r="A33" s="95">
        <v>31</v>
      </c>
      <c r="B33" s="540" t="s">
        <v>3591</v>
      </c>
      <c r="C33" s="540" t="s">
        <v>3592</v>
      </c>
      <c r="D33" s="538" t="s">
        <v>1215</v>
      </c>
      <c r="E33" s="384"/>
      <c r="F33" s="384"/>
      <c r="G33" s="384"/>
      <c r="H33" s="562" t="s">
        <v>3713</v>
      </c>
      <c r="I33" s="384"/>
      <c r="J33" s="384"/>
      <c r="K33" s="844" t="s">
        <v>1130</v>
      </c>
      <c r="L33" s="351"/>
      <c r="M33" s="351"/>
      <c r="N33" s="351"/>
      <c r="O33" s="351"/>
      <c r="P33" s="351" t="s">
        <v>3712</v>
      </c>
      <c r="Q33" s="384">
        <v>60390</v>
      </c>
      <c r="R33" s="384" t="s">
        <v>1216</v>
      </c>
      <c r="S33" s="384"/>
    </row>
    <row r="34" spans="1:19" ht="39.6">
      <c r="A34" s="95">
        <v>32</v>
      </c>
      <c r="B34" s="540" t="s">
        <v>3589</v>
      </c>
      <c r="C34" s="540" t="s">
        <v>3590</v>
      </c>
      <c r="D34" s="538" t="s">
        <v>1215</v>
      </c>
      <c r="E34" s="384"/>
      <c r="F34" s="384"/>
      <c r="G34" s="384"/>
      <c r="H34" s="562" t="s">
        <v>3713</v>
      </c>
      <c r="I34" s="384"/>
      <c r="J34" s="384"/>
      <c r="K34" s="844" t="s">
        <v>1130</v>
      </c>
      <c r="L34" s="351"/>
      <c r="M34" s="351"/>
      <c r="N34" s="351"/>
      <c r="O34" s="351"/>
      <c r="P34" s="351" t="s">
        <v>3712</v>
      </c>
      <c r="Q34" s="384">
        <v>60390</v>
      </c>
      <c r="R34" s="384" t="s">
        <v>1216</v>
      </c>
      <c r="S34" s="384"/>
    </row>
    <row r="35" spans="1:19" ht="39.6">
      <c r="A35" s="95">
        <v>33</v>
      </c>
      <c r="B35" s="540" t="s">
        <v>3586</v>
      </c>
      <c r="C35" s="540" t="s">
        <v>3587</v>
      </c>
      <c r="D35" s="538" t="s">
        <v>1215</v>
      </c>
      <c r="E35" s="384"/>
      <c r="F35" s="384"/>
      <c r="G35" s="384"/>
      <c r="H35" s="562" t="s">
        <v>3713</v>
      </c>
      <c r="I35" s="384"/>
      <c r="J35" s="384"/>
      <c r="K35" s="844" t="s">
        <v>1130</v>
      </c>
      <c r="L35" s="351"/>
      <c r="M35" s="351"/>
      <c r="N35" s="351"/>
      <c r="O35" s="351"/>
      <c r="P35" s="351" t="s">
        <v>3712</v>
      </c>
      <c r="Q35" s="384">
        <v>60390</v>
      </c>
      <c r="R35" s="384" t="s">
        <v>1216</v>
      </c>
      <c r="S35" s="384"/>
    </row>
    <row r="36" spans="1:19" ht="118.9">
      <c r="A36" s="95">
        <v>34</v>
      </c>
      <c r="B36" s="540" t="s">
        <v>3714</v>
      </c>
      <c r="C36" s="929" t="s">
        <v>3715</v>
      </c>
      <c r="D36" s="538" t="s">
        <v>1260</v>
      </c>
      <c r="E36" s="384"/>
      <c r="F36" s="384"/>
      <c r="G36" s="384"/>
      <c r="H36" s="562" t="s">
        <v>3716</v>
      </c>
      <c r="I36" s="384"/>
      <c r="J36" s="384"/>
      <c r="K36" s="834" t="s">
        <v>1130</v>
      </c>
      <c r="L36" s="351"/>
      <c r="M36" s="351"/>
      <c r="N36" s="351"/>
      <c r="O36" s="351"/>
      <c r="P36" s="351" t="s">
        <v>3717</v>
      </c>
      <c r="Q36" s="384"/>
      <c r="R36" s="384" t="s">
        <v>1216</v>
      </c>
      <c r="S36" s="384"/>
    </row>
    <row r="37" spans="1:19" ht="66">
      <c r="A37" s="95">
        <v>35</v>
      </c>
      <c r="B37" s="540" t="s">
        <v>3718</v>
      </c>
      <c r="C37" s="929" t="s">
        <v>3719</v>
      </c>
      <c r="D37" s="538" t="s">
        <v>1260</v>
      </c>
      <c r="E37" s="384"/>
      <c r="F37" s="384"/>
      <c r="G37" s="384"/>
      <c r="H37" s="562" t="s">
        <v>3720</v>
      </c>
      <c r="I37" s="384"/>
      <c r="J37" s="384"/>
      <c r="K37" s="834" t="s">
        <v>1130</v>
      </c>
      <c r="L37" s="351"/>
      <c r="M37" s="351"/>
      <c r="N37" s="351"/>
      <c r="O37" s="351"/>
      <c r="P37" s="351" t="s">
        <v>3717</v>
      </c>
      <c r="Q37" s="384"/>
      <c r="R37" s="384" t="s">
        <v>1216</v>
      </c>
      <c r="S37" s="384"/>
    </row>
    <row r="38" spans="1:19" ht="66">
      <c r="A38" s="95">
        <v>36</v>
      </c>
      <c r="B38" s="925" t="s">
        <v>3721</v>
      </c>
      <c r="C38" s="925" t="s">
        <v>3722</v>
      </c>
      <c r="D38" s="925" t="s">
        <v>1260</v>
      </c>
      <c r="E38" s="925"/>
      <c r="F38" s="384"/>
      <c r="G38" s="384"/>
      <c r="H38" s="562" t="s">
        <v>3720</v>
      </c>
      <c r="I38" s="384"/>
      <c r="J38" s="384"/>
      <c r="K38" s="834" t="s">
        <v>1130</v>
      </c>
      <c r="L38" s="351"/>
      <c r="M38" s="351"/>
      <c r="N38" s="351"/>
      <c r="O38" s="351"/>
      <c r="P38" s="351" t="s">
        <v>3717</v>
      </c>
      <c r="Q38" s="384"/>
      <c r="R38" s="384" t="s">
        <v>1216</v>
      </c>
      <c r="S38" s="384"/>
    </row>
    <row r="39" spans="1:19" ht="39.6">
      <c r="A39" s="95">
        <v>37</v>
      </c>
      <c r="B39" s="925" t="s">
        <v>3417</v>
      </c>
      <c r="C39" s="925" t="s">
        <v>3416</v>
      </c>
      <c r="D39" s="925" t="s">
        <v>1260</v>
      </c>
      <c r="E39" s="925"/>
      <c r="F39" s="384"/>
      <c r="G39" s="384"/>
      <c r="H39" s="562" t="s">
        <v>3723</v>
      </c>
      <c r="I39" s="384"/>
      <c r="J39" s="384"/>
      <c r="K39" s="834" t="s">
        <v>1130</v>
      </c>
      <c r="L39" s="351"/>
      <c r="M39" s="351"/>
      <c r="N39" s="351"/>
      <c r="O39" s="351"/>
      <c r="P39" s="351"/>
      <c r="Q39" s="384">
        <v>61289</v>
      </c>
      <c r="R39" s="384" t="s">
        <v>1216</v>
      </c>
      <c r="S39" s="384"/>
    </row>
    <row r="40" spans="1:19">
      <c r="A40" s="95">
        <v>38</v>
      </c>
      <c r="B40" s="925" t="s">
        <v>1253</v>
      </c>
      <c r="C40" s="925" t="s">
        <v>1254</v>
      </c>
      <c r="D40" s="925" t="s">
        <v>1215</v>
      </c>
      <c r="E40" s="925"/>
      <c r="F40" s="384"/>
      <c r="G40" s="384"/>
      <c r="H40" s="396"/>
      <c r="I40" s="384"/>
      <c r="J40" s="384"/>
      <c r="K40" s="834" t="s">
        <v>1130</v>
      </c>
      <c r="L40" s="351"/>
      <c r="M40" s="351"/>
      <c r="N40" s="351"/>
      <c r="O40" s="351"/>
      <c r="P40" s="351"/>
      <c r="Q40" s="384">
        <v>60577</v>
      </c>
      <c r="R40" s="384" t="s">
        <v>1216</v>
      </c>
      <c r="S40" s="384"/>
    </row>
    <row r="41" spans="1:19" ht="43.15">
      <c r="A41" s="95">
        <v>39</v>
      </c>
      <c r="B41" s="925" t="s">
        <v>3724</v>
      </c>
      <c r="C41" s="925" t="s">
        <v>3725</v>
      </c>
      <c r="D41" s="925" t="s">
        <v>3457</v>
      </c>
      <c r="E41" s="925"/>
      <c r="F41" s="384"/>
      <c r="G41" s="384"/>
      <c r="H41" s="564" t="s">
        <v>3726</v>
      </c>
      <c r="I41" s="384"/>
      <c r="J41" s="384"/>
      <c r="K41" s="834" t="s">
        <v>1130</v>
      </c>
      <c r="L41" s="351" t="s">
        <v>3727</v>
      </c>
      <c r="M41" s="351"/>
      <c r="N41" s="351"/>
      <c r="O41" s="351"/>
      <c r="P41" s="351"/>
      <c r="Q41" s="384"/>
      <c r="R41" s="384" t="s">
        <v>1216</v>
      </c>
      <c r="S41" s="384"/>
    </row>
    <row r="42" spans="1:19" ht="43.15">
      <c r="A42" s="95">
        <v>40</v>
      </c>
      <c r="B42" s="925" t="s">
        <v>3728</v>
      </c>
      <c r="C42" s="925" t="s">
        <v>3729</v>
      </c>
      <c r="D42" s="925" t="s">
        <v>3451</v>
      </c>
      <c r="E42" s="925"/>
      <c r="F42" s="384"/>
      <c r="G42" s="384"/>
      <c r="H42" s="564" t="s">
        <v>1333</v>
      </c>
      <c r="I42" s="384"/>
      <c r="J42" s="384"/>
      <c r="K42" s="834" t="s">
        <v>1130</v>
      </c>
      <c r="L42" s="351" t="s">
        <v>3727</v>
      </c>
      <c r="M42" s="351"/>
      <c r="N42" s="351"/>
      <c r="O42" s="351"/>
      <c r="P42" s="351" t="s">
        <v>3730</v>
      </c>
      <c r="Q42" s="384"/>
      <c r="R42" s="384" t="s">
        <v>1216</v>
      </c>
      <c r="S42" s="384"/>
    </row>
    <row r="43" spans="1:19" ht="28.9">
      <c r="A43" s="95">
        <v>41</v>
      </c>
      <c r="B43" s="925" t="s">
        <v>3731</v>
      </c>
      <c r="C43" s="925" t="s">
        <v>3732</v>
      </c>
      <c r="D43" s="925" t="s">
        <v>3457</v>
      </c>
      <c r="E43" s="925"/>
      <c r="F43" s="384"/>
      <c r="G43" s="384"/>
      <c r="H43" s="564" t="s">
        <v>3733</v>
      </c>
      <c r="I43" s="384"/>
      <c r="J43" s="384"/>
      <c r="K43" s="834" t="s">
        <v>1130</v>
      </c>
      <c r="L43" s="351" t="s">
        <v>3734</v>
      </c>
      <c r="M43" s="351"/>
      <c r="N43" s="351"/>
      <c r="O43" s="351"/>
      <c r="P43" s="351"/>
      <c r="Q43" s="384"/>
      <c r="R43" s="384" t="s">
        <v>1216</v>
      </c>
      <c r="S43" s="384"/>
    </row>
    <row r="44" spans="1:19">
      <c r="A44" s="95">
        <v>42</v>
      </c>
      <c r="B44" s="925" t="s">
        <v>2289</v>
      </c>
      <c r="C44" s="925" t="s">
        <v>3576</v>
      </c>
      <c r="D44" s="925" t="s">
        <v>3451</v>
      </c>
      <c r="E44" s="925"/>
      <c r="F44" s="384" t="s">
        <v>3735</v>
      </c>
      <c r="G44" s="384"/>
      <c r="H44" s="564" t="s">
        <v>3736</v>
      </c>
      <c r="I44" s="384" t="s">
        <v>3735</v>
      </c>
      <c r="J44" s="384"/>
      <c r="K44" s="834" t="s">
        <v>1130</v>
      </c>
      <c r="L44" s="351"/>
      <c r="M44" s="351"/>
      <c r="N44" s="351"/>
      <c r="O44" s="351"/>
      <c r="P44" s="351" t="s">
        <v>3737</v>
      </c>
      <c r="Q44" s="384"/>
      <c r="R44" s="384" t="s">
        <v>3738</v>
      </c>
      <c r="S44" s="384"/>
    </row>
    <row r="45" spans="1:19" s="435" customFormat="1" ht="55.15">
      <c r="A45" s="921">
        <v>43</v>
      </c>
      <c r="B45" s="925" t="s">
        <v>3514</v>
      </c>
      <c r="C45" s="925" t="s">
        <v>3290</v>
      </c>
      <c r="D45" s="925" t="s">
        <v>1232</v>
      </c>
      <c r="E45" s="925">
        <v>255</v>
      </c>
      <c r="F45" s="923"/>
      <c r="G45" s="923" t="s">
        <v>1281</v>
      </c>
      <c r="H45" s="922" t="s">
        <v>3515</v>
      </c>
      <c r="I45" s="924"/>
      <c r="J45" s="924"/>
      <c r="K45" s="834" t="s">
        <v>1130</v>
      </c>
      <c r="L45" s="351" t="s">
        <v>1352</v>
      </c>
      <c r="M45" s="351" t="s">
        <v>3184</v>
      </c>
      <c r="N45" s="351" t="s">
        <v>3516</v>
      </c>
      <c r="O45" s="351" t="s">
        <v>1281</v>
      </c>
      <c r="P45" s="351" t="s">
        <v>3517</v>
      </c>
      <c r="Q45" s="923">
        <v>61376</v>
      </c>
      <c r="R45" s="923"/>
      <c r="S45" s="923" t="s">
        <v>1598</v>
      </c>
    </row>
    <row r="46" spans="1:19" s="435" customFormat="1" ht="28.9">
      <c r="A46" s="833">
        <v>44</v>
      </c>
      <c r="B46" s="925" t="s">
        <v>3518</v>
      </c>
      <c r="C46" s="925" t="s">
        <v>3519</v>
      </c>
      <c r="D46" s="925" t="s">
        <v>3520</v>
      </c>
      <c r="E46" s="925">
        <v>10</v>
      </c>
      <c r="F46" s="630"/>
      <c r="G46" s="630"/>
      <c r="H46" s="925" t="s">
        <v>3521</v>
      </c>
      <c r="I46" s="799"/>
      <c r="J46" s="799"/>
      <c r="K46" s="834" t="s">
        <v>1130</v>
      </c>
      <c r="L46" s="351" t="s">
        <v>1352</v>
      </c>
      <c r="M46" s="351" t="s">
        <v>3522</v>
      </c>
      <c r="N46" s="351" t="s">
        <v>3523</v>
      </c>
      <c r="O46" s="351" t="s">
        <v>1281</v>
      </c>
      <c r="P46" s="351" t="s">
        <v>3524</v>
      </c>
      <c r="Q46" s="630">
        <v>61376</v>
      </c>
      <c r="R46" s="630"/>
      <c r="S46" s="630" t="s">
        <v>1598</v>
      </c>
    </row>
    <row r="47" spans="1:19" s="435" customFormat="1" ht="43.15">
      <c r="A47" s="833">
        <v>45</v>
      </c>
      <c r="B47" s="925" t="s">
        <v>3525</v>
      </c>
      <c r="C47" s="925" t="s">
        <v>3526</v>
      </c>
      <c r="D47" s="925" t="s">
        <v>3527</v>
      </c>
      <c r="E47" s="925">
        <v>70</v>
      </c>
      <c r="F47" s="630"/>
      <c r="G47" s="630"/>
      <c r="H47" s="925" t="s">
        <v>3528</v>
      </c>
      <c r="I47" s="799"/>
      <c r="J47" s="799"/>
      <c r="K47" s="834" t="s">
        <v>1130</v>
      </c>
      <c r="L47" s="351" t="s">
        <v>1352</v>
      </c>
      <c r="M47" s="351" t="s">
        <v>3522</v>
      </c>
      <c r="N47" s="351" t="s">
        <v>3529</v>
      </c>
      <c r="O47" s="351" t="s">
        <v>1281</v>
      </c>
      <c r="P47" s="351" t="s">
        <v>3530</v>
      </c>
      <c r="Q47" s="630">
        <v>61376</v>
      </c>
      <c r="R47" s="630"/>
      <c r="S47" s="630" t="s">
        <v>1598</v>
      </c>
    </row>
    <row r="48" spans="1:19" s="435" customFormat="1" ht="27.6">
      <c r="A48" s="833">
        <v>46</v>
      </c>
      <c r="B48" s="925" t="s">
        <v>3531</v>
      </c>
      <c r="C48" s="630" t="s">
        <v>3532</v>
      </c>
      <c r="D48" s="630" t="s">
        <v>3457</v>
      </c>
      <c r="E48" s="630"/>
      <c r="F48" s="630"/>
      <c r="G48" s="630"/>
      <c r="H48" s="925" t="s">
        <v>3533</v>
      </c>
      <c r="I48" s="799"/>
      <c r="J48" s="799"/>
      <c r="K48" s="834" t="s">
        <v>1130</v>
      </c>
      <c r="L48" s="351" t="s">
        <v>3534</v>
      </c>
      <c r="M48" s="351"/>
      <c r="N48" s="351"/>
      <c r="O48" s="351" t="s">
        <v>1281</v>
      </c>
      <c r="P48" s="351"/>
      <c r="Q48" s="630">
        <v>61376</v>
      </c>
      <c r="R48" s="630"/>
      <c r="S48" s="630" t="s">
        <v>1598</v>
      </c>
    </row>
    <row r="49" spans="1:19" s="435" customFormat="1" ht="28.9">
      <c r="A49" s="833">
        <v>47</v>
      </c>
      <c r="B49" s="925" t="s">
        <v>3535</v>
      </c>
      <c r="C49" s="630" t="s">
        <v>3536</v>
      </c>
      <c r="D49" s="630" t="s">
        <v>1222</v>
      </c>
      <c r="E49" s="630">
        <v>80</v>
      </c>
      <c r="F49" s="630"/>
      <c r="G49" s="630"/>
      <c r="H49" s="925" t="s">
        <v>3537</v>
      </c>
      <c r="I49" s="799"/>
      <c r="J49" s="799"/>
      <c r="K49" s="834" t="s">
        <v>1130</v>
      </c>
      <c r="L49" s="351" t="s">
        <v>1352</v>
      </c>
      <c r="M49" s="351" t="s">
        <v>3522</v>
      </c>
      <c r="N49" s="351" t="s">
        <v>3538</v>
      </c>
      <c r="O49" s="351" t="s">
        <v>1281</v>
      </c>
      <c r="P49" s="351" t="s">
        <v>3539</v>
      </c>
      <c r="Q49" s="630">
        <v>61376</v>
      </c>
      <c r="R49" s="630"/>
      <c r="S49" s="630" t="s">
        <v>1598</v>
      </c>
    </row>
    <row r="50" spans="1:19" s="435" customFormat="1" ht="28.9">
      <c r="A50" s="833">
        <v>48</v>
      </c>
      <c r="B50" s="925" t="s">
        <v>3540</v>
      </c>
      <c r="C50" s="630" t="s">
        <v>3541</v>
      </c>
      <c r="D50" s="630" t="s">
        <v>1222</v>
      </c>
      <c r="E50" s="630">
        <v>80</v>
      </c>
      <c r="F50" s="630"/>
      <c r="G50" s="630"/>
      <c r="H50" s="925" t="s">
        <v>3542</v>
      </c>
      <c r="I50" s="799"/>
      <c r="J50" s="799"/>
      <c r="K50" s="834" t="s">
        <v>1130</v>
      </c>
      <c r="L50" s="351" t="s">
        <v>1352</v>
      </c>
      <c r="M50" s="351" t="s">
        <v>771</v>
      </c>
      <c r="N50" s="351" t="s">
        <v>1466</v>
      </c>
      <c r="O50" s="351" t="s">
        <v>1281</v>
      </c>
      <c r="P50" s="351" t="s">
        <v>3543</v>
      </c>
      <c r="Q50" s="630">
        <v>61376</v>
      </c>
      <c r="R50" s="630"/>
      <c r="S50" s="630" t="s">
        <v>1598</v>
      </c>
    </row>
    <row r="51" spans="1:19" s="435" customFormat="1" ht="41.45">
      <c r="A51" s="833">
        <v>49</v>
      </c>
      <c r="B51" s="925" t="s">
        <v>3544</v>
      </c>
      <c r="C51" s="630" t="s">
        <v>1711</v>
      </c>
      <c r="D51" s="630" t="s">
        <v>2691</v>
      </c>
      <c r="E51" s="630">
        <v>30</v>
      </c>
      <c r="F51" s="630"/>
      <c r="G51" s="630"/>
      <c r="H51" s="925" t="s">
        <v>3545</v>
      </c>
      <c r="I51" s="799"/>
      <c r="J51" s="799"/>
      <c r="K51" s="834" t="s">
        <v>1130</v>
      </c>
      <c r="L51" s="351" t="s">
        <v>1352</v>
      </c>
      <c r="M51" s="351" t="s">
        <v>707</v>
      </c>
      <c r="N51" s="351" t="s">
        <v>3546</v>
      </c>
      <c r="O51" s="351" t="s">
        <v>1281</v>
      </c>
      <c r="P51" s="351" t="s">
        <v>3547</v>
      </c>
      <c r="Q51" s="630">
        <v>61376</v>
      </c>
      <c r="R51" s="630"/>
      <c r="S51" s="630" t="s">
        <v>1598</v>
      </c>
    </row>
    <row r="52" spans="1:19" s="435" customFormat="1" ht="28.9">
      <c r="A52" s="833">
        <v>50</v>
      </c>
      <c r="B52" s="925" t="s">
        <v>3548</v>
      </c>
      <c r="C52" s="925" t="s">
        <v>3549</v>
      </c>
      <c r="D52" s="925" t="s">
        <v>1222</v>
      </c>
      <c r="E52" s="925">
        <v>80</v>
      </c>
      <c r="F52" s="925"/>
      <c r="G52" s="927"/>
      <c r="H52" s="925" t="s">
        <v>3550</v>
      </c>
      <c r="I52" s="799"/>
      <c r="J52" s="799"/>
      <c r="K52" s="834" t="s">
        <v>1130</v>
      </c>
      <c r="L52" s="351" t="s">
        <v>1352</v>
      </c>
      <c r="M52" s="351" t="s">
        <v>707</v>
      </c>
      <c r="N52" s="351" t="s">
        <v>1466</v>
      </c>
      <c r="O52" s="351" t="s">
        <v>1281</v>
      </c>
      <c r="P52" s="351" t="s">
        <v>3551</v>
      </c>
      <c r="Q52" s="630">
        <v>61376</v>
      </c>
      <c r="R52" s="630"/>
      <c r="S52" s="630" t="s">
        <v>1598</v>
      </c>
    </row>
    <row r="53" spans="1:19" s="435" customFormat="1" ht="28.9">
      <c r="A53" s="833">
        <v>51</v>
      </c>
      <c r="B53" s="925" t="s">
        <v>3552</v>
      </c>
      <c r="C53" s="925" t="s">
        <v>1716</v>
      </c>
      <c r="D53" s="925" t="s">
        <v>2691</v>
      </c>
      <c r="E53" s="925">
        <v>30</v>
      </c>
      <c r="F53" s="925"/>
      <c r="G53" s="927"/>
      <c r="H53" s="925" t="s">
        <v>3553</v>
      </c>
      <c r="I53" s="799"/>
      <c r="J53" s="799"/>
      <c r="K53" s="834" t="s">
        <v>1130</v>
      </c>
      <c r="L53" s="351" t="s">
        <v>1352</v>
      </c>
      <c r="M53" s="351" t="s">
        <v>707</v>
      </c>
      <c r="N53" s="351" t="s">
        <v>3554</v>
      </c>
      <c r="O53" s="351" t="s">
        <v>1281</v>
      </c>
      <c r="P53" s="351" t="s">
        <v>3555</v>
      </c>
      <c r="Q53" s="630">
        <v>61376</v>
      </c>
      <c r="R53" s="630"/>
      <c r="S53" s="630" t="s">
        <v>1598</v>
      </c>
    </row>
    <row r="54" spans="1:19" s="435" customFormat="1" ht="28.9">
      <c r="A54" s="928">
        <v>52</v>
      </c>
      <c r="B54" s="1291" t="s">
        <v>3556</v>
      </c>
      <c r="C54" s="1291" t="s">
        <v>1717</v>
      </c>
      <c r="D54" s="1291" t="s">
        <v>3323</v>
      </c>
      <c r="E54" s="1291">
        <v>8</v>
      </c>
      <c r="F54" s="1291"/>
      <c r="G54" s="1292"/>
      <c r="H54" s="1291" t="s">
        <v>3557</v>
      </c>
      <c r="I54" s="1293"/>
      <c r="J54" s="1293"/>
      <c r="K54" s="850" t="s">
        <v>1130</v>
      </c>
      <c r="L54" s="1294" t="s">
        <v>1352</v>
      </c>
      <c r="M54" s="1294" t="s">
        <v>3522</v>
      </c>
      <c r="N54" s="1294" t="s">
        <v>3558</v>
      </c>
      <c r="O54" s="1294" t="s">
        <v>1281</v>
      </c>
      <c r="P54" s="1294" t="s">
        <v>3559</v>
      </c>
      <c r="Q54" s="1295">
        <v>61376</v>
      </c>
      <c r="R54" s="1295"/>
      <c r="S54" s="1295" t="s">
        <v>1598</v>
      </c>
    </row>
    <row r="55" spans="1:19" s="435" customFormat="1" ht="41.45">
      <c r="A55" s="436">
        <v>53</v>
      </c>
      <c r="B55" s="834" t="s">
        <v>3560</v>
      </c>
      <c r="C55" s="834" t="s">
        <v>3561</v>
      </c>
      <c r="D55" s="834" t="s">
        <v>1215</v>
      </c>
      <c r="E55" s="834"/>
      <c r="F55" s="834"/>
      <c r="G55" s="136"/>
      <c r="H55" s="834" t="s">
        <v>3562</v>
      </c>
      <c r="I55" s="794"/>
      <c r="J55" s="794"/>
      <c r="K55" s="834" t="s">
        <v>1130</v>
      </c>
      <c r="L55" s="351" t="s">
        <v>1352</v>
      </c>
      <c r="M55" s="351" t="s">
        <v>707</v>
      </c>
      <c r="N55" s="351" t="s">
        <v>3563</v>
      </c>
      <c r="O55" s="351" t="s">
        <v>1281</v>
      </c>
      <c r="P55" s="351" t="s">
        <v>3564</v>
      </c>
      <c r="Q55" s="436">
        <v>61376</v>
      </c>
      <c r="R55" s="436"/>
      <c r="S55" s="436" t="s">
        <v>1598</v>
      </c>
    </row>
    <row r="56" spans="1:19">
      <c r="A56" s="436">
        <v>54</v>
      </c>
      <c r="B56" s="1239" t="s">
        <v>3739</v>
      </c>
      <c r="C56" s="1239" t="s">
        <v>3740</v>
      </c>
      <c r="D56" s="1239" t="s">
        <v>1280</v>
      </c>
      <c r="E56" s="1239" t="s">
        <v>1280</v>
      </c>
      <c r="F56" s="1239"/>
      <c r="G56" s="384"/>
      <c r="H56" s="834" t="s">
        <v>1491</v>
      </c>
      <c r="I56" s="384">
        <v>47062</v>
      </c>
      <c r="J56" s="384"/>
      <c r="K56" s="1025" t="s">
        <v>1426</v>
      </c>
      <c r="L56" s="351"/>
      <c r="M56" s="351"/>
      <c r="N56" s="351"/>
      <c r="O56" s="351"/>
      <c r="P56" s="351"/>
      <c r="Q56" s="489">
        <v>47062</v>
      </c>
      <c r="R56" s="1052"/>
      <c r="S56" s="384" t="s">
        <v>3741</v>
      </c>
    </row>
    <row r="57" spans="1:19">
      <c r="Q57" s="180"/>
      <c r="R57" s="777"/>
    </row>
    <row r="58" spans="1:19">
      <c r="Q58" s="180"/>
      <c r="R58" s="777"/>
    </row>
    <row r="73" spans="1:1">
      <c r="A73" s="306" t="s">
        <v>1281</v>
      </c>
    </row>
  </sheetData>
  <mergeCells count="2">
    <mergeCell ref="C1:E1"/>
    <mergeCell ref="G1:H1"/>
  </mergeCells>
  <phoneticPr fontId="39" type="noConversion"/>
  <dataValidations count="1">
    <dataValidation type="list" allowBlank="1" showInputMessage="1" showErrorMessage="1" sqref="K3:K23 K36:K56" xr:uid="{9103DBE2-70C6-435B-A9D2-AF2F060F4DE8}">
      <formula1>"To Do, Questions Outstanding, Complete"</formula1>
    </dataValidation>
  </dataValidations>
  <hyperlinks>
    <hyperlink ref="A1" location="Summary!A1" display="Object Name" xr:uid="{00000000-0004-0000-3B00-000000000000}"/>
    <hyperlink ref="I13" r:id="rId1" xr:uid="{00000000-0004-0000-3B00-000001000000}"/>
    <hyperlink ref="Q14" r:id="rId2" display="https://southwestwater.visualstudio.com.mcas.ms/CEP Solution/_workitems/edit/34990" xr:uid="{955498C6-C41D-43DD-9282-57D6364936AC}"/>
    <hyperlink ref="Q15" r:id="rId3" display="https://southwestwater.visualstudio.com.mcas.ms/CEP Solution/_workitems/edit/34990" xr:uid="{92BB2F59-040F-465D-A8D9-624513B62977}"/>
    <hyperlink ref="Q16" r:id="rId4" display="https://southwestwater.visualstudio.com.mcas.ms/CEP Solution/_workitems/edit/34990" xr:uid="{8D64BBB0-A90E-4CBE-8718-13B1BC802DB3}"/>
  </hyperlinks>
  <pageMargins left="0.7" right="0.7" top="0.75" bottom="0.75" header="0.3" footer="0.3"/>
  <pageSetup paperSize="9" orientation="portrait" r:id="rId5"/>
  <headerFooter>
    <oddFooter>&amp;L_x000D_&amp;1#&amp;"Calibri"&amp;10&amp;K000000 Classification: BUSINESS</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1">
    <tabColor rgb="FF0070C0"/>
  </sheetPr>
  <dimension ref="A1:Q24"/>
  <sheetViews>
    <sheetView tabSelected="1" topLeftCell="C7" zoomScale="80" zoomScaleNormal="80" workbookViewId="0">
      <selection activeCell="P10" sqref="P10"/>
    </sheetView>
  </sheetViews>
  <sheetFormatPr defaultRowHeight="14.45"/>
  <cols>
    <col min="2" max="2" width="30.42578125" customWidth="1"/>
    <col min="3" max="3" width="24.5703125" customWidth="1"/>
    <col min="4" max="4" width="23.5703125" customWidth="1"/>
    <col min="5" max="5" width="12.5703125" customWidth="1"/>
    <col min="6" max="6" width="15.42578125" customWidth="1"/>
    <col min="7" max="7" width="10.42578125" bestFit="1" customWidth="1"/>
    <col min="8" max="8" width="42.42578125" customWidth="1"/>
    <col min="9" max="9" width="25.42578125" hidden="1" customWidth="1"/>
    <col min="10" max="10" width="20.42578125" hidden="1" customWidth="1"/>
    <col min="11" max="12" width="12.5703125" customWidth="1"/>
    <col min="13" max="13" width="16.5703125" customWidth="1"/>
    <col min="14" max="14" width="23.42578125" bestFit="1" customWidth="1"/>
    <col min="15" max="15" width="12" customWidth="1"/>
    <col min="16" max="16" width="42.42578125" customWidth="1"/>
  </cols>
  <sheetData>
    <row r="1" spans="1:17" ht="18">
      <c r="A1" s="4" t="s">
        <v>1188</v>
      </c>
      <c r="B1" s="75" t="s">
        <v>1189</v>
      </c>
      <c r="C1" s="1368" t="s">
        <v>1147</v>
      </c>
      <c r="D1" s="1369"/>
      <c r="E1" s="1369"/>
    </row>
    <row r="2" spans="1:17" s="76" customFormat="1" ht="35.25" customHeight="1">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c r="Q2" s="14" t="s">
        <v>1207</v>
      </c>
    </row>
    <row r="3" spans="1:17" ht="100.9">
      <c r="A3" s="181">
        <v>1</v>
      </c>
      <c r="B3" s="10" t="s">
        <v>1319</v>
      </c>
      <c r="C3" s="10" t="s">
        <v>1320</v>
      </c>
      <c r="D3" s="10" t="s">
        <v>1280</v>
      </c>
      <c r="E3" s="349">
        <v>80</v>
      </c>
      <c r="F3" s="10" t="s">
        <v>1321</v>
      </c>
      <c r="G3" s="27" t="b">
        <v>1</v>
      </c>
      <c r="H3" s="21" t="s">
        <v>3742</v>
      </c>
      <c r="I3" s="65" t="s">
        <v>3743</v>
      </c>
      <c r="J3" s="63"/>
      <c r="K3" s="10" t="s">
        <v>1130</v>
      </c>
      <c r="L3" s="374" t="s">
        <v>1352</v>
      </c>
      <c r="M3" s="374"/>
      <c r="N3" s="374"/>
      <c r="O3" s="374"/>
      <c r="P3" s="346" t="s">
        <v>3744</v>
      </c>
      <c r="Q3" s="384"/>
    </row>
    <row r="4" spans="1:17">
      <c r="A4" s="181">
        <v>2</v>
      </c>
      <c r="B4" s="27" t="s">
        <v>3745</v>
      </c>
      <c r="C4" s="27" t="s">
        <v>1810</v>
      </c>
      <c r="D4" s="27" t="s">
        <v>1280</v>
      </c>
      <c r="E4" s="27">
        <v>80</v>
      </c>
      <c r="F4" s="36" t="s">
        <v>1321</v>
      </c>
      <c r="G4" s="349" t="b">
        <v>1</v>
      </c>
      <c r="H4" s="64" t="s">
        <v>3746</v>
      </c>
      <c r="I4" s="65">
        <v>12345678</v>
      </c>
      <c r="J4" s="63"/>
      <c r="K4" s="10" t="s">
        <v>1130</v>
      </c>
      <c r="L4" s="374" t="s">
        <v>1352</v>
      </c>
      <c r="M4" s="374" t="s">
        <v>3747</v>
      </c>
      <c r="N4" s="374" t="s">
        <v>2086</v>
      </c>
      <c r="O4" s="374"/>
      <c r="P4" s="346" t="s">
        <v>3748</v>
      </c>
      <c r="Q4" s="384"/>
    </row>
    <row r="5" spans="1:17">
      <c r="A5" s="181">
        <v>3</v>
      </c>
      <c r="B5" s="27" t="s">
        <v>3749</v>
      </c>
      <c r="C5" s="27" t="s">
        <v>3750</v>
      </c>
      <c r="D5" s="10" t="s">
        <v>1280</v>
      </c>
      <c r="E5" s="349">
        <v>80</v>
      </c>
      <c r="F5" s="10" t="s">
        <v>1321</v>
      </c>
      <c r="G5" s="27" t="b">
        <v>1</v>
      </c>
      <c r="H5" s="64" t="s">
        <v>3751</v>
      </c>
      <c r="I5" s="65">
        <v>12345678</v>
      </c>
      <c r="J5" s="63"/>
      <c r="K5" s="10" t="s">
        <v>1130</v>
      </c>
      <c r="L5" s="374" t="s">
        <v>1352</v>
      </c>
      <c r="M5" s="374" t="s">
        <v>3747</v>
      </c>
      <c r="N5" s="374" t="s">
        <v>3752</v>
      </c>
      <c r="O5" s="374"/>
      <c r="P5" s="484"/>
      <c r="Q5" s="384"/>
    </row>
    <row r="6" spans="1:17" ht="234.6">
      <c r="A6" s="181">
        <v>4</v>
      </c>
      <c r="B6" s="27" t="s">
        <v>3753</v>
      </c>
      <c r="C6" s="27" t="s">
        <v>3754</v>
      </c>
      <c r="D6" s="27" t="s">
        <v>1260</v>
      </c>
      <c r="E6" s="27" t="s">
        <v>1373</v>
      </c>
      <c r="F6" s="27" t="b">
        <v>0</v>
      </c>
      <c r="G6" s="78" t="b">
        <v>0</v>
      </c>
      <c r="H6" s="67" t="s">
        <v>3755</v>
      </c>
      <c r="I6" s="65" t="b">
        <v>1</v>
      </c>
      <c r="J6" s="63"/>
      <c r="K6" s="10" t="s">
        <v>1130</v>
      </c>
      <c r="L6" s="374" t="s">
        <v>1352</v>
      </c>
      <c r="M6" s="374"/>
      <c r="N6" s="374"/>
      <c r="O6" s="219"/>
      <c r="P6" s="406" t="s">
        <v>3756</v>
      </c>
      <c r="Q6" s="384"/>
    </row>
    <row r="7" spans="1:17" ht="55.15">
      <c r="A7" s="181">
        <v>5</v>
      </c>
      <c r="B7" s="27" t="s">
        <v>1271</v>
      </c>
      <c r="C7" s="27" t="s">
        <v>1729</v>
      </c>
      <c r="D7" s="27" t="s">
        <v>1267</v>
      </c>
      <c r="E7" s="27" t="s">
        <v>3757</v>
      </c>
      <c r="F7" s="27" t="s">
        <v>1333</v>
      </c>
      <c r="G7" s="78" t="b">
        <v>1</v>
      </c>
      <c r="H7" s="64" t="s">
        <v>3758</v>
      </c>
      <c r="I7" s="65" t="s">
        <v>3759</v>
      </c>
      <c r="J7" s="63"/>
      <c r="K7" s="10" t="s">
        <v>1130</v>
      </c>
      <c r="L7" s="374" t="s">
        <v>1352</v>
      </c>
      <c r="M7" s="374" t="s">
        <v>3747</v>
      </c>
      <c r="N7" s="374" t="s">
        <v>3760</v>
      </c>
      <c r="O7" s="374"/>
      <c r="P7" s="499"/>
      <c r="Q7" s="384"/>
    </row>
    <row r="8" spans="1:17" ht="69">
      <c r="A8" s="181">
        <v>6</v>
      </c>
      <c r="B8" s="27" t="s">
        <v>1265</v>
      </c>
      <c r="C8" s="27" t="s">
        <v>2101</v>
      </c>
      <c r="D8" s="27" t="s">
        <v>1267</v>
      </c>
      <c r="E8" s="27" t="s">
        <v>3757</v>
      </c>
      <c r="F8" s="27" t="s">
        <v>1333</v>
      </c>
      <c r="G8" s="78" t="b">
        <v>0</v>
      </c>
      <c r="H8" s="64" t="s">
        <v>3761</v>
      </c>
      <c r="I8" s="65"/>
      <c r="J8" s="63"/>
      <c r="K8" s="10" t="s">
        <v>1130</v>
      </c>
      <c r="L8" s="374" t="s">
        <v>1352</v>
      </c>
      <c r="M8" s="374" t="s">
        <v>3747</v>
      </c>
      <c r="N8" s="374" t="s">
        <v>2270</v>
      </c>
      <c r="O8" s="374"/>
      <c r="P8" s="346"/>
      <c r="Q8" s="384"/>
    </row>
    <row r="9" spans="1:17" ht="28.9">
      <c r="A9" s="181">
        <v>7</v>
      </c>
      <c r="B9" s="27" t="s">
        <v>3762</v>
      </c>
      <c r="C9" s="27" t="s">
        <v>3763</v>
      </c>
      <c r="D9" s="27" t="s">
        <v>1215</v>
      </c>
      <c r="E9" s="27"/>
      <c r="F9" s="27"/>
      <c r="G9" s="78" t="b">
        <v>0</v>
      </c>
      <c r="H9" s="64"/>
      <c r="I9" s="65"/>
      <c r="J9" s="63"/>
      <c r="K9" s="19" t="s">
        <v>1130</v>
      </c>
      <c r="L9" s="374"/>
      <c r="M9" s="374"/>
      <c r="N9" s="374"/>
      <c r="O9" s="374"/>
      <c r="P9" s="346" t="s">
        <v>3764</v>
      </c>
      <c r="Q9" s="384"/>
    </row>
    <row r="10" spans="1:17" ht="115.15">
      <c r="A10" s="181">
        <v>8</v>
      </c>
      <c r="B10" s="27" t="s">
        <v>3765</v>
      </c>
      <c r="C10" s="27" t="s">
        <v>3766</v>
      </c>
      <c r="D10" s="27" t="s">
        <v>1215</v>
      </c>
      <c r="E10" s="27" t="s">
        <v>1333</v>
      </c>
      <c r="F10" s="27" t="s">
        <v>1333</v>
      </c>
      <c r="G10" s="78" t="b">
        <v>1</v>
      </c>
      <c r="H10" s="64" t="s">
        <v>3767</v>
      </c>
      <c r="I10" s="65" t="s">
        <v>1599</v>
      </c>
      <c r="J10" s="63"/>
      <c r="K10" s="10" t="s">
        <v>1130</v>
      </c>
      <c r="L10" s="80" t="s">
        <v>1335</v>
      </c>
      <c r="M10" s="374"/>
      <c r="N10" s="374"/>
      <c r="O10" s="80"/>
      <c r="P10" s="346" t="s">
        <v>3768</v>
      </c>
      <c r="Q10" s="384">
        <v>35008</v>
      </c>
    </row>
    <row r="11" spans="1:17" ht="72">
      <c r="A11" s="181">
        <v>9</v>
      </c>
      <c r="B11" s="64" t="s">
        <v>1268</v>
      </c>
      <c r="C11" s="64" t="s">
        <v>3769</v>
      </c>
      <c r="D11" s="64" t="s">
        <v>1260</v>
      </c>
      <c r="E11" s="64" t="s">
        <v>1373</v>
      </c>
      <c r="F11" s="64" t="b">
        <v>0</v>
      </c>
      <c r="G11" s="64" t="b">
        <v>0</v>
      </c>
      <c r="H11" s="64" t="s">
        <v>3770</v>
      </c>
      <c r="I11" s="65" t="b">
        <v>1</v>
      </c>
      <c r="J11" s="63"/>
      <c r="K11" s="10" t="s">
        <v>1130</v>
      </c>
      <c r="L11" s="80" t="s">
        <v>1352</v>
      </c>
      <c r="M11" s="374"/>
      <c r="N11" s="374"/>
      <c r="O11" s="374"/>
      <c r="P11" s="346" t="s">
        <v>3771</v>
      </c>
      <c r="Q11" s="384"/>
    </row>
    <row r="12" spans="1:17" ht="28.9">
      <c r="A12" s="181">
        <v>10</v>
      </c>
      <c r="B12" s="64" t="s">
        <v>3772</v>
      </c>
      <c r="C12" s="64" t="s">
        <v>3773</v>
      </c>
      <c r="D12" s="64" t="s">
        <v>1260</v>
      </c>
      <c r="E12" s="64" t="s">
        <v>1373</v>
      </c>
      <c r="F12" s="64" t="b">
        <v>0</v>
      </c>
      <c r="G12" s="64" t="b">
        <v>0</v>
      </c>
      <c r="H12" s="64" t="s">
        <v>3774</v>
      </c>
      <c r="I12" s="100" t="b">
        <v>1</v>
      </c>
      <c r="J12" s="63"/>
      <c r="K12" s="10" t="s">
        <v>1130</v>
      </c>
      <c r="L12" s="225" t="s">
        <v>1352</v>
      </c>
      <c r="M12" s="54"/>
      <c r="N12" s="54"/>
      <c r="O12" s="54"/>
      <c r="P12" s="356" t="s">
        <v>3775</v>
      </c>
      <c r="Q12" s="384"/>
    </row>
    <row r="13" spans="1:17" ht="27.6">
      <c r="A13" s="181">
        <v>11</v>
      </c>
      <c r="B13" s="64" t="s">
        <v>3776</v>
      </c>
      <c r="C13" s="64" t="s">
        <v>3777</v>
      </c>
      <c r="D13" s="64" t="s">
        <v>1260</v>
      </c>
      <c r="E13" s="64" t="s">
        <v>1373</v>
      </c>
      <c r="F13" s="64" t="b">
        <v>0</v>
      </c>
      <c r="G13" s="64" t="b">
        <v>0</v>
      </c>
      <c r="H13" s="64" t="s">
        <v>3778</v>
      </c>
      <c r="I13" s="227"/>
      <c r="J13" s="63"/>
      <c r="K13" s="10" t="s">
        <v>1130</v>
      </c>
      <c r="L13" s="300" t="s">
        <v>1375</v>
      </c>
      <c r="M13" s="228"/>
      <c r="N13" s="228"/>
      <c r="O13" s="228"/>
      <c r="P13" s="500" t="s">
        <v>1873</v>
      </c>
      <c r="Q13" s="384"/>
    </row>
    <row r="14" spans="1:17" ht="27.6">
      <c r="A14" s="181">
        <v>12</v>
      </c>
      <c r="B14" s="131" t="s">
        <v>3779</v>
      </c>
      <c r="C14" s="131" t="s">
        <v>3780</v>
      </c>
      <c r="D14" s="131" t="s">
        <v>1280</v>
      </c>
      <c r="E14" s="131">
        <v>80</v>
      </c>
      <c r="F14" s="131"/>
      <c r="G14" s="131"/>
      <c r="H14" s="131"/>
      <c r="I14" s="437"/>
      <c r="J14" s="438"/>
      <c r="K14" s="10" t="s">
        <v>1130</v>
      </c>
      <c r="L14" s="300" t="s">
        <v>1375</v>
      </c>
      <c r="M14" s="228"/>
      <c r="N14" s="228"/>
      <c r="O14" s="228"/>
      <c r="P14" s="500" t="s">
        <v>1358</v>
      </c>
      <c r="Q14" s="384"/>
    </row>
    <row r="15" spans="1:17" ht="28.9">
      <c r="A15" s="181">
        <v>13</v>
      </c>
      <c r="B15" s="131" t="s">
        <v>3781</v>
      </c>
      <c r="C15" s="131" t="s">
        <v>3782</v>
      </c>
      <c r="D15" s="380" t="s">
        <v>1260</v>
      </c>
      <c r="E15" s="380" t="s">
        <v>1373</v>
      </c>
      <c r="F15" s="380" t="b">
        <v>0</v>
      </c>
      <c r="G15" s="380" t="b">
        <v>0</v>
      </c>
      <c r="H15" s="131"/>
      <c r="I15" s="522"/>
      <c r="J15" s="438"/>
      <c r="K15" s="523" t="s">
        <v>1520</v>
      </c>
      <c r="L15" s="615" t="s">
        <v>1352</v>
      </c>
      <c r="M15" s="615" t="s">
        <v>3783</v>
      </c>
      <c r="N15" s="615" t="s">
        <v>3784</v>
      </c>
      <c r="O15" s="228"/>
      <c r="P15" s="500"/>
      <c r="Q15" s="396" t="s">
        <v>3785</v>
      </c>
    </row>
    <row r="16" spans="1:17" ht="28.9" hidden="1">
      <c r="A16" s="181">
        <v>14</v>
      </c>
      <c r="B16" s="384"/>
      <c r="C16" s="384"/>
      <c r="D16" s="384"/>
      <c r="E16" s="384"/>
      <c r="F16" s="384"/>
      <c r="G16" s="384"/>
      <c r="H16" s="384"/>
      <c r="I16" s="384"/>
      <c r="J16" s="384"/>
      <c r="K16" s="496" t="s">
        <v>1130</v>
      </c>
      <c r="L16" s="80" t="s">
        <v>1352</v>
      </c>
      <c r="M16" s="374" t="s">
        <v>3747</v>
      </c>
      <c r="N16" s="374" t="s">
        <v>3786</v>
      </c>
      <c r="O16" s="228"/>
      <c r="P16" s="500" t="s">
        <v>3787</v>
      </c>
      <c r="Q16" s="384"/>
    </row>
    <row r="17" spans="1:17" ht="28.9" hidden="1">
      <c r="A17" s="181">
        <v>15</v>
      </c>
      <c r="B17" s="384"/>
      <c r="C17" s="384"/>
      <c r="D17" s="384"/>
      <c r="E17" s="384"/>
      <c r="F17" s="384"/>
      <c r="G17" s="384"/>
      <c r="H17" s="384"/>
      <c r="I17" s="384"/>
      <c r="J17" s="384"/>
      <c r="K17" s="496" t="s">
        <v>1130</v>
      </c>
      <c r="L17" s="80" t="s">
        <v>1352</v>
      </c>
      <c r="M17" s="374" t="s">
        <v>3747</v>
      </c>
      <c r="N17" s="374" t="s">
        <v>3788</v>
      </c>
      <c r="O17" s="228"/>
      <c r="P17" s="500" t="s">
        <v>3787</v>
      </c>
      <c r="Q17" s="384"/>
    </row>
    <row r="18" spans="1:17" ht="28.9" hidden="1">
      <c r="A18" s="181">
        <v>16</v>
      </c>
      <c r="B18" s="384"/>
      <c r="C18" s="384"/>
      <c r="D18" s="384"/>
      <c r="E18" s="384"/>
      <c r="F18" s="384"/>
      <c r="G18" s="384"/>
      <c r="H18" s="384"/>
      <c r="I18" s="384"/>
      <c r="J18" s="384"/>
      <c r="K18" s="496" t="s">
        <v>1130</v>
      </c>
      <c r="L18" s="80" t="s">
        <v>1352</v>
      </c>
      <c r="M18" s="374" t="s">
        <v>3747</v>
      </c>
      <c r="N18" s="374" t="s">
        <v>3789</v>
      </c>
      <c r="O18" s="228"/>
      <c r="P18" s="500" t="s">
        <v>3787</v>
      </c>
      <c r="Q18" s="384"/>
    </row>
    <row r="19" spans="1:17" ht="28.9" hidden="1">
      <c r="A19" s="181">
        <v>17</v>
      </c>
      <c r="B19" s="384"/>
      <c r="C19" s="384"/>
      <c r="D19" s="384"/>
      <c r="E19" s="384"/>
      <c r="F19" s="384"/>
      <c r="G19" s="384"/>
      <c r="H19" s="384"/>
      <c r="I19" s="384"/>
      <c r="J19" s="384"/>
      <c r="K19" s="496" t="s">
        <v>1130</v>
      </c>
      <c r="L19" s="80" t="s">
        <v>1352</v>
      </c>
      <c r="M19" s="374" t="s">
        <v>3747</v>
      </c>
      <c r="N19" s="374" t="s">
        <v>3790</v>
      </c>
      <c r="O19" s="228"/>
      <c r="P19" s="500" t="s">
        <v>3787</v>
      </c>
      <c r="Q19" s="384"/>
    </row>
    <row r="20" spans="1:17" ht="28.9" hidden="1">
      <c r="A20" s="181">
        <v>18</v>
      </c>
      <c r="B20" s="384"/>
      <c r="C20" s="384"/>
      <c r="D20" s="384"/>
      <c r="E20" s="384"/>
      <c r="F20" s="384"/>
      <c r="G20" s="384"/>
      <c r="H20" s="384"/>
      <c r="I20" s="384"/>
      <c r="J20" s="384"/>
      <c r="K20" s="496" t="s">
        <v>1130</v>
      </c>
      <c r="L20" s="80" t="s">
        <v>1352</v>
      </c>
      <c r="M20" s="374" t="s">
        <v>3747</v>
      </c>
      <c r="N20" s="374" t="s">
        <v>3791</v>
      </c>
      <c r="O20" s="228"/>
      <c r="P20" s="500" t="s">
        <v>3787</v>
      </c>
      <c r="Q20" s="384"/>
    </row>
    <row r="21" spans="1:17" ht="28.9" hidden="1">
      <c r="A21" s="181">
        <v>19</v>
      </c>
      <c r="B21" s="384"/>
      <c r="C21" s="384"/>
      <c r="D21" s="384"/>
      <c r="E21" s="384"/>
      <c r="F21" s="384"/>
      <c r="G21" s="384"/>
      <c r="H21" s="384"/>
      <c r="I21" s="384"/>
      <c r="J21" s="384"/>
      <c r="K21" s="496" t="s">
        <v>1130</v>
      </c>
      <c r="L21" s="80" t="s">
        <v>1352</v>
      </c>
      <c r="M21" s="374" t="s">
        <v>3747</v>
      </c>
      <c r="N21" s="374" t="s">
        <v>3792</v>
      </c>
      <c r="O21" s="228"/>
      <c r="P21" s="500" t="s">
        <v>3787</v>
      </c>
      <c r="Q21" s="384"/>
    </row>
    <row r="22" spans="1:17" hidden="1">
      <c r="A22" s="181">
        <v>20</v>
      </c>
      <c r="B22" s="401"/>
      <c r="C22" s="401"/>
      <c r="D22" s="401"/>
      <c r="E22" s="401"/>
      <c r="F22" s="401"/>
      <c r="G22" s="401"/>
      <c r="H22" s="401"/>
      <c r="I22" s="401"/>
      <c r="J22" s="401"/>
      <c r="K22" s="497" t="s">
        <v>1130</v>
      </c>
      <c r="L22" s="225" t="s">
        <v>1352</v>
      </c>
      <c r="M22" s="54" t="s">
        <v>3747</v>
      </c>
      <c r="N22" s="54" t="s">
        <v>3793</v>
      </c>
      <c r="O22" s="501"/>
      <c r="P22" s="357" t="s">
        <v>49</v>
      </c>
      <c r="Q22" s="401"/>
    </row>
    <row r="23" spans="1:17" hidden="1">
      <c r="A23" s="181">
        <v>21</v>
      </c>
      <c r="B23" s="384"/>
      <c r="C23" s="384"/>
      <c r="D23" s="384"/>
      <c r="E23" s="384"/>
      <c r="F23" s="384"/>
      <c r="G23" s="384"/>
      <c r="H23" s="384"/>
      <c r="I23" s="384"/>
      <c r="J23" s="384"/>
      <c r="K23" s="24" t="s">
        <v>1130</v>
      </c>
      <c r="L23" s="80" t="s">
        <v>1352</v>
      </c>
      <c r="M23" s="374" t="s">
        <v>3747</v>
      </c>
      <c r="N23" s="374" t="s">
        <v>3794</v>
      </c>
      <c r="O23" s="502"/>
      <c r="P23" s="351" t="s">
        <v>49</v>
      </c>
      <c r="Q23" s="384"/>
    </row>
    <row r="24" spans="1:17">
      <c r="A24" s="27">
        <v>14</v>
      </c>
      <c r="B24" s="64" t="s">
        <v>1253</v>
      </c>
      <c r="C24" s="64" t="s">
        <v>1274</v>
      </c>
      <c r="D24" s="64" t="s">
        <v>1215</v>
      </c>
      <c r="E24" s="64"/>
      <c r="F24" s="64"/>
      <c r="G24" s="64"/>
      <c r="H24" s="64"/>
      <c r="I24" s="800"/>
      <c r="J24" s="800"/>
      <c r="K24" s="20" t="s">
        <v>1130</v>
      </c>
      <c r="L24" s="80"/>
      <c r="M24" s="80"/>
      <c r="N24" s="80"/>
      <c r="O24" s="80"/>
      <c r="P24" s="80" t="s">
        <v>3795</v>
      </c>
      <c r="Q24" s="396">
        <v>60268</v>
      </c>
    </row>
  </sheetData>
  <mergeCells count="1">
    <mergeCell ref="C1:E1"/>
  </mergeCells>
  <dataValidations count="1">
    <dataValidation type="list" allowBlank="1" showInputMessage="1" showErrorMessage="1" sqref="K3:K24" xr:uid="{24C7C851-92C7-4895-85AE-8BE1B852D9A1}">
      <formula1>"To Do, Questions Outstanding, Complete"</formula1>
    </dataValidation>
  </dataValidations>
  <hyperlinks>
    <hyperlink ref="A1" location="Summary!A1" display="Object Name" xr:uid="{00000000-0004-0000-26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F2A13-3127-4B8B-94C6-C5ACA4A5E121}">
  <dimension ref="A1"/>
  <sheetViews>
    <sheetView workbookViewId="0"/>
  </sheetViews>
  <sheetFormatPr defaultRowHeight="14.45"/>
  <sheetData>
    <row r="1" spans="1:1">
      <c r="A1" t="s">
        <v>1187</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4">
    <tabColor rgb="FF0070C0"/>
  </sheetPr>
  <dimension ref="A1:Q9"/>
  <sheetViews>
    <sheetView topLeftCell="B1" zoomScale="80" zoomScaleNormal="80" workbookViewId="0">
      <selection activeCell="H17" sqref="H17"/>
    </sheetView>
  </sheetViews>
  <sheetFormatPr defaultRowHeight="14.45"/>
  <cols>
    <col min="2" max="2" width="18.5703125" customWidth="1"/>
    <col min="3" max="3" width="21" customWidth="1"/>
    <col min="4" max="4" width="32.42578125" customWidth="1"/>
    <col min="5" max="5" width="15.42578125" customWidth="1"/>
    <col min="6" max="6" width="11.5703125" customWidth="1"/>
    <col min="7" max="7" width="12.5703125" customWidth="1"/>
    <col min="8" max="8" width="46.42578125" bestFit="1" customWidth="1"/>
    <col min="9" max="9" width="11.42578125" bestFit="1" customWidth="1"/>
    <col min="10" max="10" width="23.42578125" hidden="1" customWidth="1"/>
    <col min="11" max="11" width="14.42578125" customWidth="1"/>
    <col min="12" max="12" width="13.42578125" customWidth="1"/>
    <col min="13" max="13" width="16.5703125" customWidth="1"/>
    <col min="14" max="14" width="21.42578125" customWidth="1"/>
    <col min="15" max="15" width="16.5703125" customWidth="1"/>
    <col min="16" max="16" width="59" customWidth="1"/>
    <col min="17" max="17" width="12.5703125" bestFit="1" customWidth="1"/>
  </cols>
  <sheetData>
    <row r="1" spans="1:17" ht="18">
      <c r="A1" s="103" t="s">
        <v>1188</v>
      </c>
      <c r="B1" s="390" t="s">
        <v>1189</v>
      </c>
      <c r="C1" s="1346" t="s">
        <v>1172</v>
      </c>
      <c r="D1" s="1347"/>
      <c r="E1" s="1347"/>
    </row>
    <row r="2" spans="1:17" ht="28.9">
      <c r="A2" s="9" t="s">
        <v>1191</v>
      </c>
      <c r="B2" s="9" t="s">
        <v>1192</v>
      </c>
      <c r="C2" s="9" t="s">
        <v>1193</v>
      </c>
      <c r="D2" s="9" t="s">
        <v>1194</v>
      </c>
      <c r="E2" s="9" t="s">
        <v>1195</v>
      </c>
      <c r="F2" s="9" t="s">
        <v>1196</v>
      </c>
      <c r="G2" s="9" t="s">
        <v>1197</v>
      </c>
      <c r="H2" s="9" t="s">
        <v>1198</v>
      </c>
      <c r="I2" s="9" t="s">
        <v>1199</v>
      </c>
      <c r="J2" s="9" t="s">
        <v>1200</v>
      </c>
      <c r="K2" s="9" t="s">
        <v>1201</v>
      </c>
      <c r="L2" s="102" t="s">
        <v>1202</v>
      </c>
      <c r="M2" s="102" t="s">
        <v>1203</v>
      </c>
      <c r="N2" s="102" t="s">
        <v>1204</v>
      </c>
      <c r="O2" s="102" t="s">
        <v>1194</v>
      </c>
      <c r="P2" s="102" t="s">
        <v>1205</v>
      </c>
      <c r="Q2" s="348" t="s">
        <v>1207</v>
      </c>
    </row>
    <row r="3" spans="1:17" ht="109.9" customHeight="1">
      <c r="A3" s="95">
        <v>1</v>
      </c>
      <c r="B3" s="27" t="s">
        <v>1319</v>
      </c>
      <c r="C3" s="27" t="s">
        <v>1320</v>
      </c>
      <c r="D3" s="27" t="s">
        <v>1280</v>
      </c>
      <c r="E3" s="27">
        <v>80</v>
      </c>
      <c r="F3" s="27" t="s">
        <v>1321</v>
      </c>
      <c r="G3" s="78" t="b">
        <v>1</v>
      </c>
      <c r="H3" s="64"/>
      <c r="I3" s="27"/>
      <c r="J3" s="27"/>
      <c r="K3" s="10" t="s">
        <v>1130</v>
      </c>
      <c r="L3" s="79" t="s">
        <v>1352</v>
      </c>
      <c r="M3" s="79"/>
      <c r="N3" s="79"/>
      <c r="O3" s="79"/>
      <c r="P3" s="375" t="s">
        <v>3796</v>
      </c>
      <c r="Q3" s="396" t="s">
        <v>3797</v>
      </c>
    </row>
    <row r="4" spans="1:17">
      <c r="A4" s="95">
        <v>2</v>
      </c>
      <c r="B4" s="27" t="s">
        <v>1809</v>
      </c>
      <c r="C4" s="27" t="s">
        <v>1810</v>
      </c>
      <c r="D4" s="27" t="s">
        <v>1280</v>
      </c>
      <c r="E4" s="27">
        <v>80</v>
      </c>
      <c r="F4" s="27" t="s">
        <v>1321</v>
      </c>
      <c r="G4" s="78" t="b">
        <v>0</v>
      </c>
      <c r="H4" s="64" t="str">
        <f>B4</f>
        <v>Account Staging Ref</v>
      </c>
      <c r="I4" s="27"/>
      <c r="J4" s="27"/>
      <c r="K4" s="10" t="s">
        <v>1130</v>
      </c>
      <c r="L4" s="375" t="s">
        <v>1352</v>
      </c>
      <c r="M4" s="375"/>
      <c r="N4" s="375"/>
      <c r="O4" s="375"/>
      <c r="P4" s="375" t="s">
        <v>3798</v>
      </c>
      <c r="Q4" s="384"/>
    </row>
    <row r="5" spans="1:17" ht="27.6">
      <c r="A5" s="95">
        <v>3</v>
      </c>
      <c r="B5" s="20" t="s">
        <v>3169</v>
      </c>
      <c r="C5" s="377" t="s">
        <v>3170</v>
      </c>
      <c r="D5" s="27" t="s">
        <v>1280</v>
      </c>
      <c r="E5" s="27">
        <v>80</v>
      </c>
      <c r="F5" s="27" t="s">
        <v>1321</v>
      </c>
      <c r="G5" s="78" t="b">
        <v>0</v>
      </c>
      <c r="H5" s="64" t="str">
        <f>B5</f>
        <v>Tax Classification Type Staging Ref</v>
      </c>
      <c r="I5" s="27"/>
      <c r="J5" s="27"/>
      <c r="K5" s="10" t="s">
        <v>1130</v>
      </c>
      <c r="L5" s="375" t="s">
        <v>1352</v>
      </c>
      <c r="M5" s="375" t="s">
        <v>3799</v>
      </c>
      <c r="N5" s="375" t="s">
        <v>3402</v>
      </c>
      <c r="O5" s="375"/>
      <c r="P5" s="375"/>
      <c r="Q5" s="384"/>
    </row>
    <row r="6" spans="1:17" ht="27.6">
      <c r="A6" s="95">
        <v>4</v>
      </c>
      <c r="B6" s="20" t="s">
        <v>3800</v>
      </c>
      <c r="C6" s="377" t="s">
        <v>3801</v>
      </c>
      <c r="D6" s="20" t="s">
        <v>1267</v>
      </c>
      <c r="E6" s="20" t="s">
        <v>1366</v>
      </c>
      <c r="F6" s="20" t="s">
        <v>1321</v>
      </c>
      <c r="G6" s="77" t="b">
        <v>1</v>
      </c>
      <c r="H6" s="91" t="s">
        <v>3802</v>
      </c>
      <c r="I6" s="133">
        <v>42461</v>
      </c>
      <c r="J6" s="27"/>
      <c r="K6" s="10" t="s">
        <v>1130</v>
      </c>
      <c r="L6" s="79" t="s">
        <v>1352</v>
      </c>
      <c r="M6" s="79" t="s">
        <v>3799</v>
      </c>
      <c r="N6" s="79" t="s">
        <v>1455</v>
      </c>
      <c r="O6" s="79"/>
      <c r="P6" s="375"/>
      <c r="Q6" s="384"/>
    </row>
    <row r="7" spans="1:17" ht="57.75" customHeight="1">
      <c r="A7" s="95">
        <v>5</v>
      </c>
      <c r="B7" s="20" t="s">
        <v>3803</v>
      </c>
      <c r="C7" s="377" t="s">
        <v>3804</v>
      </c>
      <c r="D7" s="20" t="s">
        <v>1267</v>
      </c>
      <c r="E7" s="20" t="s">
        <v>1366</v>
      </c>
      <c r="F7" s="20" t="s">
        <v>1321</v>
      </c>
      <c r="G7" s="77" t="b">
        <v>0</v>
      </c>
      <c r="H7" s="91" t="s">
        <v>3805</v>
      </c>
      <c r="I7" s="20"/>
      <c r="J7" s="27"/>
      <c r="K7" s="10" t="s">
        <v>1130</v>
      </c>
      <c r="L7" s="79" t="s">
        <v>1352</v>
      </c>
      <c r="M7" s="79" t="s">
        <v>3799</v>
      </c>
      <c r="N7" s="79" t="s">
        <v>3806</v>
      </c>
      <c r="O7" s="79"/>
      <c r="P7" s="375" t="s">
        <v>3807</v>
      </c>
      <c r="Q7" s="384"/>
    </row>
    <row r="8" spans="1:17" ht="124.15">
      <c r="A8" s="95">
        <v>6</v>
      </c>
      <c r="B8" s="20" t="s">
        <v>3808</v>
      </c>
      <c r="C8" s="377" t="s">
        <v>3809</v>
      </c>
      <c r="D8" s="20" t="s">
        <v>1215</v>
      </c>
      <c r="E8" s="20">
        <v>3</v>
      </c>
      <c r="F8" s="20" t="s">
        <v>1321</v>
      </c>
      <c r="G8" s="77" t="b">
        <v>0</v>
      </c>
      <c r="H8" s="91" t="s">
        <v>3810</v>
      </c>
      <c r="I8" s="20" t="s">
        <v>3811</v>
      </c>
      <c r="J8" s="27"/>
      <c r="K8" s="10" t="s">
        <v>1130</v>
      </c>
      <c r="L8" s="79" t="s">
        <v>1335</v>
      </c>
      <c r="M8" s="79" t="s">
        <v>3799</v>
      </c>
      <c r="N8" s="79" t="s">
        <v>3404</v>
      </c>
      <c r="O8" s="79"/>
      <c r="P8" s="375" t="s">
        <v>3812</v>
      </c>
      <c r="Q8" s="384"/>
    </row>
    <row r="9" spans="1:17">
      <c r="A9" s="20">
        <v>7</v>
      </c>
      <c r="B9" s="20" t="s">
        <v>1253</v>
      </c>
      <c r="C9" s="20" t="s">
        <v>1274</v>
      </c>
      <c r="D9" s="20" t="s">
        <v>1215</v>
      </c>
      <c r="E9" s="20"/>
      <c r="F9" s="20"/>
      <c r="G9" s="20"/>
      <c r="H9" s="20"/>
      <c r="I9" s="20"/>
      <c r="K9" s="349" t="s">
        <v>1130</v>
      </c>
      <c r="L9" s="375"/>
      <c r="M9" s="375"/>
      <c r="N9" s="375"/>
      <c r="O9" s="375"/>
      <c r="P9" s="375"/>
      <c r="Q9" s="543">
        <v>60577</v>
      </c>
    </row>
  </sheetData>
  <mergeCells count="1">
    <mergeCell ref="C1:E1"/>
  </mergeCells>
  <dataValidations count="1">
    <dataValidation type="list" allowBlank="1" showInputMessage="1" showErrorMessage="1" sqref="K3:K9" xr:uid="{AF398745-58D3-4001-B0CF-AD6FEDC72D0C}">
      <formula1>"To Do, Questions Outstanding, Complete"</formula1>
    </dataValidation>
  </dataValidations>
  <hyperlinks>
    <hyperlink ref="A1" location="Summary!A1" display="Object Name" xr:uid="{00000000-0004-0000-3F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3">
    <tabColor rgb="FF0070C0"/>
  </sheetPr>
  <dimension ref="A1:ES11"/>
  <sheetViews>
    <sheetView zoomScale="80" zoomScaleNormal="80" workbookViewId="0">
      <selection activeCell="AB9" sqref="AB9"/>
    </sheetView>
  </sheetViews>
  <sheetFormatPr defaultRowHeight="14.45"/>
  <cols>
    <col min="2" max="2" width="27.5703125" bestFit="1" customWidth="1"/>
    <col min="3" max="3" width="28.42578125" bestFit="1" customWidth="1"/>
    <col min="4" max="4" width="9.5703125" bestFit="1" customWidth="1"/>
    <col min="5" max="5" width="12" customWidth="1"/>
    <col min="6" max="6" width="11.5703125" customWidth="1"/>
    <col min="7" max="7" width="10.5703125" bestFit="1" customWidth="1"/>
    <col min="8" max="8" width="24.5703125" bestFit="1" customWidth="1"/>
    <col min="9" max="9" width="8.5703125" bestFit="1" customWidth="1"/>
    <col min="10" max="10" width="23.42578125" hidden="1" customWidth="1"/>
    <col min="11" max="11" width="14.42578125" customWidth="1"/>
    <col min="12" max="12" width="13.42578125" customWidth="1"/>
    <col min="13" max="13" width="16.5703125" customWidth="1"/>
    <col min="14" max="14" width="21.42578125" customWidth="1"/>
    <col min="15" max="15" width="10.42578125" bestFit="1" customWidth="1"/>
    <col min="16" max="16" width="34.42578125" customWidth="1"/>
    <col min="18" max="18" width="14.5703125" customWidth="1"/>
    <col min="19" max="19" width="24.5703125" bestFit="1" customWidth="1"/>
  </cols>
  <sheetData>
    <row r="1" spans="1:149" ht="18">
      <c r="A1" s="103" t="s">
        <v>1188</v>
      </c>
      <c r="B1" s="390" t="s">
        <v>1189</v>
      </c>
      <c r="C1" s="1346" t="s">
        <v>1136</v>
      </c>
      <c r="D1" s="1347"/>
      <c r="E1" s="1347"/>
    </row>
    <row r="2" spans="1:149" ht="28.9">
      <c r="A2" s="9" t="s">
        <v>1191</v>
      </c>
      <c r="B2" s="9" t="s">
        <v>1192</v>
      </c>
      <c r="C2" s="9" t="s">
        <v>1193</v>
      </c>
      <c r="D2" s="9" t="s">
        <v>1194</v>
      </c>
      <c r="E2" s="9" t="s">
        <v>1195</v>
      </c>
      <c r="F2" s="9" t="s">
        <v>1196</v>
      </c>
      <c r="G2" s="9" t="s">
        <v>1197</v>
      </c>
      <c r="H2" s="9" t="s">
        <v>1198</v>
      </c>
      <c r="I2" s="9" t="s">
        <v>1199</v>
      </c>
      <c r="J2" s="9" t="s">
        <v>1200</v>
      </c>
      <c r="K2" s="9" t="s">
        <v>1201</v>
      </c>
      <c r="L2" s="102" t="s">
        <v>1202</v>
      </c>
      <c r="M2" s="102" t="s">
        <v>1203</v>
      </c>
      <c r="N2" s="102" t="s">
        <v>1204</v>
      </c>
      <c r="O2" s="102" t="s">
        <v>1194</v>
      </c>
      <c r="P2" s="358" t="s">
        <v>1205</v>
      </c>
      <c r="Q2" s="416" t="s">
        <v>1207</v>
      </c>
      <c r="R2" s="503" t="s">
        <v>3183</v>
      </c>
      <c r="S2" s="482" t="s">
        <v>14</v>
      </c>
    </row>
    <row r="3" spans="1:149" ht="100.9">
      <c r="A3" s="95">
        <v>1</v>
      </c>
      <c r="B3" s="27" t="s">
        <v>1319</v>
      </c>
      <c r="C3" s="27" t="s">
        <v>1320</v>
      </c>
      <c r="D3" s="27" t="s">
        <v>1280</v>
      </c>
      <c r="E3" s="27">
        <v>80</v>
      </c>
      <c r="F3" s="27" t="s">
        <v>1321</v>
      </c>
      <c r="G3" s="78" t="b">
        <v>1</v>
      </c>
      <c r="H3" s="64"/>
      <c r="I3" s="27"/>
      <c r="J3" s="27"/>
      <c r="K3" s="10" t="s">
        <v>1426</v>
      </c>
      <c r="L3" s="80" t="s">
        <v>1352</v>
      </c>
      <c r="M3" s="80"/>
      <c r="N3" s="80"/>
      <c r="O3" s="80"/>
      <c r="P3" s="414" t="s">
        <v>3813</v>
      </c>
      <c r="Q3" s="66"/>
      <c r="R3" s="504" t="s">
        <v>3814</v>
      </c>
      <c r="S3" s="384" t="s">
        <v>3815</v>
      </c>
    </row>
    <row r="4" spans="1:149" ht="43.15">
      <c r="A4" s="95">
        <v>2</v>
      </c>
      <c r="B4" s="27" t="s">
        <v>1809</v>
      </c>
      <c r="C4" s="27" t="s">
        <v>1810</v>
      </c>
      <c r="D4" s="27"/>
      <c r="E4" s="27"/>
      <c r="F4" s="27"/>
      <c r="G4" s="136"/>
      <c r="H4" s="68"/>
      <c r="I4" s="27"/>
      <c r="J4" s="27"/>
      <c r="K4" s="10" t="s">
        <v>1130</v>
      </c>
      <c r="L4" s="80" t="s">
        <v>1352</v>
      </c>
      <c r="M4" s="80" t="s">
        <v>3816</v>
      </c>
      <c r="N4" s="80"/>
      <c r="O4" s="80"/>
      <c r="P4" s="414" t="s">
        <v>3817</v>
      </c>
      <c r="Q4" s="66"/>
      <c r="R4" s="505"/>
      <c r="S4" s="384"/>
    </row>
    <row r="5" spans="1:149" ht="27.6">
      <c r="A5" s="95">
        <v>3</v>
      </c>
      <c r="B5" s="27" t="s">
        <v>1258</v>
      </c>
      <c r="C5" s="27" t="s">
        <v>1539</v>
      </c>
      <c r="D5" s="27" t="s">
        <v>1260</v>
      </c>
      <c r="E5" s="27" t="s">
        <v>1373</v>
      </c>
      <c r="F5" s="27" t="b">
        <v>1</v>
      </c>
      <c r="G5" s="136" t="b">
        <v>1</v>
      </c>
      <c r="H5" s="68" t="s">
        <v>3818</v>
      </c>
      <c r="I5" s="27" t="b">
        <v>1</v>
      </c>
      <c r="J5" s="27"/>
      <c r="K5" s="10" t="s">
        <v>1130</v>
      </c>
      <c r="L5" s="80" t="s">
        <v>1375</v>
      </c>
      <c r="M5" s="80"/>
      <c r="N5" s="80"/>
      <c r="O5" s="80"/>
      <c r="P5" s="414" t="s">
        <v>3819</v>
      </c>
      <c r="Q5" s="66"/>
      <c r="R5" s="505"/>
      <c r="S5" s="384"/>
    </row>
    <row r="6" spans="1:149" ht="115.15">
      <c r="A6" s="123">
        <v>4</v>
      </c>
      <c r="B6" s="113" t="s">
        <v>3820</v>
      </c>
      <c r="C6" s="113" t="s">
        <v>3821</v>
      </c>
      <c r="D6" s="113"/>
      <c r="E6" s="113"/>
      <c r="F6" s="113"/>
      <c r="G6" s="904"/>
      <c r="H6" s="304"/>
      <c r="I6" s="113"/>
      <c r="J6" s="113"/>
      <c r="K6" s="497" t="s">
        <v>1520</v>
      </c>
      <c r="L6" s="905" t="s">
        <v>1335</v>
      </c>
      <c r="M6" s="906" t="s">
        <v>3822</v>
      </c>
      <c r="N6" s="906" t="s">
        <v>3823</v>
      </c>
      <c r="O6" s="905"/>
      <c r="P6" s="907" t="s">
        <v>3824</v>
      </c>
      <c r="Q6" s="421" t="s">
        <v>3825</v>
      </c>
      <c r="R6" s="439"/>
      <c r="S6" s="401" t="s">
        <v>2676</v>
      </c>
    </row>
    <row r="7" spans="1:149" s="436" customFormat="1" ht="72">
      <c r="A7" s="436">
        <v>5</v>
      </c>
      <c r="B7" s="828" t="s">
        <v>3432</v>
      </c>
      <c r="C7" s="828" t="s">
        <v>3431</v>
      </c>
      <c r="D7" s="828" t="s">
        <v>1251</v>
      </c>
      <c r="H7" s="868" t="s">
        <v>3826</v>
      </c>
      <c r="K7" s="889" t="s">
        <v>1130</v>
      </c>
      <c r="L7" s="374"/>
      <c r="M7" s="374"/>
      <c r="N7" s="374"/>
      <c r="O7" s="374"/>
      <c r="P7" s="66" t="s">
        <v>3827</v>
      </c>
      <c r="Q7" s="374">
        <v>61319</v>
      </c>
      <c r="R7" s="136"/>
      <c r="S7" s="136"/>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row>
    <row r="8" spans="1:149" s="436" customFormat="1" ht="41.45">
      <c r="A8" s="436">
        <v>6</v>
      </c>
      <c r="B8" s="828" t="s">
        <v>3828</v>
      </c>
      <c r="C8" s="828" t="s">
        <v>3829</v>
      </c>
      <c r="D8" s="828" t="s">
        <v>1251</v>
      </c>
      <c r="H8" s="868" t="s">
        <v>3826</v>
      </c>
      <c r="K8" s="889" t="s">
        <v>1130</v>
      </c>
      <c r="L8" s="374"/>
      <c r="M8" s="374"/>
      <c r="N8" s="374"/>
      <c r="O8" s="374"/>
      <c r="P8" s="374" t="s">
        <v>3830</v>
      </c>
      <c r="Q8" s="374">
        <v>61320</v>
      </c>
      <c r="R8" s="136"/>
      <c r="S8" s="136"/>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row>
    <row r="9" spans="1:149" s="436" customFormat="1" ht="41.45">
      <c r="A9" s="436">
        <v>7</v>
      </c>
      <c r="B9" s="828" t="s">
        <v>3831</v>
      </c>
      <c r="C9" s="828" t="s">
        <v>3832</v>
      </c>
      <c r="D9" s="828" t="s">
        <v>1251</v>
      </c>
      <c r="H9" s="868" t="s">
        <v>3833</v>
      </c>
      <c r="K9" s="889" t="s">
        <v>1426</v>
      </c>
      <c r="L9" s="66"/>
      <c r="M9" s="374" t="s">
        <v>3834</v>
      </c>
      <c r="N9" s="374"/>
      <c r="O9" s="374"/>
      <c r="P9" s="374" t="s">
        <v>3835</v>
      </c>
      <c r="Q9" s="374">
        <v>61321</v>
      </c>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row>
    <row r="10" spans="1:149" s="436" customFormat="1" ht="55.15">
      <c r="A10" s="436">
        <v>8</v>
      </c>
      <c r="B10" s="828" t="s">
        <v>3836</v>
      </c>
      <c r="C10" s="828" t="s">
        <v>3837</v>
      </c>
      <c r="D10" s="828" t="s">
        <v>1251</v>
      </c>
      <c r="H10" s="868" t="s">
        <v>3838</v>
      </c>
      <c r="K10" s="889" t="s">
        <v>1426</v>
      </c>
      <c r="L10" s="374"/>
      <c r="M10" s="374"/>
      <c r="N10" s="374"/>
      <c r="O10" s="374"/>
      <c r="P10" s="374" t="s">
        <v>3830</v>
      </c>
      <c r="Q10" s="374">
        <v>61323</v>
      </c>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row>
    <row r="11" spans="1:149">
      <c r="A11" s="1242">
        <v>9</v>
      </c>
      <c r="B11" s="1240" t="s">
        <v>3839</v>
      </c>
      <c r="C11" s="1240" t="s">
        <v>3840</v>
      </c>
      <c r="D11" s="1240" t="s">
        <v>1280</v>
      </c>
      <c r="K11" s="1241" t="s">
        <v>1426</v>
      </c>
      <c r="Q11" s="1243">
        <v>63686</v>
      </c>
    </row>
  </sheetData>
  <mergeCells count="1">
    <mergeCell ref="C1:E1"/>
  </mergeCells>
  <dataValidations count="1">
    <dataValidation type="list" allowBlank="1" showInputMessage="1" showErrorMessage="1" sqref="K3:K6" xr:uid="{B45E0C2D-3509-4795-94C5-8EC59B7A1B44}">
      <formula1>"To Do, Questions Outstanding, Complete"</formula1>
    </dataValidation>
  </dataValidations>
  <hyperlinks>
    <hyperlink ref="A1" location="Summary!A1" display="Object Name" xr:uid="{00000000-0004-0000-3D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2">
    <tabColor rgb="FF0070C0"/>
  </sheetPr>
  <dimension ref="A1:Y218"/>
  <sheetViews>
    <sheetView zoomScale="71" zoomScaleNormal="71" workbookViewId="0">
      <pane ySplit="2" topLeftCell="A158" activePane="bottomLeft" state="frozen"/>
      <selection pane="bottomLeft"/>
    </sheetView>
  </sheetViews>
  <sheetFormatPr defaultRowHeight="14.45"/>
  <cols>
    <col min="2" max="2" width="31" style="28" customWidth="1"/>
    <col min="3" max="3" width="38.5703125" style="28" customWidth="1"/>
    <col min="4" max="4" width="14.5703125" style="28" customWidth="1"/>
    <col min="5" max="5" width="19.42578125" bestFit="1" customWidth="1"/>
    <col min="6" max="6" width="12.5703125" hidden="1" customWidth="1"/>
    <col min="7" max="7" width="15.7109375" customWidth="1"/>
    <col min="8" max="8" width="48" customWidth="1"/>
    <col min="9" max="9" width="17.5703125" hidden="1" customWidth="1"/>
    <col min="10" max="10" width="20" hidden="1" customWidth="1"/>
    <col min="11" max="11" width="50.7109375" customWidth="1"/>
    <col min="12" max="12" width="26.28515625" customWidth="1"/>
    <col min="13" max="13" width="16.42578125" style="662" customWidth="1"/>
    <col min="14" max="14" width="12.42578125" style="28" bestFit="1" customWidth="1"/>
    <col min="15" max="15" width="14.42578125" style="28" customWidth="1"/>
    <col min="16" max="16" width="17.28515625" style="6" customWidth="1"/>
    <col min="17" max="17" width="12" hidden="1" customWidth="1"/>
    <col min="18" max="18" width="51.7109375" style="94" customWidth="1"/>
    <col min="19" max="19" width="46" style="105" customWidth="1"/>
    <col min="20" max="20" width="36.42578125" style="28" customWidth="1"/>
  </cols>
  <sheetData>
    <row r="1" spans="1:25" ht="18">
      <c r="A1" s="708" t="s">
        <v>1188</v>
      </c>
      <c r="B1" s="188" t="s">
        <v>1189</v>
      </c>
      <c r="C1" s="1370" t="s">
        <v>1131</v>
      </c>
      <c r="D1" s="1371"/>
      <c r="E1" s="1371"/>
      <c r="F1" s="8"/>
      <c r="G1" s="8"/>
      <c r="H1" s="8"/>
      <c r="I1" s="8"/>
      <c r="J1" s="8"/>
      <c r="K1" s="8"/>
      <c r="L1" s="8"/>
      <c r="M1" s="62"/>
      <c r="N1" s="671"/>
      <c r="O1" s="671"/>
      <c r="P1" s="671"/>
      <c r="Q1" s="8"/>
      <c r="R1" s="62"/>
      <c r="S1" s="62"/>
      <c r="T1" s="671"/>
    </row>
    <row r="2" spans="1:25" ht="28.9">
      <c r="A2" s="273" t="s">
        <v>1191</v>
      </c>
      <c r="B2" s="273" t="s">
        <v>1192</v>
      </c>
      <c r="C2" s="273" t="s">
        <v>1193</v>
      </c>
      <c r="D2" s="273" t="s">
        <v>1194</v>
      </c>
      <c r="E2" s="273" t="s">
        <v>1195</v>
      </c>
      <c r="F2" s="273" t="s">
        <v>1196</v>
      </c>
      <c r="G2" s="273" t="s">
        <v>1197</v>
      </c>
      <c r="H2" s="273" t="s">
        <v>1198</v>
      </c>
      <c r="I2" s="273" t="s">
        <v>1199</v>
      </c>
      <c r="J2" s="273" t="s">
        <v>1200</v>
      </c>
      <c r="K2" s="273" t="s">
        <v>1201</v>
      </c>
      <c r="L2" s="273" t="s">
        <v>2080</v>
      </c>
      <c r="M2" s="608" t="s">
        <v>3841</v>
      </c>
      <c r="N2" s="416" t="s">
        <v>1202</v>
      </c>
      <c r="O2" s="416" t="s">
        <v>1203</v>
      </c>
      <c r="P2" s="416" t="s">
        <v>1204</v>
      </c>
      <c r="Q2" s="416" t="s">
        <v>1194</v>
      </c>
      <c r="R2" s="624" t="s">
        <v>1205</v>
      </c>
      <c r="S2" s="625" t="s">
        <v>3842</v>
      </c>
      <c r="T2" s="416" t="s">
        <v>1207</v>
      </c>
    </row>
    <row r="3" spans="1:25" ht="129.6">
      <c r="A3" s="730">
        <v>1</v>
      </c>
      <c r="B3" s="71" t="s">
        <v>1319</v>
      </c>
      <c r="C3" s="71" t="s">
        <v>1320</v>
      </c>
      <c r="D3" s="71" t="s">
        <v>1280</v>
      </c>
      <c r="E3" s="71">
        <v>80</v>
      </c>
      <c r="F3" s="71" t="s">
        <v>1321</v>
      </c>
      <c r="G3" s="69" t="b">
        <v>1</v>
      </c>
      <c r="H3" s="125"/>
      <c r="I3" s="71" t="s">
        <v>3843</v>
      </c>
      <c r="J3" s="71"/>
      <c r="K3" s="71" t="s">
        <v>1130</v>
      </c>
      <c r="L3" s="71"/>
      <c r="M3" s="147"/>
      <c r="N3" s="615" t="s">
        <v>1352</v>
      </c>
      <c r="O3" s="615" t="s">
        <v>1726</v>
      </c>
      <c r="P3" s="615"/>
      <c r="Q3" s="360"/>
      <c r="R3" s="355" t="s">
        <v>3844</v>
      </c>
      <c r="S3" s="735"/>
      <c r="T3" s="615"/>
    </row>
    <row r="4" spans="1:25" ht="43.15">
      <c r="A4" s="730">
        <v>2</v>
      </c>
      <c r="B4" s="71" t="s">
        <v>1809</v>
      </c>
      <c r="C4" s="71" t="s">
        <v>1810</v>
      </c>
      <c r="D4" s="71" t="s">
        <v>1280</v>
      </c>
      <c r="E4" s="71">
        <v>80</v>
      </c>
      <c r="F4" s="71" t="s">
        <v>1321</v>
      </c>
      <c r="G4" s="69" t="b">
        <v>0</v>
      </c>
      <c r="H4" s="731"/>
      <c r="I4" s="71">
        <v>12345678</v>
      </c>
      <c r="J4" s="71"/>
      <c r="K4" s="71" t="s">
        <v>1130</v>
      </c>
      <c r="L4" s="71"/>
      <c r="M4" s="147"/>
      <c r="N4" s="615" t="s">
        <v>1352</v>
      </c>
      <c r="O4" s="615" t="s">
        <v>1726</v>
      </c>
      <c r="P4" s="615"/>
      <c r="Q4" s="360"/>
      <c r="R4" s="355" t="s">
        <v>3845</v>
      </c>
      <c r="S4" s="735"/>
      <c r="T4" s="615"/>
      <c r="V4" t="s">
        <v>1281</v>
      </c>
    </row>
    <row r="5" spans="1:25">
      <c r="A5" s="730">
        <v>3</v>
      </c>
      <c r="B5" s="57" t="s">
        <v>1328</v>
      </c>
      <c r="C5" s="71" t="s">
        <v>1329</v>
      </c>
      <c r="D5" s="71" t="s">
        <v>1280</v>
      </c>
      <c r="E5" s="71">
        <v>80</v>
      </c>
      <c r="F5" s="71" t="s">
        <v>1321</v>
      </c>
      <c r="G5" s="69" t="b">
        <v>0</v>
      </c>
      <c r="H5" s="147"/>
      <c r="I5" s="71"/>
      <c r="J5" s="71"/>
      <c r="K5" s="71" t="s">
        <v>1130</v>
      </c>
      <c r="L5" s="71"/>
      <c r="M5" s="147"/>
      <c r="N5" s="615" t="s">
        <v>1352</v>
      </c>
      <c r="O5" s="615" t="s">
        <v>1726</v>
      </c>
      <c r="P5" s="615"/>
      <c r="Q5" s="360"/>
      <c r="R5" s="355" t="s">
        <v>1722</v>
      </c>
      <c r="S5" s="735"/>
      <c r="T5" s="615"/>
    </row>
    <row r="6" spans="1:25" ht="72">
      <c r="A6" s="730">
        <v>4</v>
      </c>
      <c r="B6" s="57" t="s">
        <v>3846</v>
      </c>
      <c r="C6" s="71" t="s">
        <v>3847</v>
      </c>
      <c r="D6" s="71" t="s">
        <v>1260</v>
      </c>
      <c r="E6" s="71" t="s">
        <v>1373</v>
      </c>
      <c r="F6" s="71" t="s">
        <v>1321</v>
      </c>
      <c r="G6" s="69" t="b">
        <v>0</v>
      </c>
      <c r="H6" s="664" t="s">
        <v>3848</v>
      </c>
      <c r="I6" s="57" t="b">
        <v>0</v>
      </c>
      <c r="J6" s="71"/>
      <c r="K6" s="71" t="s">
        <v>1130</v>
      </c>
      <c r="L6" s="71"/>
      <c r="M6" s="147"/>
      <c r="N6" s="615" t="s">
        <v>1352</v>
      </c>
      <c r="O6" s="615"/>
      <c r="P6" s="615"/>
      <c r="Q6" s="360"/>
      <c r="R6" s="355" t="s">
        <v>3849</v>
      </c>
      <c r="S6" s="735"/>
      <c r="T6" s="615"/>
    </row>
    <row r="7" spans="1:25" ht="69">
      <c r="A7" s="730">
        <v>5</v>
      </c>
      <c r="B7" s="57" t="s">
        <v>2751</v>
      </c>
      <c r="C7" s="71" t="s">
        <v>2752</v>
      </c>
      <c r="D7" s="71" t="s">
        <v>1260</v>
      </c>
      <c r="E7" s="71" t="s">
        <v>1373</v>
      </c>
      <c r="F7" s="71" t="s">
        <v>1321</v>
      </c>
      <c r="G7" s="69" t="b">
        <v>1</v>
      </c>
      <c r="H7" s="147" t="s">
        <v>3850</v>
      </c>
      <c r="I7" s="57" t="b">
        <v>0</v>
      </c>
      <c r="J7" s="71"/>
      <c r="K7" s="71" t="s">
        <v>1130</v>
      </c>
      <c r="L7" s="71"/>
      <c r="M7" s="147"/>
      <c r="N7" s="615" t="s">
        <v>1375</v>
      </c>
      <c r="O7" s="615"/>
      <c r="P7" s="615"/>
      <c r="Q7" s="360"/>
      <c r="R7" s="355" t="s">
        <v>1376</v>
      </c>
      <c r="S7" s="735"/>
      <c r="T7" s="615"/>
    </row>
    <row r="8" spans="1:25" ht="41.45">
      <c r="A8" s="730">
        <v>6</v>
      </c>
      <c r="B8" s="57" t="s">
        <v>3851</v>
      </c>
      <c r="C8" s="71" t="s">
        <v>3852</v>
      </c>
      <c r="D8" s="71" t="s">
        <v>1215</v>
      </c>
      <c r="E8" s="71" t="s">
        <v>1333</v>
      </c>
      <c r="F8" s="71" t="s">
        <v>1321</v>
      </c>
      <c r="G8" s="69" t="b">
        <v>1</v>
      </c>
      <c r="H8" s="147" t="s">
        <v>3853</v>
      </c>
      <c r="I8" s="57" t="s">
        <v>3854</v>
      </c>
      <c r="J8" s="71"/>
      <c r="K8" s="71" t="s">
        <v>1130</v>
      </c>
      <c r="L8" s="71"/>
      <c r="M8" s="147"/>
      <c r="N8" s="615" t="s">
        <v>1375</v>
      </c>
      <c r="O8" s="615"/>
      <c r="P8" s="615"/>
      <c r="Q8" s="360"/>
      <c r="R8" s="355" t="s">
        <v>3855</v>
      </c>
      <c r="S8" s="735"/>
      <c r="T8" s="615"/>
    </row>
    <row r="9" spans="1:25" ht="27.6">
      <c r="A9" s="730">
        <v>7</v>
      </c>
      <c r="B9" s="57" t="s">
        <v>3856</v>
      </c>
      <c r="C9" s="129" t="s">
        <v>3857</v>
      </c>
      <c r="D9" s="71" t="s">
        <v>1280</v>
      </c>
      <c r="E9" s="71">
        <v>80</v>
      </c>
      <c r="F9" s="71" t="s">
        <v>1321</v>
      </c>
      <c r="G9" s="69" t="b">
        <v>0</v>
      </c>
      <c r="H9" s="125" t="str">
        <f>B9</f>
        <v>Current Payment Plan Type Staging Ref</v>
      </c>
      <c r="I9" s="71"/>
      <c r="J9" s="71"/>
      <c r="K9" s="71" t="s">
        <v>1130</v>
      </c>
      <c r="L9" s="71"/>
      <c r="M9" s="147"/>
      <c r="N9" s="615" t="s">
        <v>1335</v>
      </c>
      <c r="O9" s="615" t="s">
        <v>1726</v>
      </c>
      <c r="P9" s="615" t="s">
        <v>1727</v>
      </c>
      <c r="Q9" s="360"/>
      <c r="R9" s="355"/>
      <c r="S9" s="735"/>
      <c r="T9" s="615"/>
    </row>
    <row r="10" spans="1:25" ht="28.9">
      <c r="A10" s="730">
        <v>8</v>
      </c>
      <c r="B10" s="57" t="s">
        <v>1595</v>
      </c>
      <c r="C10" s="71" t="s">
        <v>1596</v>
      </c>
      <c r="D10" s="71" t="s">
        <v>1280</v>
      </c>
      <c r="E10" s="71">
        <v>80</v>
      </c>
      <c r="F10" s="71" t="s">
        <v>1321</v>
      </c>
      <c r="G10" s="69" t="b">
        <v>0</v>
      </c>
      <c r="H10" s="125" t="str">
        <f>B10</f>
        <v>Payment Method Type Staging Ref</v>
      </c>
      <c r="I10" s="71"/>
      <c r="J10" s="71"/>
      <c r="K10" s="71" t="s">
        <v>1130</v>
      </c>
      <c r="L10" s="71"/>
      <c r="M10" s="147"/>
      <c r="N10" s="615" t="s">
        <v>3858</v>
      </c>
      <c r="O10" s="615"/>
      <c r="P10" s="615"/>
      <c r="Q10" s="360"/>
      <c r="R10" s="355" t="s">
        <v>3859</v>
      </c>
      <c r="S10" s="735"/>
      <c r="T10" s="615"/>
    </row>
    <row r="11" spans="1:25" ht="41.45">
      <c r="A11" s="730">
        <v>9</v>
      </c>
      <c r="B11" s="57" t="s">
        <v>3860</v>
      </c>
      <c r="C11" s="71" t="s">
        <v>3861</v>
      </c>
      <c r="D11" s="71" t="s">
        <v>1267</v>
      </c>
      <c r="E11" s="71" t="s">
        <v>1366</v>
      </c>
      <c r="F11" s="71" t="s">
        <v>1321</v>
      </c>
      <c r="G11" s="69" t="b">
        <v>0</v>
      </c>
      <c r="H11" s="213" t="s">
        <v>3862</v>
      </c>
      <c r="I11" s="214">
        <v>43922</v>
      </c>
      <c r="J11" s="71"/>
      <c r="K11" s="71" t="s">
        <v>1130</v>
      </c>
      <c r="L11" s="71"/>
      <c r="M11" s="147"/>
      <c r="N11" s="615" t="s">
        <v>1352</v>
      </c>
      <c r="O11" s="615" t="s">
        <v>1737</v>
      </c>
      <c r="P11" s="615" t="s">
        <v>3863</v>
      </c>
      <c r="Q11" s="360"/>
      <c r="R11" s="355"/>
      <c r="S11" s="735"/>
      <c r="T11" s="615"/>
    </row>
    <row r="12" spans="1:25" ht="144">
      <c r="A12" s="730">
        <v>10</v>
      </c>
      <c r="B12" s="57" t="s">
        <v>1586</v>
      </c>
      <c r="C12" s="71" t="s">
        <v>3864</v>
      </c>
      <c r="D12" s="71" t="s">
        <v>1215</v>
      </c>
      <c r="E12" s="71" t="s">
        <v>1333</v>
      </c>
      <c r="F12" s="71" t="s">
        <v>1321</v>
      </c>
      <c r="G12" s="69" t="b">
        <v>0</v>
      </c>
      <c r="H12" s="664" t="s">
        <v>3865</v>
      </c>
      <c r="I12" s="57">
        <v>28</v>
      </c>
      <c r="J12" s="71"/>
      <c r="K12" s="71" t="s">
        <v>1130</v>
      </c>
      <c r="L12" s="71"/>
      <c r="M12" s="147"/>
      <c r="N12" s="615" t="s">
        <v>1352</v>
      </c>
      <c r="O12" s="615"/>
      <c r="P12" s="615"/>
      <c r="Q12" s="360"/>
      <c r="R12" s="355" t="s">
        <v>3866</v>
      </c>
      <c r="S12" s="735"/>
      <c r="T12" s="615"/>
    </row>
    <row r="13" spans="1:25" ht="115.15">
      <c r="A13" s="730">
        <v>11</v>
      </c>
      <c r="B13" s="57" t="s">
        <v>1591</v>
      </c>
      <c r="C13" s="71" t="s">
        <v>3867</v>
      </c>
      <c r="D13" s="71" t="s">
        <v>1215</v>
      </c>
      <c r="E13" s="71" t="s">
        <v>1333</v>
      </c>
      <c r="F13" s="71" t="s">
        <v>1321</v>
      </c>
      <c r="G13" s="69" t="b">
        <v>0</v>
      </c>
      <c r="H13" s="664" t="s">
        <v>3868</v>
      </c>
      <c r="I13" s="57"/>
      <c r="J13" s="71"/>
      <c r="K13" s="71" t="s">
        <v>1130</v>
      </c>
      <c r="L13" s="71"/>
      <c r="M13" s="147"/>
      <c r="N13" s="615" t="s">
        <v>1352</v>
      </c>
      <c r="O13" s="615"/>
      <c r="P13" s="615"/>
      <c r="Q13" s="360"/>
      <c r="R13" s="355" t="s">
        <v>3869</v>
      </c>
      <c r="S13" s="735"/>
      <c r="T13" s="615"/>
    </row>
    <row r="14" spans="1:25" ht="27.6">
      <c r="A14" s="730">
        <v>12</v>
      </c>
      <c r="B14" s="57" t="s">
        <v>3870</v>
      </c>
      <c r="C14" s="71" t="s">
        <v>3871</v>
      </c>
      <c r="D14" s="71" t="s">
        <v>1260</v>
      </c>
      <c r="E14" s="71" t="s">
        <v>1373</v>
      </c>
      <c r="F14" s="71" t="s">
        <v>1321</v>
      </c>
      <c r="G14" s="69" t="b">
        <v>0</v>
      </c>
      <c r="H14" s="213" t="s">
        <v>3872</v>
      </c>
      <c r="I14" s="57" t="b">
        <v>1</v>
      </c>
      <c r="J14" s="71"/>
      <c r="K14" s="71" t="s">
        <v>1130</v>
      </c>
      <c r="L14" s="71"/>
      <c r="M14" s="147"/>
      <c r="N14" s="615" t="s">
        <v>1352</v>
      </c>
      <c r="O14" s="615"/>
      <c r="P14" s="615"/>
      <c r="Q14" s="360"/>
      <c r="R14" s="355" t="s">
        <v>3873</v>
      </c>
      <c r="S14" s="735"/>
      <c r="T14" s="615"/>
    </row>
    <row r="15" spans="1:25" ht="288">
      <c r="A15" s="730">
        <v>13</v>
      </c>
      <c r="B15" s="57" t="s">
        <v>1622</v>
      </c>
      <c r="C15" s="71" t="s">
        <v>1623</v>
      </c>
      <c r="D15" s="71" t="s">
        <v>1215</v>
      </c>
      <c r="E15" s="71" t="s">
        <v>1333</v>
      </c>
      <c r="F15" s="71" t="s">
        <v>1321</v>
      </c>
      <c r="G15" s="69" t="b">
        <v>0</v>
      </c>
      <c r="H15" s="147" t="s">
        <v>3874</v>
      </c>
      <c r="I15" s="57" t="s">
        <v>3875</v>
      </c>
      <c r="J15" s="71"/>
      <c r="K15" s="614" t="s">
        <v>1426</v>
      </c>
      <c r="L15" s="71"/>
      <c r="M15" s="147"/>
      <c r="N15" s="615" t="s">
        <v>1375</v>
      </c>
      <c r="O15" s="615"/>
      <c r="P15" s="615" t="s">
        <v>3876</v>
      </c>
      <c r="Q15" s="360"/>
      <c r="R15" s="355" t="s">
        <v>3877</v>
      </c>
      <c r="S15" s="736" t="s">
        <v>3878</v>
      </c>
      <c r="T15" s="615" t="s">
        <v>3879</v>
      </c>
      <c r="Y15" t="s">
        <v>1281</v>
      </c>
    </row>
    <row r="16" spans="1:25" ht="57.6">
      <c r="A16" s="730">
        <v>14</v>
      </c>
      <c r="B16" s="57" t="s">
        <v>3880</v>
      </c>
      <c r="C16" s="71" t="s">
        <v>3881</v>
      </c>
      <c r="D16" s="71" t="s">
        <v>1280</v>
      </c>
      <c r="E16" s="71">
        <v>80</v>
      </c>
      <c r="F16" s="71" t="s">
        <v>1321</v>
      </c>
      <c r="G16" s="69" t="b">
        <v>0</v>
      </c>
      <c r="H16" s="147" t="s">
        <v>3882</v>
      </c>
      <c r="I16" s="71"/>
      <c r="J16" s="71"/>
      <c r="K16" s="71" t="s">
        <v>1130</v>
      </c>
      <c r="L16" s="71"/>
      <c r="M16" s="147"/>
      <c r="N16" s="615" t="s">
        <v>1352</v>
      </c>
      <c r="O16" s="615"/>
      <c r="P16" s="615"/>
      <c r="Q16" s="360"/>
      <c r="R16" s="355" t="s">
        <v>3883</v>
      </c>
      <c r="S16" s="735"/>
      <c r="T16" s="615"/>
    </row>
    <row r="17" spans="1:20" ht="96.6">
      <c r="A17" s="730">
        <v>15</v>
      </c>
      <c r="B17" s="72" t="s">
        <v>1331</v>
      </c>
      <c r="C17" s="126" t="s">
        <v>1332</v>
      </c>
      <c r="D17" s="72" t="s">
        <v>1215</v>
      </c>
      <c r="E17" s="72" t="s">
        <v>1333</v>
      </c>
      <c r="F17" s="72" t="s">
        <v>1321</v>
      </c>
      <c r="G17" s="164" t="b">
        <v>0</v>
      </c>
      <c r="H17" s="135" t="s">
        <v>3884</v>
      </c>
      <c r="I17" s="72"/>
      <c r="J17" s="71"/>
      <c r="K17" s="614" t="s">
        <v>1426</v>
      </c>
      <c r="L17" s="71"/>
      <c r="M17" s="147"/>
      <c r="N17" s="615" t="s">
        <v>1352</v>
      </c>
      <c r="O17" s="615"/>
      <c r="P17" s="615"/>
      <c r="Q17" s="360"/>
      <c r="R17" s="355" t="s">
        <v>3885</v>
      </c>
      <c r="S17" s="674"/>
      <c r="T17" s="1092" t="s">
        <v>3886</v>
      </c>
    </row>
    <row r="18" spans="1:20" ht="27.6">
      <c r="A18" s="730">
        <v>16</v>
      </c>
      <c r="B18" s="71" t="s">
        <v>3887</v>
      </c>
      <c r="C18" s="71" t="s">
        <v>3888</v>
      </c>
      <c r="D18" s="71" t="s">
        <v>1280</v>
      </c>
      <c r="E18" s="71">
        <v>80</v>
      </c>
      <c r="F18" s="71" t="s">
        <v>1321</v>
      </c>
      <c r="G18" s="69" t="b">
        <v>0</v>
      </c>
      <c r="H18" s="125" t="str">
        <f>B18</f>
        <v>Current Debt Recovery Process Staging Ref</v>
      </c>
      <c r="I18" s="71"/>
      <c r="J18" s="71"/>
      <c r="K18" s="71" t="s">
        <v>1130</v>
      </c>
      <c r="L18" s="71"/>
      <c r="M18" s="147"/>
      <c r="N18" s="615" t="s">
        <v>1352</v>
      </c>
      <c r="O18" s="615"/>
      <c r="P18" s="615"/>
      <c r="Q18" s="360"/>
      <c r="R18" s="355" t="s">
        <v>1324</v>
      </c>
      <c r="S18" s="735"/>
      <c r="T18" s="615"/>
    </row>
    <row r="19" spans="1:20" ht="82.9">
      <c r="A19" s="730">
        <v>17</v>
      </c>
      <c r="B19" s="57" t="s">
        <v>3889</v>
      </c>
      <c r="C19" s="71" t="s">
        <v>3890</v>
      </c>
      <c r="D19" s="71" t="s">
        <v>1260</v>
      </c>
      <c r="E19" s="71" t="s">
        <v>1373</v>
      </c>
      <c r="F19" s="71" t="s">
        <v>1321</v>
      </c>
      <c r="G19" s="69" t="b">
        <v>0</v>
      </c>
      <c r="H19" s="664" t="s">
        <v>3891</v>
      </c>
      <c r="I19" s="57" t="b">
        <v>1</v>
      </c>
      <c r="J19" s="71"/>
      <c r="K19" s="71" t="s">
        <v>1130</v>
      </c>
      <c r="L19" s="71"/>
      <c r="M19" s="147"/>
      <c r="N19" s="615" t="s">
        <v>1352</v>
      </c>
      <c r="O19" s="615" t="s">
        <v>1726</v>
      </c>
      <c r="P19" s="615" t="s">
        <v>2262</v>
      </c>
      <c r="Q19" s="360"/>
      <c r="R19" s="355" t="s">
        <v>3892</v>
      </c>
      <c r="S19" s="674"/>
      <c r="T19" s="615" t="s">
        <v>3893</v>
      </c>
    </row>
    <row r="20" spans="1:20" ht="115.15">
      <c r="A20" s="730">
        <v>18</v>
      </c>
      <c r="B20" s="57" t="s">
        <v>3894</v>
      </c>
      <c r="C20" s="71" t="s">
        <v>3895</v>
      </c>
      <c r="D20" s="71" t="s">
        <v>1886</v>
      </c>
      <c r="E20" s="732"/>
      <c r="F20" s="57" t="s">
        <v>1321</v>
      </c>
      <c r="G20" s="69" t="b">
        <v>0</v>
      </c>
      <c r="H20" s="147" t="s">
        <v>3896</v>
      </c>
      <c r="I20" s="57" t="s">
        <v>3897</v>
      </c>
      <c r="J20" s="71"/>
      <c r="K20" s="57" t="s">
        <v>1130</v>
      </c>
      <c r="L20" s="71"/>
      <c r="M20" s="147"/>
      <c r="N20" s="615" t="s">
        <v>1352</v>
      </c>
      <c r="O20" s="615"/>
      <c r="P20" s="615"/>
      <c r="Q20" s="360"/>
      <c r="R20" s="355" t="s">
        <v>3898</v>
      </c>
      <c r="S20" s="674"/>
      <c r="T20" s="615" t="s">
        <v>3899</v>
      </c>
    </row>
    <row r="21" spans="1:20" ht="86.45">
      <c r="A21" s="730">
        <v>19</v>
      </c>
      <c r="B21" s="57" t="s">
        <v>3900</v>
      </c>
      <c r="C21" s="71" t="s">
        <v>3901</v>
      </c>
      <c r="D21" s="71" t="s">
        <v>1886</v>
      </c>
      <c r="E21" s="732"/>
      <c r="F21" s="57" t="s">
        <v>1321</v>
      </c>
      <c r="G21" s="69" t="b">
        <v>0</v>
      </c>
      <c r="H21" s="147" t="s">
        <v>3902</v>
      </c>
      <c r="I21" s="57" t="s">
        <v>3212</v>
      </c>
      <c r="J21" s="71"/>
      <c r="K21" s="57" t="s">
        <v>1130</v>
      </c>
      <c r="L21" s="71"/>
      <c r="M21" s="147"/>
      <c r="N21" s="615" t="s">
        <v>1352</v>
      </c>
      <c r="O21" s="615"/>
      <c r="P21" s="615"/>
      <c r="Q21" s="360"/>
      <c r="R21" s="355" t="s">
        <v>3903</v>
      </c>
      <c r="S21" s="674"/>
      <c r="T21" s="615"/>
    </row>
    <row r="22" spans="1:20" ht="72">
      <c r="A22" s="730">
        <v>20</v>
      </c>
      <c r="B22" s="57" t="s">
        <v>3904</v>
      </c>
      <c r="C22" s="71" t="s">
        <v>3905</v>
      </c>
      <c r="D22" s="71" t="s">
        <v>1886</v>
      </c>
      <c r="E22" s="732"/>
      <c r="F22" s="57" t="s">
        <v>1321</v>
      </c>
      <c r="G22" s="69" t="b">
        <v>0</v>
      </c>
      <c r="H22" s="147" t="s">
        <v>3902</v>
      </c>
      <c r="I22" s="57" t="s">
        <v>3217</v>
      </c>
      <c r="J22" s="71"/>
      <c r="K22" s="57" t="s">
        <v>1130</v>
      </c>
      <c r="L22" s="71"/>
      <c r="M22" s="147"/>
      <c r="N22" s="615" t="s">
        <v>1352</v>
      </c>
      <c r="O22" s="615"/>
      <c r="P22" s="615"/>
      <c r="Q22" s="360"/>
      <c r="R22" s="355" t="s">
        <v>3906</v>
      </c>
      <c r="S22" s="674"/>
      <c r="T22" s="615"/>
    </row>
    <row r="23" spans="1:20" ht="86.45">
      <c r="A23" s="730">
        <v>21</v>
      </c>
      <c r="B23" s="57" t="s">
        <v>3907</v>
      </c>
      <c r="C23" s="71" t="s">
        <v>3908</v>
      </c>
      <c r="D23" s="71" t="s">
        <v>1886</v>
      </c>
      <c r="E23" s="732"/>
      <c r="F23" s="57" t="s">
        <v>1321</v>
      </c>
      <c r="G23" s="69" t="b">
        <v>0</v>
      </c>
      <c r="H23" s="147" t="s">
        <v>3902</v>
      </c>
      <c r="I23" s="57" t="s">
        <v>3909</v>
      </c>
      <c r="J23" s="71"/>
      <c r="K23" s="57" t="s">
        <v>1130</v>
      </c>
      <c r="L23" s="71"/>
      <c r="M23" s="147"/>
      <c r="N23" s="615" t="s">
        <v>1352</v>
      </c>
      <c r="O23" s="615"/>
      <c r="P23" s="615"/>
      <c r="Q23" s="360"/>
      <c r="R23" s="355" t="s">
        <v>3903</v>
      </c>
      <c r="S23" s="674"/>
      <c r="T23" s="615"/>
    </row>
    <row r="24" spans="1:20" ht="86.45">
      <c r="A24" s="730">
        <v>22</v>
      </c>
      <c r="B24" s="57" t="s">
        <v>3910</v>
      </c>
      <c r="C24" s="71" t="s">
        <v>3911</v>
      </c>
      <c r="D24" s="71" t="s">
        <v>1886</v>
      </c>
      <c r="E24" s="732"/>
      <c r="F24" s="57" t="s">
        <v>1321</v>
      </c>
      <c r="G24" s="69" t="b">
        <v>0</v>
      </c>
      <c r="H24" s="147" t="s">
        <v>3902</v>
      </c>
      <c r="I24" s="57" t="s">
        <v>3225</v>
      </c>
      <c r="J24" s="71"/>
      <c r="K24" s="57" t="s">
        <v>1130</v>
      </c>
      <c r="L24" s="71"/>
      <c r="M24" s="147"/>
      <c r="N24" s="615" t="s">
        <v>1352</v>
      </c>
      <c r="O24" s="615"/>
      <c r="P24" s="615"/>
      <c r="Q24" s="360"/>
      <c r="R24" s="355" t="s">
        <v>3903</v>
      </c>
      <c r="S24" s="674"/>
      <c r="T24" s="615"/>
    </row>
    <row r="25" spans="1:20" ht="57.6">
      <c r="A25" s="730">
        <v>23</v>
      </c>
      <c r="B25" s="57" t="s">
        <v>3912</v>
      </c>
      <c r="C25" s="71" t="s">
        <v>3913</v>
      </c>
      <c r="D25" s="71" t="s">
        <v>1260</v>
      </c>
      <c r="E25" s="71" t="s">
        <v>1373</v>
      </c>
      <c r="F25" s="57" t="b">
        <v>0</v>
      </c>
      <c r="G25" s="69" t="b">
        <v>0</v>
      </c>
      <c r="H25" s="147" t="s">
        <v>3914</v>
      </c>
      <c r="I25" s="57" t="b">
        <v>0</v>
      </c>
      <c r="J25" s="71"/>
      <c r="K25" s="57" t="s">
        <v>1130</v>
      </c>
      <c r="L25" s="71"/>
      <c r="M25" s="147"/>
      <c r="N25" s="615" t="s">
        <v>1352</v>
      </c>
      <c r="O25" s="615"/>
      <c r="P25" s="615"/>
      <c r="Q25" s="360"/>
      <c r="R25" s="355" t="s">
        <v>3915</v>
      </c>
      <c r="S25" s="674"/>
      <c r="T25" s="615"/>
    </row>
    <row r="26" spans="1:20">
      <c r="A26" s="730">
        <v>24</v>
      </c>
      <c r="B26" s="57" t="s">
        <v>3916</v>
      </c>
      <c r="C26" s="71" t="s">
        <v>3917</v>
      </c>
      <c r="D26" s="71" t="s">
        <v>1280</v>
      </c>
      <c r="E26" s="71">
        <v>80</v>
      </c>
      <c r="F26" s="71" t="s">
        <v>1321</v>
      </c>
      <c r="G26" s="69" t="b">
        <v>0</v>
      </c>
      <c r="H26" s="125" t="str">
        <f>B26</f>
        <v>Alternative Billing Staging Ref</v>
      </c>
      <c r="I26" s="71"/>
      <c r="J26" s="71"/>
      <c r="K26" s="57" t="s">
        <v>1130</v>
      </c>
      <c r="L26" s="71"/>
      <c r="M26" s="147"/>
      <c r="N26" s="615" t="s">
        <v>1352</v>
      </c>
      <c r="O26" s="615" t="s">
        <v>3918</v>
      </c>
      <c r="P26" s="615"/>
      <c r="Q26" s="360"/>
      <c r="R26" s="355" t="s">
        <v>3919</v>
      </c>
      <c r="S26" s="674"/>
      <c r="T26" s="615"/>
    </row>
    <row r="27" spans="1:20" ht="41.45">
      <c r="A27" s="730">
        <v>25</v>
      </c>
      <c r="B27" s="57" t="s">
        <v>3920</v>
      </c>
      <c r="C27" s="71" t="s">
        <v>3921</v>
      </c>
      <c r="D27" s="57" t="s">
        <v>1267</v>
      </c>
      <c r="E27" s="71" t="s">
        <v>1366</v>
      </c>
      <c r="F27" s="71" t="s">
        <v>1321</v>
      </c>
      <c r="G27" s="216" t="b">
        <v>0</v>
      </c>
      <c r="H27" s="213" t="s">
        <v>3922</v>
      </c>
      <c r="I27" s="214"/>
      <c r="J27" s="71"/>
      <c r="K27" s="71" t="s">
        <v>1130</v>
      </c>
      <c r="L27" s="71"/>
      <c r="M27" s="147"/>
      <c r="N27" s="615" t="s">
        <v>1375</v>
      </c>
      <c r="O27" s="615"/>
      <c r="P27" s="615"/>
      <c r="Q27" s="360"/>
      <c r="R27" s="355" t="s">
        <v>1977</v>
      </c>
      <c r="S27" s="674"/>
      <c r="T27" s="615"/>
    </row>
    <row r="28" spans="1:20" ht="41.45">
      <c r="A28" s="730">
        <v>26</v>
      </c>
      <c r="B28" s="72" t="s">
        <v>2093</v>
      </c>
      <c r="C28" s="71" t="s">
        <v>2094</v>
      </c>
      <c r="D28" s="72" t="s">
        <v>3923</v>
      </c>
      <c r="E28" s="732"/>
      <c r="F28" s="71" t="s">
        <v>1321</v>
      </c>
      <c r="G28" s="216" t="b">
        <v>0</v>
      </c>
      <c r="H28" s="135" t="s">
        <v>3924</v>
      </c>
      <c r="I28" s="57"/>
      <c r="J28" s="71"/>
      <c r="K28" s="71" t="s">
        <v>1130</v>
      </c>
      <c r="L28" s="71"/>
      <c r="M28" s="147"/>
      <c r="N28" s="615" t="s">
        <v>1375</v>
      </c>
      <c r="O28" s="615"/>
      <c r="P28" s="615"/>
      <c r="Q28" s="360"/>
      <c r="R28" s="355" t="s">
        <v>2403</v>
      </c>
      <c r="S28" s="735"/>
      <c r="T28" s="615"/>
    </row>
    <row r="29" spans="1:20" ht="259.14999999999998">
      <c r="A29" s="730">
        <v>27</v>
      </c>
      <c r="B29" s="57" t="s">
        <v>2732</v>
      </c>
      <c r="C29" s="71" t="s">
        <v>2765</v>
      </c>
      <c r="D29" s="71" t="s">
        <v>1215</v>
      </c>
      <c r="E29" s="71" t="s">
        <v>1333</v>
      </c>
      <c r="F29" s="71" t="s">
        <v>1321</v>
      </c>
      <c r="G29" s="69" t="s">
        <v>1562</v>
      </c>
      <c r="H29" s="147" t="s">
        <v>3925</v>
      </c>
      <c r="I29" s="57" t="s">
        <v>2920</v>
      </c>
      <c r="J29" s="71"/>
      <c r="K29" s="71" t="s">
        <v>1130</v>
      </c>
      <c r="L29" s="71"/>
      <c r="M29" s="147"/>
      <c r="N29" s="615" t="s">
        <v>1352</v>
      </c>
      <c r="O29" s="615"/>
      <c r="P29" s="615"/>
      <c r="Q29" s="360"/>
      <c r="R29" s="59" t="s">
        <v>3926</v>
      </c>
      <c r="S29" s="737"/>
      <c r="T29" s="615"/>
    </row>
    <row r="30" spans="1:20" ht="124.15">
      <c r="A30" s="730">
        <v>28</v>
      </c>
      <c r="B30" s="71" t="s">
        <v>3927</v>
      </c>
      <c r="C30" s="129" t="s">
        <v>3928</v>
      </c>
      <c r="D30" s="71" t="s">
        <v>1215</v>
      </c>
      <c r="E30" s="71" t="s">
        <v>1333</v>
      </c>
      <c r="F30" s="71" t="s">
        <v>3929</v>
      </c>
      <c r="G30" s="71" t="b">
        <v>0</v>
      </c>
      <c r="H30" s="147" t="s">
        <v>3930</v>
      </c>
      <c r="I30" s="57" t="s">
        <v>3931</v>
      </c>
      <c r="J30" s="71"/>
      <c r="K30" s="71" t="s">
        <v>1130</v>
      </c>
      <c r="L30" s="71"/>
      <c r="M30" s="147"/>
      <c r="N30" s="615" t="s">
        <v>1352</v>
      </c>
      <c r="O30" s="615"/>
      <c r="P30" s="615"/>
      <c r="Q30" s="360"/>
      <c r="R30" s="355" t="s">
        <v>3932</v>
      </c>
      <c r="S30" s="735"/>
      <c r="T30" s="615" t="s">
        <v>3933</v>
      </c>
    </row>
    <row r="31" spans="1:20" ht="230.45">
      <c r="A31" s="730">
        <v>29</v>
      </c>
      <c r="B31" s="71" t="s">
        <v>2314</v>
      </c>
      <c r="C31" s="129" t="s">
        <v>2315</v>
      </c>
      <c r="D31" s="71" t="s">
        <v>1267</v>
      </c>
      <c r="E31" s="71" t="s">
        <v>1366</v>
      </c>
      <c r="F31" s="71" t="s">
        <v>1321</v>
      </c>
      <c r="G31" s="69" t="b">
        <v>0</v>
      </c>
      <c r="H31" s="147" t="s">
        <v>3934</v>
      </c>
      <c r="I31" s="214">
        <v>43647</v>
      </c>
      <c r="J31" s="71"/>
      <c r="K31" s="71" t="s">
        <v>1130</v>
      </c>
      <c r="L31" s="71"/>
      <c r="M31" s="147"/>
      <c r="N31" s="615" t="s">
        <v>1352</v>
      </c>
      <c r="O31" s="615"/>
      <c r="P31" s="615"/>
      <c r="Q31" s="360"/>
      <c r="R31" s="355" t="s">
        <v>3935</v>
      </c>
      <c r="S31" s="735"/>
      <c r="T31" s="615"/>
    </row>
    <row r="32" spans="1:20" ht="57.6">
      <c r="A32" s="730">
        <v>30</v>
      </c>
      <c r="B32" s="71" t="s">
        <v>3936</v>
      </c>
      <c r="C32" s="129" t="s">
        <v>3937</v>
      </c>
      <c r="D32" s="71" t="s">
        <v>1267</v>
      </c>
      <c r="E32" s="71" t="s">
        <v>1366</v>
      </c>
      <c r="F32" s="71" t="s">
        <v>1321</v>
      </c>
      <c r="G32" s="69" t="b">
        <v>0</v>
      </c>
      <c r="H32" s="147" t="s">
        <v>3938</v>
      </c>
      <c r="I32" s="214">
        <v>43556</v>
      </c>
      <c r="J32" s="71"/>
      <c r="K32" s="71" t="s">
        <v>1130</v>
      </c>
      <c r="L32" s="71"/>
      <c r="M32" s="147"/>
      <c r="N32" s="615" t="s">
        <v>1352</v>
      </c>
      <c r="O32" s="615"/>
      <c r="P32" s="615"/>
      <c r="Q32" s="360"/>
      <c r="R32" s="355" t="s">
        <v>3939</v>
      </c>
      <c r="S32" s="735"/>
      <c r="T32" s="615"/>
    </row>
    <row r="33" spans="1:20" ht="55.15">
      <c r="A33" s="730">
        <v>31</v>
      </c>
      <c r="B33" s="71" t="s">
        <v>2090</v>
      </c>
      <c r="C33" s="71" t="s">
        <v>3940</v>
      </c>
      <c r="D33" s="71" t="s">
        <v>1280</v>
      </c>
      <c r="E33" s="71">
        <v>80</v>
      </c>
      <c r="F33" s="71" t="s">
        <v>1321</v>
      </c>
      <c r="G33" s="69" t="b">
        <v>0</v>
      </c>
      <c r="H33" s="664" t="s">
        <v>3941</v>
      </c>
      <c r="I33" s="71"/>
      <c r="J33" s="71"/>
      <c r="K33" s="71" t="s">
        <v>1130</v>
      </c>
      <c r="L33" s="71"/>
      <c r="M33" s="147"/>
      <c r="N33" s="615" t="s">
        <v>1375</v>
      </c>
      <c r="O33" s="615"/>
      <c r="P33" s="615"/>
      <c r="Q33" s="360"/>
      <c r="R33" s="355" t="s">
        <v>2403</v>
      </c>
      <c r="S33" s="736"/>
      <c r="T33" s="615" t="s">
        <v>3942</v>
      </c>
    </row>
    <row r="34" spans="1:20" ht="82.9">
      <c r="A34" s="730">
        <v>32</v>
      </c>
      <c r="B34" s="57" t="s">
        <v>3943</v>
      </c>
      <c r="C34" s="71" t="s">
        <v>3944</v>
      </c>
      <c r="D34" s="71" t="s">
        <v>1260</v>
      </c>
      <c r="E34" s="71" t="s">
        <v>1373</v>
      </c>
      <c r="F34" s="71" t="s">
        <v>1321</v>
      </c>
      <c r="G34" s="216" t="b">
        <v>0</v>
      </c>
      <c r="H34" s="664" t="s">
        <v>3945</v>
      </c>
      <c r="I34" s="57" t="b">
        <v>1</v>
      </c>
      <c r="J34" s="71"/>
      <c r="K34" s="71" t="s">
        <v>1130</v>
      </c>
      <c r="L34" s="71"/>
      <c r="M34" s="147"/>
      <c r="N34" s="615" t="s">
        <v>1375</v>
      </c>
      <c r="O34" s="615"/>
      <c r="P34" s="615"/>
      <c r="Q34" s="360"/>
      <c r="R34" s="355" t="s">
        <v>1541</v>
      </c>
      <c r="S34" s="735"/>
      <c r="T34" s="615"/>
    </row>
    <row r="35" spans="1:20" ht="100.9">
      <c r="A35" s="730">
        <v>33</v>
      </c>
      <c r="B35" s="72" t="s">
        <v>3946</v>
      </c>
      <c r="C35" s="126" t="s">
        <v>3947</v>
      </c>
      <c r="D35" s="72" t="s">
        <v>1280</v>
      </c>
      <c r="E35" s="71">
        <v>80</v>
      </c>
      <c r="F35" s="71" t="s">
        <v>1321</v>
      </c>
      <c r="G35" s="69" t="b">
        <v>0</v>
      </c>
      <c r="H35" s="135" t="s">
        <v>3948</v>
      </c>
      <c r="I35" s="57"/>
      <c r="J35" s="71"/>
      <c r="K35" s="71" t="s">
        <v>1130</v>
      </c>
      <c r="L35" s="71"/>
      <c r="M35" s="147"/>
      <c r="N35" s="615" t="s">
        <v>1352</v>
      </c>
      <c r="O35" s="615"/>
      <c r="P35" s="615"/>
      <c r="Q35" s="360"/>
      <c r="R35" s="355" t="s">
        <v>3949</v>
      </c>
      <c r="S35" s="735"/>
      <c r="T35" s="615"/>
    </row>
    <row r="36" spans="1:20" ht="55.15">
      <c r="A36" s="730">
        <v>34</v>
      </c>
      <c r="B36" s="57" t="s">
        <v>3950</v>
      </c>
      <c r="C36" s="71" t="s">
        <v>3951</v>
      </c>
      <c r="D36" s="71" t="s">
        <v>1260</v>
      </c>
      <c r="E36" s="71" t="s">
        <v>1373</v>
      </c>
      <c r="F36" s="71" t="s">
        <v>1321</v>
      </c>
      <c r="G36" s="69" t="b">
        <v>0</v>
      </c>
      <c r="H36" s="147" t="s">
        <v>3952</v>
      </c>
      <c r="I36" s="57" t="b">
        <v>0</v>
      </c>
      <c r="J36" s="71"/>
      <c r="K36" s="71" t="s">
        <v>1130</v>
      </c>
      <c r="L36" s="71"/>
      <c r="M36" s="147"/>
      <c r="N36" s="615" t="s">
        <v>1352</v>
      </c>
      <c r="O36" s="615" t="s">
        <v>1726</v>
      </c>
      <c r="P36" s="615" t="s">
        <v>2975</v>
      </c>
      <c r="Q36" s="360"/>
      <c r="R36" s="355" t="s">
        <v>3953</v>
      </c>
      <c r="S36" s="735"/>
      <c r="T36" s="615">
        <v>35036</v>
      </c>
    </row>
    <row r="37" spans="1:20" ht="55.15">
      <c r="A37" s="730">
        <v>35</v>
      </c>
      <c r="B37" s="126" t="s">
        <v>3954</v>
      </c>
      <c r="C37" s="126" t="s">
        <v>3955</v>
      </c>
      <c r="D37" s="129" t="s">
        <v>1267</v>
      </c>
      <c r="E37" s="129" t="s">
        <v>2473</v>
      </c>
      <c r="F37" s="129" t="s">
        <v>1321</v>
      </c>
      <c r="G37" s="128" t="b">
        <v>0</v>
      </c>
      <c r="H37" s="134" t="s">
        <v>3956</v>
      </c>
      <c r="I37" s="127"/>
      <c r="J37" s="71"/>
      <c r="K37" s="71" t="s">
        <v>1130</v>
      </c>
      <c r="L37" s="71"/>
      <c r="M37" s="147"/>
      <c r="N37" s="615" t="s">
        <v>1375</v>
      </c>
      <c r="O37" s="615"/>
      <c r="P37" s="615"/>
      <c r="Q37" s="360"/>
      <c r="R37" s="355" t="s">
        <v>2403</v>
      </c>
      <c r="S37" s="735"/>
      <c r="T37" s="615"/>
    </row>
    <row r="38" spans="1:20" ht="43.15">
      <c r="A38" s="730">
        <v>36</v>
      </c>
      <c r="B38" s="126" t="s">
        <v>3957</v>
      </c>
      <c r="C38" s="126" t="s">
        <v>3958</v>
      </c>
      <c r="D38" s="71" t="s">
        <v>1260</v>
      </c>
      <c r="E38" s="71" t="s">
        <v>1373</v>
      </c>
      <c r="F38" s="71" t="s">
        <v>1321</v>
      </c>
      <c r="G38" s="69" t="b">
        <v>0</v>
      </c>
      <c r="H38" s="134" t="s">
        <v>3959</v>
      </c>
      <c r="I38" s="127" t="b">
        <v>0</v>
      </c>
      <c r="J38" s="71"/>
      <c r="K38" s="71" t="s">
        <v>1130</v>
      </c>
      <c r="L38" s="71"/>
      <c r="M38" s="147"/>
      <c r="N38" s="615" t="s">
        <v>1375</v>
      </c>
      <c r="O38" s="615"/>
      <c r="P38" s="615"/>
      <c r="Q38" s="360"/>
      <c r="R38" s="355" t="s">
        <v>3960</v>
      </c>
      <c r="S38" s="674"/>
      <c r="T38" s="615">
        <v>35037</v>
      </c>
    </row>
    <row r="39" spans="1:20" ht="96.6">
      <c r="A39" s="730">
        <v>37</v>
      </c>
      <c r="B39" s="126" t="s">
        <v>3961</v>
      </c>
      <c r="C39" s="126" t="s">
        <v>3962</v>
      </c>
      <c r="D39" s="71" t="s">
        <v>1260</v>
      </c>
      <c r="E39" s="71" t="s">
        <v>1373</v>
      </c>
      <c r="F39" s="71" t="s">
        <v>1321</v>
      </c>
      <c r="G39" s="69" t="b">
        <v>1</v>
      </c>
      <c r="H39" s="135" t="s">
        <v>3963</v>
      </c>
      <c r="I39" s="57" t="b">
        <v>0</v>
      </c>
      <c r="J39" s="71"/>
      <c r="K39" s="71" t="s">
        <v>1130</v>
      </c>
      <c r="L39" s="71"/>
      <c r="M39" s="147"/>
      <c r="N39" s="615" t="s">
        <v>1375</v>
      </c>
      <c r="O39" s="615"/>
      <c r="P39" s="615"/>
      <c r="Q39" s="360"/>
      <c r="R39" s="355" t="s">
        <v>1376</v>
      </c>
      <c r="S39" s="735"/>
      <c r="T39" s="615"/>
    </row>
    <row r="40" spans="1:20" ht="165.6">
      <c r="A40" s="730">
        <v>38</v>
      </c>
      <c r="B40" s="126" t="s">
        <v>3964</v>
      </c>
      <c r="C40" s="126" t="s">
        <v>3965</v>
      </c>
      <c r="D40" s="129" t="s">
        <v>1280</v>
      </c>
      <c r="E40" s="129">
        <v>10</v>
      </c>
      <c r="F40" s="129"/>
      <c r="G40" s="128"/>
      <c r="H40" s="728" t="s">
        <v>3966</v>
      </c>
      <c r="I40" s="129"/>
      <c r="J40" s="129"/>
      <c r="K40" s="1095" t="s">
        <v>1130</v>
      </c>
      <c r="L40" s="729"/>
      <c r="M40" s="654"/>
      <c r="N40" s="610"/>
      <c r="O40" s="610"/>
      <c r="P40" s="610"/>
      <c r="Q40" s="610"/>
      <c r="R40" s="59" t="s">
        <v>3967</v>
      </c>
      <c r="S40" s="736"/>
      <c r="T40" s="615">
        <v>35038</v>
      </c>
    </row>
    <row r="41" spans="1:20" ht="57.6">
      <c r="A41" s="730">
        <v>39</v>
      </c>
      <c r="B41" s="126" t="s">
        <v>3968</v>
      </c>
      <c r="C41" s="126" t="s">
        <v>3969</v>
      </c>
      <c r="D41" s="129" t="s">
        <v>1260</v>
      </c>
      <c r="E41" s="129"/>
      <c r="F41" s="129"/>
      <c r="G41" s="128"/>
      <c r="H41" s="728"/>
      <c r="I41" s="129"/>
      <c r="J41" s="1093"/>
      <c r="K41" s="20" t="s">
        <v>1130</v>
      </c>
      <c r="L41" s="1094"/>
      <c r="M41" s="654"/>
      <c r="N41" s="610"/>
      <c r="O41" s="610"/>
      <c r="P41" s="610"/>
      <c r="Q41" s="610"/>
      <c r="R41" s="59" t="s">
        <v>3970</v>
      </c>
      <c r="S41" s="673"/>
      <c r="T41" s="615"/>
    </row>
    <row r="42" spans="1:20" ht="28.9">
      <c r="A42" s="730">
        <v>40</v>
      </c>
      <c r="B42" s="126" t="s">
        <v>3971</v>
      </c>
      <c r="C42" s="126" t="s">
        <v>3972</v>
      </c>
      <c r="D42" s="127" t="s">
        <v>1638</v>
      </c>
      <c r="E42" s="71" t="s">
        <v>1639</v>
      </c>
      <c r="F42" s="129">
        <v>0</v>
      </c>
      <c r="G42" s="128" t="b">
        <v>0</v>
      </c>
      <c r="H42" s="728"/>
      <c r="I42" s="129"/>
      <c r="J42" s="129"/>
      <c r="K42" s="1037" t="s">
        <v>1130</v>
      </c>
      <c r="L42" s="729"/>
      <c r="M42" s="654"/>
      <c r="N42" s="610"/>
      <c r="O42" s="610"/>
      <c r="P42" s="610"/>
      <c r="Q42" s="610"/>
      <c r="R42" s="59" t="s">
        <v>3973</v>
      </c>
      <c r="S42" s="673"/>
      <c r="T42" s="615"/>
    </row>
    <row r="43" spans="1:20" ht="28.9">
      <c r="A43" s="730">
        <v>41</v>
      </c>
      <c r="B43" s="126" t="s">
        <v>3974</v>
      </c>
      <c r="C43" s="126" t="s">
        <v>3975</v>
      </c>
      <c r="D43" s="129" t="s">
        <v>1267</v>
      </c>
      <c r="E43" s="129" t="s">
        <v>2473</v>
      </c>
      <c r="F43" s="129" t="s">
        <v>1321</v>
      </c>
      <c r="G43" s="128" t="b">
        <v>0</v>
      </c>
      <c r="H43" s="728"/>
      <c r="I43" s="129"/>
      <c r="J43" s="129"/>
      <c r="K43" s="71" t="s">
        <v>1130</v>
      </c>
      <c r="L43" s="729"/>
      <c r="M43" s="654"/>
      <c r="N43" s="610"/>
      <c r="O43" s="610"/>
      <c r="P43" s="610"/>
      <c r="Q43" s="610"/>
      <c r="R43" s="59" t="s">
        <v>3973</v>
      </c>
      <c r="S43" s="673"/>
      <c r="T43" s="615"/>
    </row>
    <row r="44" spans="1:20" ht="144">
      <c r="A44" s="730">
        <v>42</v>
      </c>
      <c r="B44" s="126" t="s">
        <v>3976</v>
      </c>
      <c r="C44" s="126" t="s">
        <v>3977</v>
      </c>
      <c r="D44" s="129" t="s">
        <v>1969</v>
      </c>
      <c r="E44" s="129">
        <v>16</v>
      </c>
      <c r="F44" s="129" t="s">
        <v>1321</v>
      </c>
      <c r="G44" s="128" t="b">
        <v>0</v>
      </c>
      <c r="H44" s="728"/>
      <c r="I44" s="129"/>
      <c r="J44" s="129"/>
      <c r="K44" s="57" t="s">
        <v>1130</v>
      </c>
      <c r="L44" s="729"/>
      <c r="M44" s="654"/>
      <c r="N44" s="610"/>
      <c r="O44" s="610"/>
      <c r="P44" s="610"/>
      <c r="Q44" s="610"/>
      <c r="R44" s="59" t="s">
        <v>3978</v>
      </c>
      <c r="S44" s="673"/>
      <c r="T44" s="808">
        <v>35039</v>
      </c>
    </row>
    <row r="45" spans="1:20" ht="115.15">
      <c r="A45" s="730">
        <v>43</v>
      </c>
      <c r="B45" s="126" t="s">
        <v>3979</v>
      </c>
      <c r="C45" s="733" t="s">
        <v>3980</v>
      </c>
      <c r="D45" s="129" t="s">
        <v>3981</v>
      </c>
      <c r="E45" s="129" t="s">
        <v>3982</v>
      </c>
      <c r="F45" s="129"/>
      <c r="G45" s="128"/>
      <c r="H45" s="728"/>
      <c r="I45" s="129"/>
      <c r="J45" s="129"/>
      <c r="K45" s="614" t="s">
        <v>1426</v>
      </c>
      <c r="L45" s="729"/>
      <c r="M45" s="654"/>
      <c r="N45" s="610" t="s">
        <v>3983</v>
      </c>
      <c r="O45" s="610" t="s">
        <v>3984</v>
      </c>
      <c r="P45" s="610" t="s">
        <v>1281</v>
      </c>
      <c r="Q45" s="610"/>
      <c r="R45" s="59" t="s">
        <v>3985</v>
      </c>
      <c r="S45" s="700"/>
      <c r="T45" s="1003" t="s">
        <v>3986</v>
      </c>
    </row>
    <row r="46" spans="1:20" ht="129.6">
      <c r="A46" s="730">
        <v>44</v>
      </c>
      <c r="B46" s="126" t="s">
        <v>3987</v>
      </c>
      <c r="C46" s="733" t="s">
        <v>3988</v>
      </c>
      <c r="D46" s="734" t="s">
        <v>3989</v>
      </c>
      <c r="E46" s="129" t="s">
        <v>3990</v>
      </c>
      <c r="F46" s="129"/>
      <c r="G46" s="128"/>
      <c r="H46" s="728"/>
      <c r="I46" s="129"/>
      <c r="J46" s="129"/>
      <c r="K46" s="614" t="s">
        <v>1426</v>
      </c>
      <c r="L46" s="729"/>
      <c r="M46" s="654"/>
      <c r="N46" s="610"/>
      <c r="O46" s="610"/>
      <c r="P46" s="610"/>
      <c r="Q46" s="610"/>
      <c r="R46" s="59" t="s">
        <v>3991</v>
      </c>
      <c r="S46" s="700"/>
      <c r="T46" s="1150">
        <v>61924</v>
      </c>
    </row>
    <row r="47" spans="1:20" ht="129.6">
      <c r="A47" s="730">
        <v>45</v>
      </c>
      <c r="B47" s="126" t="s">
        <v>3992</v>
      </c>
      <c r="C47" s="733" t="s">
        <v>3993</v>
      </c>
      <c r="D47" s="734" t="s">
        <v>3994</v>
      </c>
      <c r="E47" s="129" t="s">
        <v>3990</v>
      </c>
      <c r="F47" s="129"/>
      <c r="G47" s="128"/>
      <c r="H47" s="728"/>
      <c r="I47" s="129"/>
      <c r="J47" s="129"/>
      <c r="K47" s="614" t="s">
        <v>1426</v>
      </c>
      <c r="L47" s="729"/>
      <c r="M47" s="654"/>
      <c r="N47" s="610"/>
      <c r="O47" s="610"/>
      <c r="P47" s="610"/>
      <c r="Q47" s="610"/>
      <c r="R47" s="59" t="s">
        <v>3995</v>
      </c>
      <c r="S47" s="700"/>
      <c r="T47" s="1003" t="s">
        <v>3996</v>
      </c>
    </row>
    <row r="48" spans="1:20" ht="27.6">
      <c r="A48" s="730">
        <v>46</v>
      </c>
      <c r="B48" s="126" t="s">
        <v>3997</v>
      </c>
      <c r="C48" s="733" t="s">
        <v>3998</v>
      </c>
      <c r="D48" s="734" t="s">
        <v>3999</v>
      </c>
      <c r="E48" s="129" t="s">
        <v>3990</v>
      </c>
      <c r="F48" s="129"/>
      <c r="G48" s="128"/>
      <c r="H48" s="728"/>
      <c r="I48" s="129"/>
      <c r="J48" s="129"/>
      <c r="K48" s="614" t="s">
        <v>1426</v>
      </c>
      <c r="L48" s="729"/>
      <c r="M48" s="654"/>
      <c r="N48" s="610"/>
      <c r="O48" s="610"/>
      <c r="P48" s="610"/>
      <c r="Q48" s="610"/>
      <c r="R48" s="59" t="s">
        <v>4000</v>
      </c>
      <c r="S48" s="673"/>
      <c r="T48" s="1149">
        <v>53661</v>
      </c>
    </row>
    <row r="49" spans="1:20" ht="43.15">
      <c r="A49" s="730">
        <v>47</v>
      </c>
      <c r="B49" s="713" t="s">
        <v>4001</v>
      </c>
      <c r="C49" s="733" t="s">
        <v>4002</v>
      </c>
      <c r="D49" s="734" t="s">
        <v>4003</v>
      </c>
      <c r="E49" s="129"/>
      <c r="F49" s="129"/>
      <c r="G49" s="128"/>
      <c r="H49" s="728"/>
      <c r="I49" s="129"/>
      <c r="J49" s="129"/>
      <c r="K49" s="614" t="s">
        <v>1130</v>
      </c>
      <c r="L49" s="729"/>
      <c r="M49" s="654"/>
      <c r="N49" s="610"/>
      <c r="O49" s="610"/>
      <c r="P49" s="610" t="s">
        <v>4004</v>
      </c>
      <c r="Q49" s="610"/>
      <c r="R49" s="59" t="s">
        <v>4005</v>
      </c>
      <c r="S49" s="673"/>
      <c r="T49" s="1072">
        <v>53662</v>
      </c>
    </row>
    <row r="50" spans="1:20">
      <c r="A50" s="730">
        <v>48</v>
      </c>
      <c r="B50" s="193"/>
      <c r="C50" s="193"/>
      <c r="D50" s="193"/>
      <c r="E50" s="315"/>
      <c r="F50" s="315"/>
      <c r="G50" s="315"/>
      <c r="H50" s="315"/>
      <c r="I50" s="315"/>
      <c r="J50" s="315"/>
      <c r="K50" s="57" t="s">
        <v>1130</v>
      </c>
      <c r="L50" s="315"/>
      <c r="M50" s="3" t="s">
        <v>3326</v>
      </c>
      <c r="N50" s="615" t="s">
        <v>1352</v>
      </c>
      <c r="O50" s="615" t="s">
        <v>1726</v>
      </c>
      <c r="P50" s="615" t="s">
        <v>4006</v>
      </c>
      <c r="Q50" s="315"/>
      <c r="R50" s="59" t="s">
        <v>3343</v>
      </c>
      <c r="S50" s="696"/>
      <c r="T50" s="193"/>
    </row>
    <row r="51" spans="1:20">
      <c r="A51" s="730">
        <v>49</v>
      </c>
      <c r="B51" s="193"/>
      <c r="C51" s="193"/>
      <c r="D51" s="193"/>
      <c r="E51" s="315"/>
      <c r="F51" s="315"/>
      <c r="G51" s="315"/>
      <c r="H51" s="315"/>
      <c r="I51" s="315"/>
      <c r="J51" s="315"/>
      <c r="K51" s="57" t="s">
        <v>1130</v>
      </c>
      <c r="L51" s="315"/>
      <c r="M51" s="3" t="s">
        <v>4007</v>
      </c>
      <c r="N51" s="615" t="s">
        <v>1352</v>
      </c>
      <c r="O51" s="615" t="s">
        <v>1726</v>
      </c>
      <c r="P51" s="615" t="s">
        <v>2183</v>
      </c>
      <c r="Q51" s="315"/>
      <c r="R51" s="59" t="s">
        <v>4008</v>
      </c>
      <c r="S51" s="696"/>
      <c r="T51" s="193"/>
    </row>
    <row r="52" spans="1:20" ht="57.6">
      <c r="A52" s="730">
        <v>50</v>
      </c>
      <c r="B52" s="193"/>
      <c r="C52" s="193"/>
      <c r="D52" s="193"/>
      <c r="E52" s="315"/>
      <c r="F52" s="315"/>
      <c r="G52" s="315"/>
      <c r="H52" s="315"/>
      <c r="I52" s="315"/>
      <c r="J52" s="315"/>
      <c r="K52" s="57" t="s">
        <v>1130</v>
      </c>
      <c r="L52" s="315"/>
      <c r="M52" s="3" t="s">
        <v>4009</v>
      </c>
      <c r="N52" s="615" t="s">
        <v>1352</v>
      </c>
      <c r="O52" s="615" t="s">
        <v>1726</v>
      </c>
      <c r="P52" s="615" t="s">
        <v>4010</v>
      </c>
      <c r="Q52" s="315"/>
      <c r="R52" s="59" t="s">
        <v>4011</v>
      </c>
      <c r="S52" s="696"/>
      <c r="T52" s="193"/>
    </row>
    <row r="53" spans="1:20" ht="57.6">
      <c r="A53" s="730">
        <v>51</v>
      </c>
      <c r="B53" s="193"/>
      <c r="C53" s="193"/>
      <c r="D53" s="193"/>
      <c r="E53" s="315"/>
      <c r="F53" s="315"/>
      <c r="G53" s="315"/>
      <c r="H53" s="315"/>
      <c r="I53" s="315"/>
      <c r="J53" s="315"/>
      <c r="K53" s="57" t="s">
        <v>1130</v>
      </c>
      <c r="L53" s="315"/>
      <c r="M53" s="3" t="s">
        <v>4009</v>
      </c>
      <c r="N53" s="615" t="s">
        <v>1352</v>
      </c>
      <c r="O53" s="615" t="s">
        <v>1726</v>
      </c>
      <c r="P53" s="615" t="s">
        <v>4012</v>
      </c>
      <c r="Q53" s="315"/>
      <c r="R53" s="59" t="s">
        <v>4011</v>
      </c>
      <c r="S53" s="696"/>
      <c r="T53" s="193"/>
    </row>
    <row r="54" spans="1:20" ht="57.6">
      <c r="A54" s="730">
        <v>52</v>
      </c>
      <c r="B54" s="193"/>
      <c r="C54" s="193"/>
      <c r="D54" s="193"/>
      <c r="E54" s="315"/>
      <c r="F54" s="315"/>
      <c r="G54" s="315"/>
      <c r="H54" s="315"/>
      <c r="I54" s="315"/>
      <c r="J54" s="315"/>
      <c r="K54" s="57" t="s">
        <v>1130</v>
      </c>
      <c r="L54" s="315"/>
      <c r="M54" s="3" t="s">
        <v>4009</v>
      </c>
      <c r="N54" s="615" t="s">
        <v>1352</v>
      </c>
      <c r="O54" s="615" t="s">
        <v>1726</v>
      </c>
      <c r="P54" s="615" t="s">
        <v>4013</v>
      </c>
      <c r="Q54" s="315"/>
      <c r="R54" s="59" t="s">
        <v>4011</v>
      </c>
      <c r="S54" s="696"/>
      <c r="T54" s="193"/>
    </row>
    <row r="55" spans="1:20" ht="57.6">
      <c r="A55" s="730">
        <v>53</v>
      </c>
      <c r="B55" s="193"/>
      <c r="C55" s="193"/>
      <c r="D55" s="193"/>
      <c r="E55" s="315"/>
      <c r="F55" s="315"/>
      <c r="G55" s="315"/>
      <c r="H55" s="315"/>
      <c r="I55" s="315"/>
      <c r="J55" s="315"/>
      <c r="K55" s="57" t="s">
        <v>1130</v>
      </c>
      <c r="L55" s="315"/>
      <c r="M55" s="3" t="s">
        <v>4009</v>
      </c>
      <c r="N55" s="615" t="s">
        <v>1352</v>
      </c>
      <c r="O55" s="615" t="s">
        <v>1726</v>
      </c>
      <c r="P55" s="615" t="s">
        <v>4014</v>
      </c>
      <c r="Q55" s="315"/>
      <c r="R55" s="59" t="s">
        <v>4011</v>
      </c>
      <c r="S55" s="696"/>
      <c r="T55" s="193"/>
    </row>
    <row r="56" spans="1:20">
      <c r="A56" s="730">
        <v>54</v>
      </c>
      <c r="B56" s="193"/>
      <c r="C56" s="193"/>
      <c r="D56" s="193"/>
      <c r="E56" s="315"/>
      <c r="F56" s="315"/>
      <c r="G56" s="315"/>
      <c r="H56" s="315"/>
      <c r="I56" s="315"/>
      <c r="J56" s="315"/>
      <c r="K56" s="57" t="s">
        <v>1130</v>
      </c>
      <c r="L56" s="315"/>
      <c r="M56" s="3" t="s">
        <v>3326</v>
      </c>
      <c r="N56" s="615" t="s">
        <v>1352</v>
      </c>
      <c r="O56" s="615" t="s">
        <v>1726</v>
      </c>
      <c r="P56" s="615" t="s">
        <v>4015</v>
      </c>
      <c r="Q56" s="315"/>
      <c r="R56" s="59" t="s">
        <v>199</v>
      </c>
      <c r="S56" s="696"/>
      <c r="T56" s="193"/>
    </row>
    <row r="57" spans="1:20">
      <c r="A57" s="730">
        <v>55</v>
      </c>
      <c r="B57" s="193"/>
      <c r="C57" s="193"/>
      <c r="D57" s="193"/>
      <c r="E57" s="315"/>
      <c r="F57" s="315"/>
      <c r="G57" s="315"/>
      <c r="H57" s="315"/>
      <c r="I57" s="315"/>
      <c r="J57" s="315"/>
      <c r="K57" s="57" t="s">
        <v>1130</v>
      </c>
      <c r="L57" s="315"/>
      <c r="M57" s="3" t="s">
        <v>3326</v>
      </c>
      <c r="N57" s="615" t="s">
        <v>1352</v>
      </c>
      <c r="O57" s="615" t="s">
        <v>1726</v>
      </c>
      <c r="P57" s="615" t="s">
        <v>4016</v>
      </c>
      <c r="Q57" s="315"/>
      <c r="R57" s="59" t="s">
        <v>199</v>
      </c>
      <c r="S57" s="696"/>
      <c r="T57" s="193"/>
    </row>
    <row r="58" spans="1:20" ht="187.15">
      <c r="A58" s="730">
        <v>56</v>
      </c>
      <c r="B58" s="193"/>
      <c r="C58" s="193"/>
      <c r="D58" s="193"/>
      <c r="E58" s="315"/>
      <c r="F58" s="315"/>
      <c r="G58" s="315"/>
      <c r="H58" s="315"/>
      <c r="I58" s="315"/>
      <c r="J58" s="315"/>
      <c r="K58" s="57" t="s">
        <v>1130</v>
      </c>
      <c r="L58" s="719"/>
      <c r="M58" s="3" t="s">
        <v>4017</v>
      </c>
      <c r="N58" s="615" t="s">
        <v>1352</v>
      </c>
      <c r="O58" s="615" t="s">
        <v>1726</v>
      </c>
      <c r="P58" s="615" t="s">
        <v>4018</v>
      </c>
      <c r="Q58" s="315"/>
      <c r="R58" s="59" t="s">
        <v>4019</v>
      </c>
      <c r="S58" s="696"/>
      <c r="T58" s="193"/>
    </row>
    <row r="59" spans="1:20">
      <c r="A59" s="730">
        <v>57</v>
      </c>
      <c r="B59" s="193"/>
      <c r="C59" s="193"/>
      <c r="D59" s="193"/>
      <c r="E59" s="315"/>
      <c r="F59" s="315"/>
      <c r="G59" s="315"/>
      <c r="H59" s="315"/>
      <c r="I59" s="315"/>
      <c r="J59" s="315"/>
      <c r="K59" s="57" t="s">
        <v>1130</v>
      </c>
      <c r="L59" s="315"/>
      <c r="M59" s="3" t="s">
        <v>3326</v>
      </c>
      <c r="N59" s="615" t="s">
        <v>1352</v>
      </c>
      <c r="O59" s="615" t="s">
        <v>1726</v>
      </c>
      <c r="P59" s="615" t="s">
        <v>4020</v>
      </c>
      <c r="Q59" s="315"/>
      <c r="R59" s="59" t="s">
        <v>3343</v>
      </c>
      <c r="S59" s="696"/>
      <c r="T59" s="193"/>
    </row>
    <row r="60" spans="1:20">
      <c r="A60" s="730">
        <v>58</v>
      </c>
      <c r="B60" s="193"/>
      <c r="C60" s="193"/>
      <c r="D60" s="193"/>
      <c r="E60" s="315"/>
      <c r="F60" s="315"/>
      <c r="G60" s="315"/>
      <c r="H60" s="315"/>
      <c r="I60" s="315"/>
      <c r="J60" s="315"/>
      <c r="K60" s="57" t="s">
        <v>1130</v>
      </c>
      <c r="L60" s="315"/>
      <c r="M60" s="3" t="s">
        <v>3326</v>
      </c>
      <c r="N60" s="615" t="s">
        <v>1352</v>
      </c>
      <c r="O60" s="615" t="s">
        <v>1726</v>
      </c>
      <c r="P60" s="615" t="s">
        <v>4021</v>
      </c>
      <c r="Q60" s="315"/>
      <c r="R60" s="59" t="s">
        <v>3343</v>
      </c>
      <c r="S60" s="696"/>
      <c r="T60" s="193"/>
    </row>
    <row r="61" spans="1:20">
      <c r="A61" s="730">
        <v>59</v>
      </c>
      <c r="B61" s="193"/>
      <c r="C61" s="193"/>
      <c r="D61" s="193"/>
      <c r="E61" s="315"/>
      <c r="F61" s="315"/>
      <c r="G61" s="315"/>
      <c r="H61" s="315"/>
      <c r="I61" s="315"/>
      <c r="J61" s="315"/>
      <c r="K61" s="57" t="s">
        <v>1130</v>
      </c>
      <c r="L61" s="315"/>
      <c r="M61" s="3" t="s">
        <v>3326</v>
      </c>
      <c r="N61" s="615" t="s">
        <v>1352</v>
      </c>
      <c r="O61" s="615" t="s">
        <v>1726</v>
      </c>
      <c r="P61" s="615" t="s">
        <v>4022</v>
      </c>
      <c r="Q61" s="315"/>
      <c r="R61" s="59" t="s">
        <v>3343</v>
      </c>
      <c r="S61" s="696"/>
      <c r="T61" s="193"/>
    </row>
    <row r="62" spans="1:20">
      <c r="A62" s="730">
        <v>60</v>
      </c>
      <c r="B62" s="193"/>
      <c r="C62" s="193"/>
      <c r="D62" s="193"/>
      <c r="E62" s="315"/>
      <c r="F62" s="315"/>
      <c r="G62" s="315"/>
      <c r="H62" s="315"/>
      <c r="I62" s="315"/>
      <c r="J62" s="315"/>
      <c r="K62" s="57" t="s">
        <v>1130</v>
      </c>
      <c r="L62" s="315"/>
      <c r="M62" s="3" t="s">
        <v>3326</v>
      </c>
      <c r="N62" s="615" t="s">
        <v>1352</v>
      </c>
      <c r="O62" s="615" t="s">
        <v>1726</v>
      </c>
      <c r="P62" s="615" t="s">
        <v>4023</v>
      </c>
      <c r="Q62" s="315"/>
      <c r="R62" s="59" t="s">
        <v>3343</v>
      </c>
      <c r="S62" s="696"/>
      <c r="T62" s="193"/>
    </row>
    <row r="63" spans="1:20" ht="409.6">
      <c r="A63" s="730">
        <v>61</v>
      </c>
      <c r="B63" s="193"/>
      <c r="C63" s="193"/>
      <c r="D63" s="193"/>
      <c r="E63" s="315"/>
      <c r="F63" s="315"/>
      <c r="G63" s="315"/>
      <c r="H63" s="315"/>
      <c r="I63" s="315"/>
      <c r="J63" s="315"/>
      <c r="K63" s="614" t="s">
        <v>1520</v>
      </c>
      <c r="L63" s="315"/>
      <c r="M63" s="3" t="s">
        <v>4024</v>
      </c>
      <c r="N63" s="615" t="s">
        <v>1352</v>
      </c>
      <c r="O63" s="615" t="s">
        <v>1726</v>
      </c>
      <c r="P63" s="615" t="s">
        <v>1440</v>
      </c>
      <c r="Q63" s="315"/>
      <c r="R63" s="59"/>
      <c r="S63" s="704" t="s">
        <v>4025</v>
      </c>
      <c r="T63" s="193">
        <v>59617</v>
      </c>
    </row>
    <row r="64" spans="1:20" ht="57.6">
      <c r="A64" s="730">
        <v>62</v>
      </c>
      <c r="B64" s="193"/>
      <c r="C64" s="193"/>
      <c r="D64" s="193"/>
      <c r="E64" s="315"/>
      <c r="F64" s="315"/>
      <c r="G64" s="315"/>
      <c r="H64" s="315"/>
      <c r="I64" s="315"/>
      <c r="J64" s="315"/>
      <c r="K64" s="57" t="s">
        <v>1130</v>
      </c>
      <c r="L64" s="719"/>
      <c r="M64" s="3" t="s">
        <v>4026</v>
      </c>
      <c r="N64" s="615" t="s">
        <v>1352</v>
      </c>
      <c r="O64" s="615" t="s">
        <v>1726</v>
      </c>
      <c r="P64" s="615" t="s">
        <v>4027</v>
      </c>
      <c r="Q64" s="315"/>
      <c r="R64" s="59"/>
      <c r="S64" s="696"/>
      <c r="T64" s="193"/>
    </row>
    <row r="65" spans="1:20">
      <c r="A65" s="730">
        <v>63</v>
      </c>
      <c r="B65" s="193"/>
      <c r="C65" s="193"/>
      <c r="D65" s="193"/>
      <c r="E65" s="315"/>
      <c r="F65" s="315"/>
      <c r="G65" s="315"/>
      <c r="H65" s="315"/>
      <c r="I65" s="315"/>
      <c r="J65" s="315"/>
      <c r="K65" s="57" t="s">
        <v>1130</v>
      </c>
      <c r="L65" s="315"/>
      <c r="M65" s="3" t="s">
        <v>3326</v>
      </c>
      <c r="N65" s="615" t="s">
        <v>1352</v>
      </c>
      <c r="O65" s="615" t="s">
        <v>1726</v>
      </c>
      <c r="P65" s="615" t="s">
        <v>3340</v>
      </c>
      <c r="Q65" s="315"/>
      <c r="R65" s="59" t="s">
        <v>49</v>
      </c>
      <c r="S65" s="696"/>
      <c r="T65" s="193"/>
    </row>
    <row r="66" spans="1:20" ht="345.6">
      <c r="A66" s="730">
        <v>64</v>
      </c>
      <c r="B66" s="193"/>
      <c r="C66" s="193"/>
      <c r="D66" s="193"/>
      <c r="E66" s="315"/>
      <c r="F66" s="315"/>
      <c r="G66" s="315"/>
      <c r="H66" s="315"/>
      <c r="I66" s="315"/>
      <c r="J66" s="315"/>
      <c r="K66" s="661" t="s">
        <v>1520</v>
      </c>
      <c r="L66" s="315"/>
      <c r="M66" s="3" t="s">
        <v>4028</v>
      </c>
      <c r="N66" s="615" t="s">
        <v>1352</v>
      </c>
      <c r="O66" s="615" t="s">
        <v>1726</v>
      </c>
      <c r="P66" s="615" t="s">
        <v>3516</v>
      </c>
      <c r="Q66" s="315"/>
      <c r="R66" s="59"/>
      <c r="S66" s="704" t="s">
        <v>4029</v>
      </c>
      <c r="T66" s="193" t="s">
        <v>4030</v>
      </c>
    </row>
    <row r="67" spans="1:20" ht="144">
      <c r="A67" s="730">
        <v>65</v>
      </c>
      <c r="B67" s="193"/>
      <c r="C67" s="193"/>
      <c r="D67" s="193"/>
      <c r="E67" s="315"/>
      <c r="F67" s="315"/>
      <c r="G67" s="315"/>
      <c r="H67" s="315"/>
      <c r="I67" s="315"/>
      <c r="J67" s="315"/>
      <c r="K67" s="127" t="s">
        <v>1130</v>
      </c>
      <c r="L67" s="719"/>
      <c r="M67" s="3" t="s">
        <v>4031</v>
      </c>
      <c r="N67" s="615" t="s">
        <v>1352</v>
      </c>
      <c r="O67" s="615" t="s">
        <v>1726</v>
      </c>
      <c r="P67" s="615" t="s">
        <v>4032</v>
      </c>
      <c r="Q67" s="315"/>
      <c r="R67" s="59"/>
      <c r="S67" s="704" t="s">
        <v>4033</v>
      </c>
      <c r="T67" s="193"/>
    </row>
    <row r="68" spans="1:20" ht="129.6">
      <c r="A68" s="730">
        <v>66</v>
      </c>
      <c r="B68" s="193"/>
      <c r="C68" s="193"/>
      <c r="D68" s="193"/>
      <c r="E68" s="315"/>
      <c r="F68" s="315"/>
      <c r="G68" s="315"/>
      <c r="H68" s="315"/>
      <c r="I68" s="315"/>
      <c r="J68" s="315"/>
      <c r="K68" s="57" t="s">
        <v>1130</v>
      </c>
      <c r="L68" s="315"/>
      <c r="M68" s="3" t="s">
        <v>4034</v>
      </c>
      <c r="N68" s="615" t="s">
        <v>1352</v>
      </c>
      <c r="O68" s="615" t="s">
        <v>1726</v>
      </c>
      <c r="P68" s="615" t="s">
        <v>4035</v>
      </c>
      <c r="Q68" s="315"/>
      <c r="R68" s="59"/>
      <c r="S68" s="696"/>
      <c r="T68" s="193"/>
    </row>
    <row r="69" spans="1:20" ht="129.6">
      <c r="A69" s="730">
        <v>67</v>
      </c>
      <c r="B69" s="193"/>
      <c r="C69" s="193"/>
      <c r="D69" s="193"/>
      <c r="E69" s="315"/>
      <c r="F69" s="315"/>
      <c r="G69" s="315"/>
      <c r="H69" s="315"/>
      <c r="I69" s="315"/>
      <c r="J69" s="315"/>
      <c r="K69" s="57" t="s">
        <v>1130</v>
      </c>
      <c r="L69" s="315"/>
      <c r="M69" s="3" t="s">
        <v>4034</v>
      </c>
      <c r="N69" s="615" t="s">
        <v>1352</v>
      </c>
      <c r="O69" s="615" t="s">
        <v>1726</v>
      </c>
      <c r="P69" s="615" t="s">
        <v>4036</v>
      </c>
      <c r="Q69" s="315"/>
      <c r="R69" s="59"/>
      <c r="S69" s="696"/>
      <c r="T69" s="193"/>
    </row>
    <row r="70" spans="1:20" ht="43.15">
      <c r="A70" s="730">
        <v>68</v>
      </c>
      <c r="B70" s="193"/>
      <c r="C70" s="193"/>
      <c r="D70" s="193"/>
      <c r="E70" s="315"/>
      <c r="F70" s="315"/>
      <c r="G70" s="315"/>
      <c r="H70" s="315"/>
      <c r="I70" s="315"/>
      <c r="J70" s="315"/>
      <c r="K70" s="57" t="s">
        <v>1130</v>
      </c>
      <c r="L70" s="315"/>
      <c r="M70" s="3" t="s">
        <v>4037</v>
      </c>
      <c r="N70" s="615" t="s">
        <v>1352</v>
      </c>
      <c r="O70" s="615" t="s">
        <v>1726</v>
      </c>
      <c r="P70" s="615" t="s">
        <v>3563</v>
      </c>
      <c r="Q70" s="315"/>
      <c r="R70" s="59"/>
      <c r="S70" s="696"/>
      <c r="T70" s="193"/>
    </row>
    <row r="71" spans="1:20" ht="86.45">
      <c r="A71" s="730">
        <v>69</v>
      </c>
      <c r="B71" s="193"/>
      <c r="C71" s="193"/>
      <c r="D71" s="193"/>
      <c r="E71" s="315"/>
      <c r="F71" s="315"/>
      <c r="G71" s="315"/>
      <c r="H71" s="315"/>
      <c r="I71" s="315"/>
      <c r="J71" s="315"/>
      <c r="K71" s="614" t="s">
        <v>1520</v>
      </c>
      <c r="L71" s="719"/>
      <c r="M71" s="3" t="s">
        <v>4038</v>
      </c>
      <c r="N71" s="615" t="s">
        <v>1352</v>
      </c>
      <c r="O71" s="615" t="s">
        <v>1726</v>
      </c>
      <c r="P71" s="615" t="s">
        <v>1448</v>
      </c>
      <c r="Q71" s="315"/>
      <c r="R71" s="59"/>
      <c r="S71" s="704" t="s">
        <v>4039</v>
      </c>
      <c r="T71" s="193">
        <v>59617</v>
      </c>
    </row>
    <row r="72" spans="1:20" ht="86.45">
      <c r="A72" s="730">
        <v>70</v>
      </c>
      <c r="B72" s="193"/>
      <c r="C72" s="193"/>
      <c r="D72" s="193"/>
      <c r="E72" s="315"/>
      <c r="F72" s="315"/>
      <c r="G72" s="315"/>
      <c r="H72" s="315"/>
      <c r="I72" s="315"/>
      <c r="J72" s="315"/>
      <c r="K72" s="614" t="s">
        <v>1520</v>
      </c>
      <c r="L72" s="719"/>
      <c r="M72" s="3" t="s">
        <v>4038</v>
      </c>
      <c r="N72" s="615" t="s">
        <v>1352</v>
      </c>
      <c r="O72" s="615" t="s">
        <v>1726</v>
      </c>
      <c r="P72" s="615" t="s">
        <v>1449</v>
      </c>
      <c r="Q72" s="315"/>
      <c r="R72" s="59"/>
      <c r="S72" s="704" t="s">
        <v>4039</v>
      </c>
      <c r="T72" s="193">
        <v>59617</v>
      </c>
    </row>
    <row r="73" spans="1:20" ht="57.6">
      <c r="A73" s="730">
        <v>71</v>
      </c>
      <c r="B73" s="193"/>
      <c r="C73" s="193"/>
      <c r="D73" s="193"/>
      <c r="E73" s="315"/>
      <c r="F73" s="315"/>
      <c r="G73" s="315"/>
      <c r="H73" s="315"/>
      <c r="I73" s="315"/>
      <c r="J73" s="315"/>
      <c r="K73" s="57" t="s">
        <v>1130</v>
      </c>
      <c r="L73" s="315"/>
      <c r="M73" s="3" t="s">
        <v>4040</v>
      </c>
      <c r="N73" s="615" t="s">
        <v>1352</v>
      </c>
      <c r="O73" s="615" t="s">
        <v>1726</v>
      </c>
      <c r="P73" s="615" t="s">
        <v>4041</v>
      </c>
      <c r="Q73" s="315"/>
      <c r="R73" s="59"/>
      <c r="S73" s="696"/>
      <c r="T73" s="193"/>
    </row>
    <row r="74" spans="1:20" ht="28.9">
      <c r="A74" s="730">
        <v>72</v>
      </c>
      <c r="B74" s="193"/>
      <c r="C74" s="193"/>
      <c r="D74" s="193"/>
      <c r="E74" s="315"/>
      <c r="F74" s="315"/>
      <c r="G74" s="315"/>
      <c r="H74" s="315"/>
      <c r="I74" s="315"/>
      <c r="J74" s="315"/>
      <c r="K74" s="57" t="s">
        <v>1130</v>
      </c>
      <c r="L74" s="315"/>
      <c r="M74" s="3" t="s">
        <v>3357</v>
      </c>
      <c r="N74" s="615" t="s">
        <v>1352</v>
      </c>
      <c r="O74" s="615" t="s">
        <v>1726</v>
      </c>
      <c r="P74" s="615" t="s">
        <v>1452</v>
      </c>
      <c r="Q74" s="315"/>
      <c r="R74" s="59" t="s">
        <v>3343</v>
      </c>
      <c r="S74" s="696"/>
      <c r="T74" s="193"/>
    </row>
    <row r="75" spans="1:20" ht="28.9">
      <c r="A75" s="730">
        <v>73</v>
      </c>
      <c r="B75" s="193"/>
      <c r="C75" s="193"/>
      <c r="D75" s="193"/>
      <c r="E75" s="315"/>
      <c r="F75" s="315"/>
      <c r="G75" s="315"/>
      <c r="H75" s="315"/>
      <c r="I75" s="315"/>
      <c r="J75" s="315"/>
      <c r="K75" s="57" t="s">
        <v>1130</v>
      </c>
      <c r="L75" s="315"/>
      <c r="M75" s="3" t="s">
        <v>3357</v>
      </c>
      <c r="N75" s="615" t="s">
        <v>1352</v>
      </c>
      <c r="O75" s="615" t="s">
        <v>1726</v>
      </c>
      <c r="P75" s="615" t="s">
        <v>4042</v>
      </c>
      <c r="Q75" s="315"/>
      <c r="R75" s="59" t="s">
        <v>3343</v>
      </c>
      <c r="S75" s="696"/>
      <c r="T75" s="193"/>
    </row>
    <row r="76" spans="1:20" ht="115.15">
      <c r="A76" s="730">
        <v>74</v>
      </c>
      <c r="B76" s="193"/>
      <c r="C76" s="193"/>
      <c r="D76" s="193"/>
      <c r="E76" s="315"/>
      <c r="F76" s="315"/>
      <c r="G76" s="315"/>
      <c r="H76" s="315"/>
      <c r="I76" s="315"/>
      <c r="J76" s="315"/>
      <c r="K76" s="614" t="s">
        <v>1520</v>
      </c>
      <c r="L76" s="315"/>
      <c r="M76" s="3" t="s">
        <v>4043</v>
      </c>
      <c r="N76" s="615" t="s">
        <v>1352</v>
      </c>
      <c r="O76" s="615" t="s">
        <v>1726</v>
      </c>
      <c r="P76" s="615" t="s">
        <v>4044</v>
      </c>
      <c r="Q76" s="315"/>
      <c r="R76" s="59"/>
      <c r="S76" s="704" t="s">
        <v>4045</v>
      </c>
      <c r="T76" s="193" t="s">
        <v>4030</v>
      </c>
    </row>
    <row r="77" spans="1:20" ht="115.15">
      <c r="A77" s="730">
        <v>75</v>
      </c>
      <c r="B77" s="193"/>
      <c r="C77" s="193"/>
      <c r="D77" s="193"/>
      <c r="E77" s="315"/>
      <c r="F77" s="315"/>
      <c r="G77" s="315"/>
      <c r="H77" s="315"/>
      <c r="I77" s="315"/>
      <c r="J77" s="315"/>
      <c r="K77" s="614" t="s">
        <v>1520</v>
      </c>
      <c r="L77" s="315"/>
      <c r="M77" s="3" t="s">
        <v>4043</v>
      </c>
      <c r="N77" s="615" t="s">
        <v>1352</v>
      </c>
      <c r="O77" s="615" t="s">
        <v>1726</v>
      </c>
      <c r="P77" s="615" t="s">
        <v>4046</v>
      </c>
      <c r="Q77" s="315"/>
      <c r="R77" s="59"/>
      <c r="S77" s="704" t="s">
        <v>4047</v>
      </c>
      <c r="T77" s="193" t="s">
        <v>4030</v>
      </c>
    </row>
    <row r="78" spans="1:20" ht="28.9">
      <c r="A78" s="730">
        <v>76</v>
      </c>
      <c r="B78" s="193"/>
      <c r="C78" s="193"/>
      <c r="D78" s="193"/>
      <c r="E78" s="315"/>
      <c r="F78" s="315"/>
      <c r="G78" s="315"/>
      <c r="H78" s="315"/>
      <c r="I78" s="315"/>
      <c r="J78" s="315"/>
      <c r="K78" s="57" t="s">
        <v>1130</v>
      </c>
      <c r="L78" s="315"/>
      <c r="M78" s="3" t="s">
        <v>3357</v>
      </c>
      <c r="N78" s="615" t="s">
        <v>1352</v>
      </c>
      <c r="O78" s="615" t="s">
        <v>1726</v>
      </c>
      <c r="P78" s="615" t="s">
        <v>4048</v>
      </c>
      <c r="Q78" s="315"/>
      <c r="R78" s="59" t="s">
        <v>3343</v>
      </c>
      <c r="S78" s="696"/>
      <c r="T78" s="193"/>
    </row>
    <row r="79" spans="1:20" ht="28.9">
      <c r="A79" s="730">
        <v>77</v>
      </c>
      <c r="B79" s="193"/>
      <c r="C79" s="193"/>
      <c r="D79" s="193"/>
      <c r="E79" s="315"/>
      <c r="F79" s="315"/>
      <c r="G79" s="315"/>
      <c r="H79" s="315"/>
      <c r="I79" s="315"/>
      <c r="J79" s="315"/>
      <c r="K79" s="57" t="s">
        <v>1130</v>
      </c>
      <c r="L79" s="315"/>
      <c r="M79" s="3" t="s">
        <v>4049</v>
      </c>
      <c r="N79" s="615" t="s">
        <v>1352</v>
      </c>
      <c r="O79" s="615" t="s">
        <v>1726</v>
      </c>
      <c r="P79" s="615" t="s">
        <v>4050</v>
      </c>
      <c r="Q79" s="315"/>
      <c r="R79" s="59"/>
      <c r="S79" s="696"/>
      <c r="T79" s="193"/>
    </row>
    <row r="80" spans="1:20" ht="28.9">
      <c r="A80" s="730">
        <v>78</v>
      </c>
      <c r="B80" s="193"/>
      <c r="C80" s="193"/>
      <c r="D80" s="193"/>
      <c r="E80" s="315"/>
      <c r="F80" s="315"/>
      <c r="G80" s="315"/>
      <c r="H80" s="315"/>
      <c r="I80" s="315"/>
      <c r="J80" s="315"/>
      <c r="K80" s="57" t="s">
        <v>1130</v>
      </c>
      <c r="L80" s="315"/>
      <c r="M80" s="3" t="s">
        <v>4049</v>
      </c>
      <c r="N80" s="615" t="s">
        <v>1352</v>
      </c>
      <c r="O80" s="615" t="s">
        <v>1726</v>
      </c>
      <c r="P80" s="615" t="s">
        <v>4051</v>
      </c>
      <c r="Q80" s="315"/>
      <c r="R80" s="59"/>
      <c r="S80" s="696"/>
      <c r="T80" s="193"/>
    </row>
    <row r="81" spans="1:20" ht="100.9">
      <c r="A81" s="730">
        <v>79</v>
      </c>
      <c r="B81" s="193"/>
      <c r="C81" s="193"/>
      <c r="D81" s="193"/>
      <c r="E81" s="315"/>
      <c r="F81" s="315"/>
      <c r="G81" s="315"/>
      <c r="H81" s="315"/>
      <c r="I81" s="315"/>
      <c r="J81" s="315"/>
      <c r="K81" s="57" t="s">
        <v>1130</v>
      </c>
      <c r="L81" s="315"/>
      <c r="M81" s="3" t="s">
        <v>4052</v>
      </c>
      <c r="N81" s="615" t="s">
        <v>1352</v>
      </c>
      <c r="O81" s="615" t="s">
        <v>1726</v>
      </c>
      <c r="P81" s="615" t="s">
        <v>4053</v>
      </c>
      <c r="Q81" s="315"/>
      <c r="R81" s="59" t="s">
        <v>4054</v>
      </c>
      <c r="S81" s="696"/>
      <c r="T81" s="193"/>
    </row>
    <row r="82" spans="1:20" ht="100.9">
      <c r="A82" s="730">
        <v>80</v>
      </c>
      <c r="B82" s="193"/>
      <c r="C82" s="193"/>
      <c r="D82" s="193"/>
      <c r="E82" s="315"/>
      <c r="F82" s="315"/>
      <c r="G82" s="315"/>
      <c r="H82" s="315"/>
      <c r="I82" s="315"/>
      <c r="J82" s="315"/>
      <c r="K82" s="57" t="s">
        <v>1130</v>
      </c>
      <c r="L82" s="315"/>
      <c r="M82" s="3" t="s">
        <v>4052</v>
      </c>
      <c r="N82" s="615" t="s">
        <v>1352</v>
      </c>
      <c r="O82" s="615" t="s">
        <v>1726</v>
      </c>
      <c r="P82" s="615" t="s">
        <v>4055</v>
      </c>
      <c r="Q82" s="315"/>
      <c r="R82" s="59" t="s">
        <v>4054</v>
      </c>
      <c r="S82" s="696"/>
      <c r="T82" s="193"/>
    </row>
    <row r="83" spans="1:20" ht="100.9">
      <c r="A83" s="730">
        <v>81</v>
      </c>
      <c r="B83" s="193"/>
      <c r="C83" s="193"/>
      <c r="D83" s="193"/>
      <c r="E83" s="315"/>
      <c r="F83" s="315"/>
      <c r="G83" s="315"/>
      <c r="H83" s="315"/>
      <c r="I83" s="315"/>
      <c r="J83" s="315"/>
      <c r="K83" s="57" t="s">
        <v>1130</v>
      </c>
      <c r="L83" s="315"/>
      <c r="M83" s="3" t="s">
        <v>4056</v>
      </c>
      <c r="N83" s="615" t="s">
        <v>1352</v>
      </c>
      <c r="O83" s="615" t="s">
        <v>1726</v>
      </c>
      <c r="P83" s="615" t="s">
        <v>4057</v>
      </c>
      <c r="Q83" s="315"/>
      <c r="R83" s="59" t="s">
        <v>4058</v>
      </c>
      <c r="S83" s="696"/>
      <c r="T83" s="193"/>
    </row>
    <row r="84" spans="1:20">
      <c r="A84" s="730">
        <v>82</v>
      </c>
      <c r="B84" s="193"/>
      <c r="C84" s="193"/>
      <c r="D84" s="193"/>
      <c r="E84" s="315"/>
      <c r="F84" s="315"/>
      <c r="G84" s="315"/>
      <c r="H84" s="315"/>
      <c r="I84" s="315"/>
      <c r="J84" s="315"/>
      <c r="K84" s="57" t="s">
        <v>1130</v>
      </c>
      <c r="L84" s="315"/>
      <c r="M84" s="3" t="s">
        <v>3326</v>
      </c>
      <c r="N84" s="615" t="s">
        <v>1352</v>
      </c>
      <c r="O84" s="615" t="s">
        <v>1726</v>
      </c>
      <c r="P84" s="615" t="s">
        <v>3362</v>
      </c>
      <c r="Q84" s="315"/>
      <c r="R84" s="59" t="s">
        <v>3343</v>
      </c>
      <c r="S84" s="696"/>
      <c r="T84" s="193"/>
    </row>
    <row r="85" spans="1:20">
      <c r="A85" s="730">
        <v>83</v>
      </c>
      <c r="B85" s="193"/>
      <c r="C85" s="193"/>
      <c r="D85" s="193"/>
      <c r="E85" s="315"/>
      <c r="F85" s="315"/>
      <c r="G85" s="315"/>
      <c r="H85" s="315"/>
      <c r="I85" s="315"/>
      <c r="J85" s="315"/>
      <c r="K85" s="57" t="s">
        <v>1130</v>
      </c>
      <c r="L85" s="315"/>
      <c r="M85" s="3" t="s">
        <v>3326</v>
      </c>
      <c r="N85" s="615" t="s">
        <v>1352</v>
      </c>
      <c r="O85" s="615" t="s">
        <v>1726</v>
      </c>
      <c r="P85" s="615" t="s">
        <v>1794</v>
      </c>
      <c r="Q85" s="315"/>
      <c r="R85" s="59" t="s">
        <v>4059</v>
      </c>
      <c r="S85" s="696"/>
      <c r="T85" s="193"/>
    </row>
    <row r="86" spans="1:20">
      <c r="A86" s="730">
        <v>84</v>
      </c>
      <c r="B86" s="193"/>
      <c r="C86" s="193"/>
      <c r="D86" s="193"/>
      <c r="E86" s="315"/>
      <c r="F86" s="315"/>
      <c r="G86" s="315"/>
      <c r="H86" s="315"/>
      <c r="I86" s="315"/>
      <c r="J86" s="315"/>
      <c r="K86" s="57" t="s">
        <v>1130</v>
      </c>
      <c r="L86" s="315"/>
      <c r="M86" s="3" t="s">
        <v>3326</v>
      </c>
      <c r="N86" s="615" t="s">
        <v>1352</v>
      </c>
      <c r="O86" s="615" t="s">
        <v>1726</v>
      </c>
      <c r="P86" s="615" t="s">
        <v>4060</v>
      </c>
      <c r="Q86" s="315"/>
      <c r="R86" s="59" t="s">
        <v>4059</v>
      </c>
      <c r="S86" s="696"/>
      <c r="T86" s="193"/>
    </row>
    <row r="87" spans="1:20">
      <c r="A87" s="730">
        <v>85</v>
      </c>
      <c r="B87" s="193"/>
      <c r="C87" s="193"/>
      <c r="D87" s="193"/>
      <c r="E87" s="315"/>
      <c r="F87" s="315"/>
      <c r="G87" s="315"/>
      <c r="H87" s="315"/>
      <c r="I87" s="315"/>
      <c r="J87" s="315"/>
      <c r="K87" s="57" t="s">
        <v>1130</v>
      </c>
      <c r="L87" s="315"/>
      <c r="M87" s="3" t="s">
        <v>3326</v>
      </c>
      <c r="N87" s="615" t="s">
        <v>1352</v>
      </c>
      <c r="O87" s="615" t="s">
        <v>1726</v>
      </c>
      <c r="P87" s="615" t="s">
        <v>3363</v>
      </c>
      <c r="Q87" s="315"/>
      <c r="R87" s="59" t="s">
        <v>3343</v>
      </c>
      <c r="S87" s="696"/>
      <c r="T87" s="193"/>
    </row>
    <row r="88" spans="1:20" ht="144">
      <c r="A88" s="730">
        <v>86</v>
      </c>
      <c r="B88" s="193"/>
      <c r="C88" s="193"/>
      <c r="D88" s="193"/>
      <c r="E88" s="315"/>
      <c r="F88" s="315"/>
      <c r="G88" s="315"/>
      <c r="H88" s="315"/>
      <c r="I88" s="315"/>
      <c r="J88" s="315"/>
      <c r="K88" s="71" t="s">
        <v>1130</v>
      </c>
      <c r="L88" s="315"/>
      <c r="M88" s="3" t="s">
        <v>4061</v>
      </c>
      <c r="N88" s="615" t="s">
        <v>1352</v>
      </c>
      <c r="O88" s="615" t="s">
        <v>1726</v>
      </c>
      <c r="P88" s="615" t="s">
        <v>4062</v>
      </c>
      <c r="Q88" s="315"/>
      <c r="R88" s="59"/>
      <c r="S88" s="704" t="s">
        <v>4063</v>
      </c>
      <c r="T88" s="193">
        <v>59619</v>
      </c>
    </row>
    <row r="89" spans="1:20">
      <c r="A89" s="730">
        <v>87</v>
      </c>
      <c r="B89" s="193"/>
      <c r="C89" s="193"/>
      <c r="D89" s="193"/>
      <c r="E89" s="315"/>
      <c r="F89" s="315"/>
      <c r="G89" s="315"/>
      <c r="H89" s="315"/>
      <c r="I89" s="315"/>
      <c r="J89" s="315"/>
      <c r="K89" s="57" t="s">
        <v>1130</v>
      </c>
      <c r="L89" s="315"/>
      <c r="M89" s="3" t="s">
        <v>3326</v>
      </c>
      <c r="N89" s="615" t="s">
        <v>1352</v>
      </c>
      <c r="O89" s="615" t="s">
        <v>1726</v>
      </c>
      <c r="P89" s="615" t="s">
        <v>4064</v>
      </c>
      <c r="Q89" s="315"/>
      <c r="R89" s="59" t="s">
        <v>3343</v>
      </c>
      <c r="S89" s="696"/>
      <c r="T89" s="193"/>
    </row>
    <row r="90" spans="1:20">
      <c r="A90" s="730">
        <v>88</v>
      </c>
      <c r="B90" s="193"/>
      <c r="C90" s="193"/>
      <c r="D90" s="193"/>
      <c r="E90" s="315"/>
      <c r="F90" s="315"/>
      <c r="G90" s="315"/>
      <c r="H90" s="315"/>
      <c r="I90" s="315"/>
      <c r="J90" s="315"/>
      <c r="K90" s="57" t="s">
        <v>1130</v>
      </c>
      <c r="L90" s="315"/>
      <c r="M90" s="3" t="s">
        <v>3326</v>
      </c>
      <c r="N90" s="615" t="s">
        <v>1352</v>
      </c>
      <c r="O90" s="615" t="s">
        <v>1726</v>
      </c>
      <c r="P90" s="615" t="s">
        <v>4065</v>
      </c>
      <c r="Q90" s="315"/>
      <c r="R90" s="59" t="s">
        <v>3343</v>
      </c>
      <c r="S90" s="696"/>
      <c r="T90" s="193"/>
    </row>
    <row r="91" spans="1:20">
      <c r="A91" s="730">
        <v>89</v>
      </c>
      <c r="B91" s="193"/>
      <c r="C91" s="193"/>
      <c r="D91" s="193"/>
      <c r="E91" s="315"/>
      <c r="F91" s="315"/>
      <c r="G91" s="315"/>
      <c r="H91" s="315"/>
      <c r="I91" s="315"/>
      <c r="J91" s="315"/>
      <c r="K91" s="57" t="s">
        <v>1130</v>
      </c>
      <c r="L91" s="315"/>
      <c r="M91" s="3" t="s">
        <v>3326</v>
      </c>
      <c r="N91" s="615" t="s">
        <v>1352</v>
      </c>
      <c r="O91" s="615" t="s">
        <v>1726</v>
      </c>
      <c r="P91" s="615" t="s">
        <v>4066</v>
      </c>
      <c r="Q91" s="315"/>
      <c r="R91" s="59" t="s">
        <v>3343</v>
      </c>
      <c r="S91" s="696"/>
      <c r="T91" s="193"/>
    </row>
    <row r="92" spans="1:20" ht="144">
      <c r="A92" s="730">
        <v>90</v>
      </c>
      <c r="B92" s="193"/>
      <c r="C92" s="193"/>
      <c r="D92" s="193"/>
      <c r="E92" s="315"/>
      <c r="F92" s="315"/>
      <c r="G92" s="315"/>
      <c r="H92" s="315"/>
      <c r="I92" s="315"/>
      <c r="J92" s="315"/>
      <c r="K92" s="127" t="s">
        <v>1130</v>
      </c>
      <c r="L92" s="315"/>
      <c r="M92" s="3" t="s">
        <v>4067</v>
      </c>
      <c r="N92" s="615" t="s">
        <v>1352</v>
      </c>
      <c r="O92" s="615" t="s">
        <v>1726</v>
      </c>
      <c r="P92" s="615" t="s">
        <v>4068</v>
      </c>
      <c r="Q92" s="315"/>
      <c r="R92" s="59"/>
      <c r="S92" s="704" t="s">
        <v>4069</v>
      </c>
      <c r="T92" s="193"/>
    </row>
    <row r="93" spans="1:20" ht="100.9">
      <c r="A93" s="730">
        <v>91</v>
      </c>
      <c r="B93" s="193"/>
      <c r="C93" s="193"/>
      <c r="D93" s="193"/>
      <c r="E93" s="315"/>
      <c r="F93" s="315"/>
      <c r="G93" s="315"/>
      <c r="H93" s="315"/>
      <c r="I93" s="315"/>
      <c r="J93" s="315"/>
      <c r="K93" s="57" t="s">
        <v>1130</v>
      </c>
      <c r="L93" s="315"/>
      <c r="M93" s="3" t="s">
        <v>4052</v>
      </c>
      <c r="N93" s="615" t="s">
        <v>1352</v>
      </c>
      <c r="O93" s="615" t="s">
        <v>1726</v>
      </c>
      <c r="P93" s="615" t="s">
        <v>4070</v>
      </c>
      <c r="Q93" s="315"/>
      <c r="R93" s="59" t="s">
        <v>4054</v>
      </c>
      <c r="S93" s="696"/>
      <c r="T93" s="193"/>
    </row>
    <row r="94" spans="1:20" ht="100.9">
      <c r="A94" s="730">
        <v>92</v>
      </c>
      <c r="B94" s="193"/>
      <c r="C94" s="193"/>
      <c r="D94" s="193"/>
      <c r="E94" s="315"/>
      <c r="F94" s="315"/>
      <c r="G94" s="315"/>
      <c r="H94" s="315"/>
      <c r="I94" s="315"/>
      <c r="J94" s="315"/>
      <c r="K94" s="57" t="s">
        <v>1130</v>
      </c>
      <c r="L94" s="315"/>
      <c r="M94" s="3" t="s">
        <v>4052</v>
      </c>
      <c r="N94" s="615" t="s">
        <v>1352</v>
      </c>
      <c r="O94" s="615" t="s">
        <v>1726</v>
      </c>
      <c r="P94" s="615" t="s">
        <v>4071</v>
      </c>
      <c r="Q94" s="315"/>
      <c r="R94" s="59" t="s">
        <v>4054</v>
      </c>
      <c r="S94" s="696"/>
      <c r="T94" s="193"/>
    </row>
    <row r="95" spans="1:20" ht="115.15">
      <c r="A95" s="730">
        <v>93</v>
      </c>
      <c r="B95" s="193"/>
      <c r="C95" s="193"/>
      <c r="D95" s="193"/>
      <c r="E95" s="315"/>
      <c r="F95" s="315"/>
      <c r="G95" s="315"/>
      <c r="H95" s="315"/>
      <c r="I95" s="315"/>
      <c r="J95" s="315"/>
      <c r="K95" s="614" t="s">
        <v>1520</v>
      </c>
      <c r="L95" s="315"/>
      <c r="M95" s="3" t="s">
        <v>4072</v>
      </c>
      <c r="N95" s="615" t="s">
        <v>1352</v>
      </c>
      <c r="O95" s="615" t="s">
        <v>1726</v>
      </c>
      <c r="P95" s="615" t="s">
        <v>4073</v>
      </c>
      <c r="Q95" s="315"/>
      <c r="R95" s="59"/>
      <c r="S95" s="704" t="s">
        <v>4074</v>
      </c>
      <c r="T95" s="193" t="s">
        <v>4030</v>
      </c>
    </row>
    <row r="96" spans="1:20" ht="115.15">
      <c r="A96" s="730">
        <v>94</v>
      </c>
      <c r="B96" s="193"/>
      <c r="C96" s="193"/>
      <c r="D96" s="193"/>
      <c r="E96" s="315"/>
      <c r="F96" s="315"/>
      <c r="G96" s="315"/>
      <c r="H96" s="315"/>
      <c r="I96" s="315"/>
      <c r="J96" s="315"/>
      <c r="K96" s="614" t="s">
        <v>1520</v>
      </c>
      <c r="L96" s="315"/>
      <c r="M96" s="3" t="s">
        <v>4072</v>
      </c>
      <c r="N96" s="615" t="s">
        <v>1352</v>
      </c>
      <c r="O96" s="615" t="s">
        <v>1726</v>
      </c>
      <c r="P96" s="615" t="s">
        <v>4075</v>
      </c>
      <c r="Q96" s="315"/>
      <c r="R96" s="59"/>
      <c r="S96" s="704" t="s">
        <v>4076</v>
      </c>
      <c r="T96" s="193" t="s">
        <v>4030</v>
      </c>
    </row>
    <row r="97" spans="1:20" ht="28.9">
      <c r="A97" s="730">
        <v>95</v>
      </c>
      <c r="B97" s="193"/>
      <c r="C97" s="193"/>
      <c r="D97" s="193"/>
      <c r="E97" s="315"/>
      <c r="F97" s="315"/>
      <c r="G97" s="315"/>
      <c r="H97" s="315"/>
      <c r="I97" s="315"/>
      <c r="J97" s="315"/>
      <c r="K97" s="57" t="s">
        <v>1130</v>
      </c>
      <c r="L97" s="719"/>
      <c r="M97" s="3" t="s">
        <v>4049</v>
      </c>
      <c r="N97" s="615" t="s">
        <v>1352</v>
      </c>
      <c r="O97" s="615" t="s">
        <v>1726</v>
      </c>
      <c r="P97" s="615" t="s">
        <v>4077</v>
      </c>
      <c r="Q97" s="315"/>
      <c r="R97" s="59"/>
      <c r="S97" s="696"/>
      <c r="T97" s="193"/>
    </row>
    <row r="98" spans="1:20" ht="28.9">
      <c r="A98" s="730">
        <v>96</v>
      </c>
      <c r="B98" s="193"/>
      <c r="C98" s="193"/>
      <c r="D98" s="193"/>
      <c r="E98" s="315"/>
      <c r="F98" s="315"/>
      <c r="G98" s="315"/>
      <c r="H98" s="315"/>
      <c r="I98" s="315"/>
      <c r="J98" s="315"/>
      <c r="K98" s="57" t="s">
        <v>1130</v>
      </c>
      <c r="L98" s="719"/>
      <c r="M98" s="3" t="s">
        <v>4049</v>
      </c>
      <c r="N98" s="615" t="s">
        <v>1352</v>
      </c>
      <c r="O98" s="615" t="s">
        <v>1726</v>
      </c>
      <c r="P98" s="615" t="s">
        <v>4078</v>
      </c>
      <c r="Q98" s="315"/>
      <c r="R98" s="59"/>
      <c r="S98" s="696"/>
      <c r="T98" s="193"/>
    </row>
    <row r="99" spans="1:20" ht="273.60000000000002">
      <c r="A99" s="730">
        <v>97</v>
      </c>
      <c r="B99" s="193"/>
      <c r="C99" s="193"/>
      <c r="D99" s="193"/>
      <c r="E99" s="315"/>
      <c r="F99" s="315"/>
      <c r="G99" s="315"/>
      <c r="H99" s="315"/>
      <c r="I99" s="315"/>
      <c r="J99" s="315"/>
      <c r="K99" s="614" t="s">
        <v>1520</v>
      </c>
      <c r="L99" s="315"/>
      <c r="M99" s="3" t="s">
        <v>4079</v>
      </c>
      <c r="N99" s="615" t="s">
        <v>1352</v>
      </c>
      <c r="O99" s="615" t="s">
        <v>1726</v>
      </c>
      <c r="P99" s="615" t="s">
        <v>4080</v>
      </c>
      <c r="Q99" s="315"/>
      <c r="R99" s="59"/>
      <c r="S99" s="704" t="s">
        <v>4081</v>
      </c>
      <c r="T99" s="193">
        <v>61926</v>
      </c>
    </row>
    <row r="100" spans="1:20" ht="100.9">
      <c r="A100" s="730">
        <v>98</v>
      </c>
      <c r="B100" s="193"/>
      <c r="C100" s="193"/>
      <c r="D100" s="193"/>
      <c r="E100" s="315"/>
      <c r="F100" s="315"/>
      <c r="G100" s="315"/>
      <c r="H100" s="315"/>
      <c r="I100" s="315"/>
      <c r="J100" s="315"/>
      <c r="K100" s="57" t="s">
        <v>1130</v>
      </c>
      <c r="L100" s="315"/>
      <c r="M100" s="3" t="s">
        <v>4052</v>
      </c>
      <c r="N100" s="615" t="s">
        <v>1352</v>
      </c>
      <c r="O100" s="615" t="s">
        <v>1726</v>
      </c>
      <c r="P100" s="615" t="s">
        <v>4082</v>
      </c>
      <c r="Q100" s="315"/>
      <c r="R100" s="59" t="s">
        <v>4054</v>
      </c>
      <c r="S100" s="696"/>
      <c r="T100" s="193"/>
    </row>
    <row r="101" spans="1:20" ht="100.9">
      <c r="A101" s="730">
        <v>99</v>
      </c>
      <c r="B101" s="193"/>
      <c r="C101" s="193"/>
      <c r="D101" s="193"/>
      <c r="E101" s="315"/>
      <c r="F101" s="315"/>
      <c r="G101" s="315"/>
      <c r="H101" s="315"/>
      <c r="I101" s="315"/>
      <c r="J101" s="315"/>
      <c r="K101" s="57" t="s">
        <v>1130</v>
      </c>
      <c r="L101" s="315"/>
      <c r="M101" s="3" t="s">
        <v>4052</v>
      </c>
      <c r="N101" s="615" t="s">
        <v>1352</v>
      </c>
      <c r="O101" s="615" t="s">
        <v>1726</v>
      </c>
      <c r="P101" s="615" t="s">
        <v>4083</v>
      </c>
      <c r="Q101" s="315"/>
      <c r="R101" s="59" t="s">
        <v>4054</v>
      </c>
      <c r="S101" s="696"/>
      <c r="T101" s="193"/>
    </row>
    <row r="102" spans="1:20">
      <c r="A102" s="730">
        <v>100</v>
      </c>
      <c r="B102" s="193"/>
      <c r="C102" s="193"/>
      <c r="D102" s="193"/>
      <c r="E102" s="315"/>
      <c r="F102" s="315"/>
      <c r="G102" s="315"/>
      <c r="H102" s="315"/>
      <c r="I102" s="315"/>
      <c r="J102" s="315"/>
      <c r="K102" s="57" t="s">
        <v>1130</v>
      </c>
      <c r="L102" s="315"/>
      <c r="M102" s="3" t="s">
        <v>3326</v>
      </c>
      <c r="N102" s="615" t="s">
        <v>1352</v>
      </c>
      <c r="O102" s="615" t="s">
        <v>1726</v>
      </c>
      <c r="P102" s="615" t="s">
        <v>4084</v>
      </c>
      <c r="Q102" s="315"/>
      <c r="R102" s="59" t="s">
        <v>199</v>
      </c>
      <c r="S102" s="696"/>
      <c r="T102" s="193"/>
    </row>
    <row r="103" spans="1:20" ht="72">
      <c r="A103" s="730">
        <v>101</v>
      </c>
      <c r="B103" s="193"/>
      <c r="C103" s="193"/>
      <c r="D103" s="193"/>
      <c r="E103" s="315"/>
      <c r="F103" s="315"/>
      <c r="G103" s="315"/>
      <c r="H103" s="315"/>
      <c r="I103" s="315"/>
      <c r="J103" s="315"/>
      <c r="K103" s="57" t="s">
        <v>1130</v>
      </c>
      <c r="L103" s="315"/>
      <c r="M103" s="1026" t="s">
        <v>4085</v>
      </c>
      <c r="N103" s="615" t="s">
        <v>1352</v>
      </c>
      <c r="O103" s="615" t="s">
        <v>1726</v>
      </c>
      <c r="P103" s="615" t="s">
        <v>4086</v>
      </c>
      <c r="Q103" s="315"/>
      <c r="R103" s="59"/>
      <c r="S103" s="696"/>
      <c r="T103" s="193"/>
    </row>
    <row r="104" spans="1:20" ht="28.9">
      <c r="A104" s="730">
        <v>102</v>
      </c>
      <c r="B104" s="193"/>
      <c r="C104" s="193"/>
      <c r="D104" s="193"/>
      <c r="E104" s="315"/>
      <c r="F104" s="315"/>
      <c r="G104" s="315"/>
      <c r="H104" s="315"/>
      <c r="I104" s="315"/>
      <c r="J104" s="315"/>
      <c r="K104" s="57" t="s">
        <v>1130</v>
      </c>
      <c r="L104" s="315"/>
      <c r="M104" s="3" t="s">
        <v>4049</v>
      </c>
      <c r="N104" s="615" t="s">
        <v>1352</v>
      </c>
      <c r="O104" s="615" t="s">
        <v>1726</v>
      </c>
      <c r="P104" s="615" t="s">
        <v>4087</v>
      </c>
      <c r="Q104" s="315"/>
      <c r="R104" s="59"/>
      <c r="S104" s="696"/>
      <c r="T104" s="193"/>
    </row>
    <row r="105" spans="1:20" ht="28.9">
      <c r="A105" s="730">
        <v>103</v>
      </c>
      <c r="B105" s="193"/>
      <c r="C105" s="193"/>
      <c r="D105" s="193"/>
      <c r="E105" s="315"/>
      <c r="F105" s="315"/>
      <c r="G105" s="315"/>
      <c r="H105" s="315"/>
      <c r="I105" s="315"/>
      <c r="J105" s="315"/>
      <c r="K105" s="57" t="s">
        <v>1130</v>
      </c>
      <c r="L105" s="315"/>
      <c r="M105" s="3" t="s">
        <v>4049</v>
      </c>
      <c r="N105" s="615" t="s">
        <v>1352</v>
      </c>
      <c r="O105" s="615" t="s">
        <v>1726</v>
      </c>
      <c r="P105" s="615" t="s">
        <v>4088</v>
      </c>
      <c r="Q105" s="315"/>
      <c r="R105" s="59"/>
      <c r="S105" s="696"/>
      <c r="T105" s="193"/>
    </row>
    <row r="106" spans="1:20" ht="100.9">
      <c r="A106" s="730">
        <v>104</v>
      </c>
      <c r="B106" s="193"/>
      <c r="C106" s="193"/>
      <c r="D106" s="193"/>
      <c r="E106" s="315"/>
      <c r="F106" s="315"/>
      <c r="G106" s="315"/>
      <c r="H106" s="315"/>
      <c r="I106" s="315"/>
      <c r="J106" s="315"/>
      <c r="K106" s="57" t="s">
        <v>1130</v>
      </c>
      <c r="L106" s="315"/>
      <c r="M106" s="3" t="s">
        <v>4052</v>
      </c>
      <c r="N106" s="615" t="s">
        <v>1352</v>
      </c>
      <c r="O106" s="615" t="s">
        <v>1726</v>
      </c>
      <c r="P106" s="615" t="s">
        <v>4089</v>
      </c>
      <c r="Q106" s="315"/>
      <c r="R106" s="59" t="s">
        <v>4054</v>
      </c>
      <c r="S106" s="696"/>
      <c r="T106" s="193"/>
    </row>
    <row r="107" spans="1:20" ht="100.9">
      <c r="A107" s="730">
        <v>105</v>
      </c>
      <c r="B107" s="193"/>
      <c r="C107" s="193"/>
      <c r="D107" s="193"/>
      <c r="E107" s="315"/>
      <c r="F107" s="315"/>
      <c r="G107" s="315"/>
      <c r="H107" s="315"/>
      <c r="I107" s="315"/>
      <c r="J107" s="315"/>
      <c r="K107" s="57" t="s">
        <v>1130</v>
      </c>
      <c r="L107" s="315"/>
      <c r="M107" s="3" t="s">
        <v>4052</v>
      </c>
      <c r="N107" s="615" t="s">
        <v>1352</v>
      </c>
      <c r="O107" s="615" t="s">
        <v>1726</v>
      </c>
      <c r="P107" s="615" t="s">
        <v>4090</v>
      </c>
      <c r="Q107" s="315"/>
      <c r="R107" s="59" t="s">
        <v>4054</v>
      </c>
      <c r="S107" s="696"/>
      <c r="T107" s="193"/>
    </row>
    <row r="108" spans="1:20">
      <c r="A108" s="730">
        <v>106</v>
      </c>
      <c r="B108" s="193"/>
      <c r="C108" s="193"/>
      <c r="D108" s="193"/>
      <c r="E108" s="315"/>
      <c r="F108" s="315"/>
      <c r="G108" s="315"/>
      <c r="H108" s="315"/>
      <c r="I108" s="315"/>
      <c r="J108" s="315"/>
      <c r="K108" s="57" t="s">
        <v>1130</v>
      </c>
      <c r="L108" s="315"/>
      <c r="M108" s="3" t="s">
        <v>3326</v>
      </c>
      <c r="N108" s="615" t="s">
        <v>1352</v>
      </c>
      <c r="O108" s="615" t="s">
        <v>1726</v>
      </c>
      <c r="P108" s="615" t="s">
        <v>4091</v>
      </c>
      <c r="Q108" s="315"/>
      <c r="R108" s="59" t="s">
        <v>82</v>
      </c>
      <c r="S108" s="696"/>
      <c r="T108" s="193"/>
    </row>
    <row r="109" spans="1:20" ht="57.6">
      <c r="A109" s="730">
        <v>107</v>
      </c>
      <c r="B109" s="193"/>
      <c r="C109" s="193"/>
      <c r="D109" s="193"/>
      <c r="E109" s="315"/>
      <c r="F109" s="315"/>
      <c r="G109" s="315"/>
      <c r="H109" s="315"/>
      <c r="I109" s="315"/>
      <c r="J109" s="315"/>
      <c r="K109" s="57" t="s">
        <v>1130</v>
      </c>
      <c r="L109" s="315"/>
      <c r="M109" s="3" t="s">
        <v>4092</v>
      </c>
      <c r="N109" s="615" t="s">
        <v>1352</v>
      </c>
      <c r="O109" s="615" t="s">
        <v>1726</v>
      </c>
      <c r="P109" s="615" t="s">
        <v>4093</v>
      </c>
      <c r="Q109" s="315"/>
      <c r="R109" s="59"/>
      <c r="S109" s="696"/>
      <c r="T109" s="193"/>
    </row>
    <row r="110" spans="1:20" ht="28.9">
      <c r="A110" s="730">
        <v>108</v>
      </c>
      <c r="B110" s="193"/>
      <c r="C110" s="193"/>
      <c r="D110" s="193"/>
      <c r="E110" s="315"/>
      <c r="F110" s="315"/>
      <c r="G110" s="315"/>
      <c r="H110" s="315"/>
      <c r="I110" s="315"/>
      <c r="J110" s="315"/>
      <c r="K110" s="57" t="s">
        <v>1130</v>
      </c>
      <c r="L110" s="315"/>
      <c r="M110" s="3" t="s">
        <v>4049</v>
      </c>
      <c r="N110" s="615" t="s">
        <v>1352</v>
      </c>
      <c r="O110" s="615" t="s">
        <v>1726</v>
      </c>
      <c r="P110" s="615" t="s">
        <v>4094</v>
      </c>
      <c r="Q110" s="315"/>
      <c r="R110" s="59" t="s">
        <v>4095</v>
      </c>
      <c r="S110" s="696"/>
      <c r="T110" s="193"/>
    </row>
    <row r="111" spans="1:20" ht="28.9">
      <c r="A111" s="730">
        <v>109</v>
      </c>
      <c r="B111" s="193"/>
      <c r="C111" s="193"/>
      <c r="D111" s="193"/>
      <c r="E111" s="315"/>
      <c r="F111" s="315"/>
      <c r="G111" s="315"/>
      <c r="H111" s="315"/>
      <c r="I111" s="315"/>
      <c r="J111" s="315"/>
      <c r="K111" s="57" t="s">
        <v>1130</v>
      </c>
      <c r="L111" s="315"/>
      <c r="M111" s="3" t="s">
        <v>4049</v>
      </c>
      <c r="N111" s="615" t="s">
        <v>1352</v>
      </c>
      <c r="O111" s="615" t="s">
        <v>1726</v>
      </c>
      <c r="P111" s="615" t="s">
        <v>4096</v>
      </c>
      <c r="Q111" s="315"/>
      <c r="R111" s="59"/>
      <c r="S111" s="696"/>
      <c r="T111" s="193"/>
    </row>
    <row r="112" spans="1:20" ht="28.9">
      <c r="A112" s="730">
        <v>110</v>
      </c>
      <c r="B112" s="193"/>
      <c r="C112" s="193"/>
      <c r="D112" s="193"/>
      <c r="E112" s="315"/>
      <c r="F112" s="315"/>
      <c r="G112" s="315"/>
      <c r="H112" s="315"/>
      <c r="I112" s="315"/>
      <c r="J112" s="315"/>
      <c r="K112" s="57" t="s">
        <v>1130</v>
      </c>
      <c r="L112" s="315"/>
      <c r="M112" s="3" t="s">
        <v>4049</v>
      </c>
      <c r="N112" s="615" t="s">
        <v>1352</v>
      </c>
      <c r="O112" s="615" t="s">
        <v>1726</v>
      </c>
      <c r="P112" s="615" t="s">
        <v>4097</v>
      </c>
      <c r="Q112" s="315"/>
      <c r="R112" s="59" t="s">
        <v>3343</v>
      </c>
      <c r="S112" s="696"/>
      <c r="T112" s="193"/>
    </row>
    <row r="113" spans="1:20">
      <c r="A113" s="730">
        <v>111</v>
      </c>
      <c r="B113" s="193"/>
      <c r="C113" s="193"/>
      <c r="D113" s="193"/>
      <c r="E113" s="315"/>
      <c r="F113" s="315"/>
      <c r="G113" s="315"/>
      <c r="H113" s="315"/>
      <c r="I113" s="315"/>
      <c r="J113" s="315"/>
      <c r="K113" s="57" t="s">
        <v>1130</v>
      </c>
      <c r="L113" s="315"/>
      <c r="M113" s="3" t="s">
        <v>3326</v>
      </c>
      <c r="N113" s="615" t="s">
        <v>1352</v>
      </c>
      <c r="O113" s="615" t="s">
        <v>1726</v>
      </c>
      <c r="P113" s="615" t="s">
        <v>1337</v>
      </c>
      <c r="Q113" s="315"/>
      <c r="R113" s="59" t="s">
        <v>4098</v>
      </c>
      <c r="S113" s="696"/>
      <c r="T113" s="193"/>
    </row>
    <row r="114" spans="1:20">
      <c r="A114" s="730">
        <v>112</v>
      </c>
      <c r="B114" s="193"/>
      <c r="C114" s="193"/>
      <c r="D114" s="193"/>
      <c r="E114" s="315"/>
      <c r="F114" s="315"/>
      <c r="G114" s="315"/>
      <c r="H114" s="315"/>
      <c r="I114" s="315"/>
      <c r="J114" s="315"/>
      <c r="K114" s="57" t="s">
        <v>1130</v>
      </c>
      <c r="L114" s="315"/>
      <c r="M114" s="3" t="s">
        <v>3326</v>
      </c>
      <c r="N114" s="615" t="s">
        <v>1352</v>
      </c>
      <c r="O114" s="615" t="s">
        <v>1726</v>
      </c>
      <c r="P114" s="615" t="s">
        <v>2244</v>
      </c>
      <c r="Q114" s="315"/>
      <c r="R114" s="59" t="s">
        <v>4098</v>
      </c>
      <c r="S114" s="696"/>
      <c r="T114" s="193"/>
    </row>
    <row r="115" spans="1:20">
      <c r="A115" s="730">
        <v>113</v>
      </c>
      <c r="B115" s="193"/>
      <c r="C115" s="193"/>
      <c r="D115" s="193"/>
      <c r="E115" s="315"/>
      <c r="F115" s="315"/>
      <c r="G115" s="315"/>
      <c r="H115" s="315"/>
      <c r="I115" s="315"/>
      <c r="J115" s="315"/>
      <c r="K115" s="57" t="s">
        <v>1130</v>
      </c>
      <c r="L115" s="315"/>
      <c r="M115" s="3" t="s">
        <v>3326</v>
      </c>
      <c r="N115" s="615" t="s">
        <v>1352</v>
      </c>
      <c r="O115" s="615" t="s">
        <v>1726</v>
      </c>
      <c r="P115" s="615" t="s">
        <v>2245</v>
      </c>
      <c r="Q115" s="315"/>
      <c r="R115" s="59" t="s">
        <v>4098</v>
      </c>
      <c r="S115" s="696"/>
      <c r="T115" s="193"/>
    </row>
    <row r="116" spans="1:20">
      <c r="A116" s="730">
        <v>114</v>
      </c>
      <c r="B116" s="193"/>
      <c r="C116" s="193"/>
      <c r="D116" s="193"/>
      <c r="E116" s="315"/>
      <c r="F116" s="315"/>
      <c r="G116" s="315"/>
      <c r="H116" s="315"/>
      <c r="I116" s="315"/>
      <c r="J116" s="315"/>
      <c r="K116" s="57" t="s">
        <v>1130</v>
      </c>
      <c r="L116" s="315"/>
      <c r="M116" s="3" t="s">
        <v>3326</v>
      </c>
      <c r="N116" s="615" t="s">
        <v>1352</v>
      </c>
      <c r="O116" s="615" t="s">
        <v>1726</v>
      </c>
      <c r="P116" s="615" t="s">
        <v>2246</v>
      </c>
      <c r="Q116" s="315"/>
      <c r="R116" s="59" t="s">
        <v>4098</v>
      </c>
      <c r="S116" s="696"/>
      <c r="T116" s="193"/>
    </row>
    <row r="117" spans="1:20">
      <c r="A117" s="730">
        <v>115</v>
      </c>
      <c r="B117" s="193"/>
      <c r="C117" s="193"/>
      <c r="D117" s="193"/>
      <c r="E117" s="315"/>
      <c r="F117" s="315"/>
      <c r="G117" s="315"/>
      <c r="H117" s="315"/>
      <c r="I117" s="315"/>
      <c r="J117" s="315"/>
      <c r="K117" s="57" t="s">
        <v>1130</v>
      </c>
      <c r="L117" s="315"/>
      <c r="M117" s="3" t="s">
        <v>3326</v>
      </c>
      <c r="N117" s="615" t="s">
        <v>1352</v>
      </c>
      <c r="O117" s="615" t="s">
        <v>1726</v>
      </c>
      <c r="P117" s="615" t="s">
        <v>2247</v>
      </c>
      <c r="Q117" s="315"/>
      <c r="R117" s="59" t="s">
        <v>82</v>
      </c>
      <c r="S117" s="696"/>
      <c r="T117" s="193"/>
    </row>
    <row r="118" spans="1:20" ht="28.9">
      <c r="A118" s="730">
        <v>116</v>
      </c>
      <c r="B118" s="193"/>
      <c r="C118" s="193"/>
      <c r="D118" s="193"/>
      <c r="E118" s="315"/>
      <c r="F118" s="315"/>
      <c r="G118" s="315"/>
      <c r="H118" s="315"/>
      <c r="I118" s="315"/>
      <c r="J118" s="315"/>
      <c r="K118" s="57" t="s">
        <v>1130</v>
      </c>
      <c r="L118" s="315"/>
      <c r="M118" s="3" t="s">
        <v>4049</v>
      </c>
      <c r="N118" s="615" t="s">
        <v>1352</v>
      </c>
      <c r="O118" s="615" t="s">
        <v>1726</v>
      </c>
      <c r="P118" s="615" t="s">
        <v>4099</v>
      </c>
      <c r="Q118" s="315"/>
      <c r="R118" s="59"/>
      <c r="S118" s="696"/>
      <c r="T118" s="193"/>
    </row>
    <row r="119" spans="1:20" ht="158.44999999999999">
      <c r="A119" s="730">
        <v>117</v>
      </c>
      <c r="B119" s="193"/>
      <c r="C119" s="193"/>
      <c r="D119" s="193"/>
      <c r="E119" s="315"/>
      <c r="F119" s="315"/>
      <c r="G119" s="315"/>
      <c r="H119" s="315"/>
      <c r="I119" s="315"/>
      <c r="J119" s="315"/>
      <c r="K119" s="57" t="s">
        <v>1130</v>
      </c>
      <c r="L119" s="315"/>
      <c r="M119" s="3" t="s">
        <v>4100</v>
      </c>
      <c r="N119" s="615" t="s">
        <v>1352</v>
      </c>
      <c r="O119" s="615" t="s">
        <v>1726</v>
      </c>
      <c r="P119" s="615" t="s">
        <v>2862</v>
      </c>
      <c r="Q119" s="315"/>
      <c r="R119" s="59" t="s">
        <v>4101</v>
      </c>
      <c r="S119" s="696"/>
      <c r="T119" s="193"/>
    </row>
    <row r="120" spans="1:20" ht="57.6">
      <c r="A120" s="730">
        <v>118</v>
      </c>
      <c r="B120" s="193"/>
      <c r="C120" s="193"/>
      <c r="D120" s="193"/>
      <c r="E120" s="315"/>
      <c r="F120" s="315"/>
      <c r="G120" s="315"/>
      <c r="H120" s="315"/>
      <c r="I120" s="315"/>
      <c r="J120" s="315"/>
      <c r="K120" s="127" t="s">
        <v>1130</v>
      </c>
      <c r="L120" s="315"/>
      <c r="M120" s="3"/>
      <c r="N120" s="615" t="s">
        <v>1352</v>
      </c>
      <c r="O120" s="615" t="s">
        <v>1726</v>
      </c>
      <c r="P120" s="615" t="s">
        <v>4102</v>
      </c>
      <c r="Q120" s="315"/>
      <c r="R120" s="59"/>
      <c r="S120" s="704" t="s">
        <v>4103</v>
      </c>
      <c r="T120" s="193"/>
    </row>
    <row r="121" spans="1:20" ht="100.9">
      <c r="A121" s="730">
        <v>119</v>
      </c>
      <c r="B121" s="193"/>
      <c r="C121" s="193"/>
      <c r="D121" s="193"/>
      <c r="E121" s="315"/>
      <c r="F121" s="315"/>
      <c r="G121" s="315"/>
      <c r="H121" s="315"/>
      <c r="I121" s="315"/>
      <c r="J121" s="315"/>
      <c r="K121" s="127" t="s">
        <v>1130</v>
      </c>
      <c r="L121" s="315"/>
      <c r="M121" s="3"/>
      <c r="N121" s="615" t="s">
        <v>1352</v>
      </c>
      <c r="O121" s="615" t="s">
        <v>1726</v>
      </c>
      <c r="P121" s="615" t="s">
        <v>4104</v>
      </c>
      <c r="Q121" s="315"/>
      <c r="R121" s="59"/>
      <c r="S121" s="704" t="s">
        <v>4105</v>
      </c>
      <c r="T121" s="193"/>
    </row>
    <row r="122" spans="1:20" ht="57.6">
      <c r="A122" s="730">
        <v>120</v>
      </c>
      <c r="B122" s="193"/>
      <c r="C122" s="193"/>
      <c r="D122" s="193"/>
      <c r="E122" s="315"/>
      <c r="F122" s="315"/>
      <c r="G122" s="315"/>
      <c r="H122" s="315"/>
      <c r="I122" s="315"/>
      <c r="J122" s="315"/>
      <c r="K122" s="57" t="s">
        <v>1130</v>
      </c>
      <c r="L122" s="315"/>
      <c r="M122" s="3" t="s">
        <v>4106</v>
      </c>
      <c r="N122" s="615" t="s">
        <v>1352</v>
      </c>
      <c r="O122" s="615" t="s">
        <v>1726</v>
      </c>
      <c r="P122" s="615" t="s">
        <v>4107</v>
      </c>
      <c r="Q122" s="315"/>
      <c r="R122" s="59"/>
      <c r="S122" s="696"/>
      <c r="T122" s="193"/>
    </row>
    <row r="123" spans="1:20">
      <c r="A123" s="730">
        <v>121</v>
      </c>
      <c r="B123" s="193"/>
      <c r="C123" s="193"/>
      <c r="D123" s="193"/>
      <c r="E123" s="315"/>
      <c r="F123" s="315"/>
      <c r="G123" s="315"/>
      <c r="H123" s="315"/>
      <c r="I123" s="315"/>
      <c r="J123" s="315"/>
      <c r="K123" s="57" t="s">
        <v>1130</v>
      </c>
      <c r="L123" s="315"/>
      <c r="M123" s="3" t="s">
        <v>3326</v>
      </c>
      <c r="N123" s="615" t="s">
        <v>1352</v>
      </c>
      <c r="O123" s="615" t="s">
        <v>1726</v>
      </c>
      <c r="P123" s="615" t="s">
        <v>4108</v>
      </c>
      <c r="Q123" s="315"/>
      <c r="R123" s="59" t="s">
        <v>3343</v>
      </c>
      <c r="S123" s="696"/>
      <c r="T123" s="193"/>
    </row>
    <row r="124" spans="1:20" ht="57.6">
      <c r="A124" s="730">
        <v>122</v>
      </c>
      <c r="B124" s="193"/>
      <c r="C124" s="193"/>
      <c r="D124" s="193"/>
      <c r="E124" s="315"/>
      <c r="F124" s="315"/>
      <c r="G124" s="315"/>
      <c r="H124" s="315"/>
      <c r="I124" s="315"/>
      <c r="J124" s="315"/>
      <c r="K124" s="57" t="s">
        <v>1130</v>
      </c>
      <c r="L124" s="315"/>
      <c r="M124" s="3" t="s">
        <v>4109</v>
      </c>
      <c r="N124" s="615" t="s">
        <v>1352</v>
      </c>
      <c r="O124" s="615" t="s">
        <v>1726</v>
      </c>
      <c r="P124" s="615" t="s">
        <v>4110</v>
      </c>
      <c r="Q124" s="315"/>
      <c r="R124" s="59"/>
      <c r="S124" s="696"/>
      <c r="T124" s="193"/>
    </row>
    <row r="125" spans="1:20" ht="28.9">
      <c r="A125" s="730">
        <v>123</v>
      </c>
      <c r="B125" s="193"/>
      <c r="C125" s="193"/>
      <c r="D125" s="193"/>
      <c r="E125" s="315"/>
      <c r="F125" s="315"/>
      <c r="G125" s="315"/>
      <c r="H125" s="315"/>
      <c r="I125" s="315"/>
      <c r="J125" s="315"/>
      <c r="K125" s="57" t="s">
        <v>1130</v>
      </c>
      <c r="L125" s="315"/>
      <c r="M125" s="3" t="s">
        <v>4111</v>
      </c>
      <c r="N125" s="615" t="s">
        <v>1352</v>
      </c>
      <c r="O125" s="615" t="s">
        <v>1726</v>
      </c>
      <c r="P125" s="615" t="s">
        <v>2255</v>
      </c>
      <c r="Q125" s="315"/>
      <c r="R125" s="59" t="s">
        <v>4112</v>
      </c>
      <c r="S125" s="696"/>
      <c r="T125" s="193"/>
    </row>
    <row r="126" spans="1:20" ht="115.15">
      <c r="A126" s="730">
        <v>124</v>
      </c>
      <c r="B126" s="193"/>
      <c r="C126" s="193"/>
      <c r="D126" s="193"/>
      <c r="E126" s="315"/>
      <c r="F126" s="315"/>
      <c r="G126" s="315"/>
      <c r="H126" s="315"/>
      <c r="I126" s="315"/>
      <c r="J126" s="315"/>
      <c r="K126" s="614" t="s">
        <v>1520</v>
      </c>
      <c r="L126" s="719"/>
      <c r="M126" s="3" t="s">
        <v>4113</v>
      </c>
      <c r="N126" s="615" t="s">
        <v>1352</v>
      </c>
      <c r="O126" s="615" t="s">
        <v>1726</v>
      </c>
      <c r="P126" s="615" t="s">
        <v>4114</v>
      </c>
      <c r="Q126" s="315"/>
      <c r="R126" s="59"/>
      <c r="S126" s="704" t="s">
        <v>4115</v>
      </c>
      <c r="T126" s="193" t="s">
        <v>4030</v>
      </c>
    </row>
    <row r="127" spans="1:20" ht="115.15">
      <c r="A127" s="730">
        <v>125</v>
      </c>
      <c r="B127" s="193"/>
      <c r="C127" s="193"/>
      <c r="D127" s="193"/>
      <c r="E127" s="315"/>
      <c r="F127" s="315"/>
      <c r="G127" s="315"/>
      <c r="H127" s="315"/>
      <c r="I127" s="315"/>
      <c r="J127" s="315"/>
      <c r="K127" s="614" t="s">
        <v>1520</v>
      </c>
      <c r="L127" s="719"/>
      <c r="M127" s="3" t="s">
        <v>4113</v>
      </c>
      <c r="N127" s="615" t="s">
        <v>1352</v>
      </c>
      <c r="O127" s="615" t="s">
        <v>1726</v>
      </c>
      <c r="P127" s="615" t="s">
        <v>4116</v>
      </c>
      <c r="Q127" s="315"/>
      <c r="R127" s="59"/>
      <c r="S127" s="704" t="s">
        <v>4117</v>
      </c>
      <c r="T127" s="193" t="s">
        <v>4030</v>
      </c>
    </row>
    <row r="128" spans="1:20" ht="28.9">
      <c r="A128" s="730">
        <v>126</v>
      </c>
      <c r="B128" s="193"/>
      <c r="C128" s="193"/>
      <c r="D128" s="193"/>
      <c r="E128" s="315"/>
      <c r="F128" s="315"/>
      <c r="G128" s="315"/>
      <c r="H128" s="315"/>
      <c r="I128" s="315"/>
      <c r="J128" s="315"/>
      <c r="K128" s="57" t="s">
        <v>1130</v>
      </c>
      <c r="L128" s="315"/>
      <c r="M128" s="3" t="s">
        <v>4049</v>
      </c>
      <c r="N128" s="615" t="s">
        <v>1352</v>
      </c>
      <c r="O128" s="615" t="s">
        <v>1726</v>
      </c>
      <c r="P128" s="615" t="s">
        <v>4118</v>
      </c>
      <c r="Q128" s="315"/>
      <c r="R128" s="59" t="s">
        <v>4112</v>
      </c>
      <c r="S128" s="696"/>
      <c r="T128" s="193"/>
    </row>
    <row r="129" spans="1:20" ht="28.9">
      <c r="A129" s="730">
        <v>127</v>
      </c>
      <c r="B129" s="193"/>
      <c r="C129" s="193"/>
      <c r="D129" s="193"/>
      <c r="E129" s="315"/>
      <c r="F129" s="315"/>
      <c r="G129" s="315"/>
      <c r="H129" s="315"/>
      <c r="I129" s="315"/>
      <c r="J129" s="315"/>
      <c r="K129" s="57" t="s">
        <v>1130</v>
      </c>
      <c r="L129" s="315"/>
      <c r="M129" s="3" t="s">
        <v>4049</v>
      </c>
      <c r="N129" s="615" t="s">
        <v>1352</v>
      </c>
      <c r="O129" s="615" t="s">
        <v>1726</v>
      </c>
      <c r="P129" s="615" t="s">
        <v>4119</v>
      </c>
      <c r="Q129" s="315"/>
      <c r="R129" s="59" t="s">
        <v>4059</v>
      </c>
      <c r="S129" s="696"/>
      <c r="T129" s="193"/>
    </row>
    <row r="130" spans="1:20">
      <c r="A130" s="730">
        <v>128</v>
      </c>
      <c r="B130" s="193"/>
      <c r="C130" s="193"/>
      <c r="D130" s="193"/>
      <c r="E130" s="315"/>
      <c r="F130" s="315"/>
      <c r="G130" s="315"/>
      <c r="H130" s="315"/>
      <c r="I130" s="315"/>
      <c r="J130" s="315"/>
      <c r="K130" s="57" t="s">
        <v>1130</v>
      </c>
      <c r="L130" s="315"/>
      <c r="M130" s="3" t="s">
        <v>3326</v>
      </c>
      <c r="N130" s="615" t="s">
        <v>1352</v>
      </c>
      <c r="O130" s="615" t="s">
        <v>1726</v>
      </c>
      <c r="P130" s="615" t="s">
        <v>2266</v>
      </c>
      <c r="Q130" s="315"/>
      <c r="R130" s="59" t="s">
        <v>4120</v>
      </c>
      <c r="S130" s="696"/>
      <c r="T130" s="193"/>
    </row>
    <row r="131" spans="1:20">
      <c r="A131" s="730">
        <v>129</v>
      </c>
      <c r="B131" s="193"/>
      <c r="C131" s="193"/>
      <c r="D131" s="193"/>
      <c r="E131" s="315"/>
      <c r="F131" s="315"/>
      <c r="G131" s="315"/>
      <c r="H131" s="315"/>
      <c r="I131" s="315"/>
      <c r="J131" s="315"/>
      <c r="K131" s="57" t="s">
        <v>1130</v>
      </c>
      <c r="L131" s="315"/>
      <c r="M131" s="3" t="s">
        <v>3326</v>
      </c>
      <c r="N131" s="615" t="s">
        <v>1352</v>
      </c>
      <c r="O131" s="615" t="s">
        <v>1726</v>
      </c>
      <c r="P131" s="615" t="s">
        <v>2267</v>
      </c>
      <c r="Q131" s="315"/>
      <c r="R131" s="59" t="s">
        <v>4120</v>
      </c>
      <c r="S131" s="696"/>
      <c r="T131" s="193"/>
    </row>
    <row r="132" spans="1:20">
      <c r="A132" s="730">
        <v>130</v>
      </c>
      <c r="B132" s="193"/>
      <c r="C132" s="193"/>
      <c r="D132" s="193"/>
      <c r="E132" s="315"/>
      <c r="F132" s="315"/>
      <c r="G132" s="315"/>
      <c r="H132" s="315"/>
      <c r="I132" s="315"/>
      <c r="J132" s="315"/>
      <c r="K132" s="57" t="s">
        <v>1130</v>
      </c>
      <c r="L132" s="315"/>
      <c r="M132" s="3" t="s">
        <v>3326</v>
      </c>
      <c r="N132" s="615" t="s">
        <v>1352</v>
      </c>
      <c r="O132" s="615" t="s">
        <v>1726</v>
      </c>
      <c r="P132" s="615" t="s">
        <v>2269</v>
      </c>
      <c r="Q132" s="315"/>
      <c r="R132" s="59" t="s">
        <v>4120</v>
      </c>
      <c r="S132" s="696"/>
      <c r="T132" s="193"/>
    </row>
    <row r="133" spans="1:20" ht="28.9">
      <c r="A133" s="730">
        <v>131</v>
      </c>
      <c r="B133" s="193"/>
      <c r="C133" s="193"/>
      <c r="D133" s="193"/>
      <c r="E133" s="315"/>
      <c r="F133" s="315"/>
      <c r="G133" s="315"/>
      <c r="H133" s="315"/>
      <c r="I133" s="315"/>
      <c r="J133" s="315"/>
      <c r="K133" s="614" t="s">
        <v>1520</v>
      </c>
      <c r="L133" s="719"/>
      <c r="M133" s="3" t="s">
        <v>4121</v>
      </c>
      <c r="N133" s="615" t="s">
        <v>1352</v>
      </c>
      <c r="O133" s="615" t="s">
        <v>1726</v>
      </c>
      <c r="P133" s="615" t="s">
        <v>1482</v>
      </c>
      <c r="Q133" s="315"/>
      <c r="R133" s="59"/>
      <c r="S133" s="704" t="s">
        <v>4122</v>
      </c>
      <c r="T133" s="193">
        <v>61927</v>
      </c>
    </row>
    <row r="134" spans="1:20" ht="41.45">
      <c r="A134" s="730">
        <v>132</v>
      </c>
      <c r="B134" s="714" t="s">
        <v>4123</v>
      </c>
      <c r="C134" s="714" t="s">
        <v>4124</v>
      </c>
      <c r="D134" s="714" t="s">
        <v>1260</v>
      </c>
      <c r="E134" s="315"/>
      <c r="F134" s="315"/>
      <c r="G134" s="315"/>
      <c r="H134" s="827" t="s">
        <v>4125</v>
      </c>
      <c r="I134" s="315"/>
      <c r="J134" s="315"/>
      <c r="K134" s="24" t="s">
        <v>1426</v>
      </c>
      <c r="L134" s="315"/>
      <c r="M134" s="3"/>
      <c r="N134" s="193"/>
      <c r="O134" s="193"/>
      <c r="P134" s="193"/>
      <c r="Q134" s="315"/>
      <c r="R134" s="715" t="s">
        <v>4126</v>
      </c>
      <c r="S134" s="738"/>
      <c r="T134" s="193" t="s">
        <v>4127</v>
      </c>
    </row>
    <row r="135" spans="1:20">
      <c r="A135" s="730">
        <v>135</v>
      </c>
      <c r="B135" s="718" t="s">
        <v>4128</v>
      </c>
      <c r="C135" s="714" t="s">
        <v>4129</v>
      </c>
      <c r="D135" s="193" t="s">
        <v>4130</v>
      </c>
      <c r="E135" s="315"/>
      <c r="F135" s="315"/>
      <c r="G135" s="315"/>
      <c r="H135" s="717" t="s">
        <v>4131</v>
      </c>
      <c r="I135" s="315"/>
      <c r="J135" s="315"/>
      <c r="K135" s="20" t="s">
        <v>1130</v>
      </c>
      <c r="L135" s="315"/>
      <c r="M135" s="3"/>
      <c r="N135" s="193"/>
      <c r="O135" s="193"/>
      <c r="P135" s="193"/>
      <c r="Q135" s="315"/>
      <c r="R135" s="715" t="s">
        <v>4132</v>
      </c>
      <c r="S135" s="738"/>
      <c r="T135" s="193"/>
    </row>
    <row r="136" spans="1:20">
      <c r="A136" s="730">
        <v>136</v>
      </c>
      <c r="B136" s="193" t="s">
        <v>3980</v>
      </c>
      <c r="C136" s="193" t="s">
        <v>4133</v>
      </c>
      <c r="D136" s="193" t="s">
        <v>4134</v>
      </c>
      <c r="E136" s="315"/>
      <c r="F136" s="315"/>
      <c r="G136" s="315"/>
      <c r="H136" s="315" t="s">
        <v>4131</v>
      </c>
      <c r="I136" s="315"/>
      <c r="J136" s="315"/>
      <c r="K136" s="24" t="s">
        <v>1426</v>
      </c>
      <c r="L136" s="315"/>
      <c r="M136" s="3"/>
      <c r="N136" s="193"/>
      <c r="O136" s="193"/>
      <c r="P136" s="193"/>
      <c r="Q136" s="315"/>
      <c r="R136" s="715"/>
      <c r="S136" s="738"/>
      <c r="T136" s="193">
        <v>53655</v>
      </c>
    </row>
    <row r="137" spans="1:20" ht="72">
      <c r="A137" s="730">
        <v>137</v>
      </c>
      <c r="B137" s="193" t="s">
        <v>2785</v>
      </c>
      <c r="C137" s="193" t="s">
        <v>4135</v>
      </c>
      <c r="D137" s="193" t="s">
        <v>4136</v>
      </c>
      <c r="E137" s="315" t="s">
        <v>4137</v>
      </c>
      <c r="F137" s="315"/>
      <c r="G137" s="315"/>
      <c r="H137" s="315" t="s">
        <v>4138</v>
      </c>
      <c r="I137" s="315"/>
      <c r="J137" s="315"/>
      <c r="K137" s="661" t="s">
        <v>1520</v>
      </c>
      <c r="L137" s="315"/>
      <c r="M137" s="3"/>
      <c r="N137" s="193"/>
      <c r="O137" s="193"/>
      <c r="P137" s="193"/>
      <c r="Q137" s="315"/>
      <c r="R137" s="715" t="s">
        <v>4137</v>
      </c>
      <c r="S137" s="738"/>
      <c r="T137" s="193">
        <v>62447</v>
      </c>
    </row>
    <row r="138" spans="1:20" ht="118.9">
      <c r="A138" s="730">
        <v>138</v>
      </c>
      <c r="B138" s="193"/>
      <c r="C138" s="193" t="s">
        <v>3490</v>
      </c>
      <c r="D138" s="193" t="s">
        <v>1219</v>
      </c>
      <c r="E138" s="315"/>
      <c r="F138" s="315"/>
      <c r="G138" s="315"/>
      <c r="H138" s="315" t="s">
        <v>4139</v>
      </c>
      <c r="I138" s="315"/>
      <c r="J138" s="315"/>
      <c r="K138" s="24" t="s">
        <v>1426</v>
      </c>
      <c r="L138" s="315"/>
      <c r="M138" s="3"/>
      <c r="N138" s="193"/>
      <c r="O138" s="193"/>
      <c r="P138" s="193"/>
      <c r="Q138" s="315"/>
      <c r="R138" s="715" t="s">
        <v>4140</v>
      </c>
      <c r="S138" s="738"/>
      <c r="T138" s="193" t="s">
        <v>4141</v>
      </c>
    </row>
    <row r="139" spans="1:20" ht="28.9">
      <c r="A139" s="730">
        <v>139</v>
      </c>
      <c r="B139" s="193" t="s">
        <v>4142</v>
      </c>
      <c r="C139" s="193" t="s">
        <v>4143</v>
      </c>
      <c r="D139" s="193" t="s">
        <v>2614</v>
      </c>
      <c r="E139" s="315"/>
      <c r="F139" s="315"/>
      <c r="G139" s="315"/>
      <c r="H139" s="315" t="s">
        <v>4144</v>
      </c>
      <c r="I139" s="315"/>
      <c r="J139" s="315"/>
      <c r="K139" s="24" t="s">
        <v>1520</v>
      </c>
      <c r="L139" s="315"/>
      <c r="M139" s="3"/>
      <c r="N139" s="193"/>
      <c r="O139" s="193"/>
      <c r="P139" s="193"/>
      <c r="Q139" s="315"/>
      <c r="R139" s="715" t="s">
        <v>4145</v>
      </c>
      <c r="S139" s="738"/>
      <c r="T139" s="193" t="s">
        <v>4146</v>
      </c>
    </row>
    <row r="140" spans="1:20" ht="75">
      <c r="A140" s="730">
        <v>140</v>
      </c>
      <c r="B140" s="193" t="s">
        <v>4147</v>
      </c>
      <c r="C140" s="193" t="s">
        <v>4148</v>
      </c>
      <c r="D140" s="193" t="s">
        <v>3075</v>
      </c>
      <c r="E140" s="315"/>
      <c r="F140" s="315"/>
      <c r="G140" s="315"/>
      <c r="H140" s="315" t="s">
        <v>4149</v>
      </c>
      <c r="I140" s="315"/>
      <c r="J140" s="315"/>
      <c r="K140" s="24" t="s">
        <v>1520</v>
      </c>
      <c r="L140" s="315"/>
      <c r="M140" s="3"/>
      <c r="N140" s="193"/>
      <c r="O140" s="193"/>
      <c r="P140" s="193"/>
      <c r="Q140" s="315"/>
      <c r="R140" s="1096" t="s">
        <v>4150</v>
      </c>
      <c r="S140" s="738"/>
      <c r="T140" s="193" t="s">
        <v>4151</v>
      </c>
    </row>
    <row r="141" spans="1:20" ht="28.9">
      <c r="A141" s="730">
        <v>141</v>
      </c>
      <c r="B141" s="193" t="s">
        <v>4152</v>
      </c>
      <c r="C141" s="193" t="s">
        <v>4153</v>
      </c>
      <c r="D141" s="193" t="s">
        <v>4154</v>
      </c>
      <c r="E141" s="315"/>
      <c r="F141" s="315"/>
      <c r="G141" s="315"/>
      <c r="H141" s="315" t="s">
        <v>4155</v>
      </c>
      <c r="I141" s="315"/>
      <c r="J141" s="315"/>
      <c r="K141" s="20" t="s">
        <v>1130</v>
      </c>
      <c r="L141" s="315"/>
      <c r="M141" s="3"/>
      <c r="N141" s="193"/>
      <c r="O141" s="193"/>
      <c r="P141" s="193"/>
      <c r="Q141" s="315"/>
      <c r="R141" s="715" t="s">
        <v>4156</v>
      </c>
      <c r="S141" s="738"/>
      <c r="T141" s="193" t="s">
        <v>4157</v>
      </c>
    </row>
    <row r="142" spans="1:20" ht="39.6">
      <c r="A142" s="730">
        <v>142</v>
      </c>
      <c r="B142" s="1028" t="s">
        <v>4158</v>
      </c>
      <c r="C142" s="1028" t="s">
        <v>4159</v>
      </c>
      <c r="D142" s="1028" t="s">
        <v>4160</v>
      </c>
      <c r="E142" s="807"/>
      <c r="F142" s="807"/>
      <c r="G142" s="807"/>
      <c r="H142" s="1029" t="s">
        <v>4161</v>
      </c>
      <c r="I142" s="807"/>
      <c r="J142" s="807"/>
      <c r="K142" s="488" t="s">
        <v>1426</v>
      </c>
      <c r="L142" s="807"/>
      <c r="M142" s="1030"/>
      <c r="N142" s="766"/>
      <c r="O142" s="766"/>
      <c r="P142" s="766"/>
      <c r="Q142" s="807"/>
      <c r="R142" s="258" t="s">
        <v>4162</v>
      </c>
      <c r="S142" s="1029"/>
      <c r="T142" s="766" t="s">
        <v>4163</v>
      </c>
    </row>
    <row r="143" spans="1:20" ht="57.6">
      <c r="A143" s="730">
        <v>143</v>
      </c>
      <c r="B143" s="436" t="s">
        <v>4164</v>
      </c>
      <c r="C143" s="436" t="s">
        <v>4165</v>
      </c>
      <c r="D143" s="436"/>
      <c r="E143" s="436"/>
      <c r="F143" s="436"/>
      <c r="G143" s="436"/>
      <c r="H143" s="794" t="s">
        <v>4166</v>
      </c>
      <c r="I143" s="436"/>
      <c r="J143" s="436"/>
      <c r="K143" s="20" t="s">
        <v>1130</v>
      </c>
      <c r="L143" s="436"/>
      <c r="M143" s="794"/>
      <c r="N143" s="436"/>
      <c r="O143" s="436"/>
      <c r="P143" s="436"/>
      <c r="Q143" s="436"/>
      <c r="R143" s="436"/>
      <c r="S143" s="436"/>
      <c r="T143" s="794" t="s">
        <v>4167</v>
      </c>
    </row>
    <row r="144" spans="1:20" ht="28.9">
      <c r="A144" s="730">
        <v>144</v>
      </c>
      <c r="B144" s="746" t="s">
        <v>1579</v>
      </c>
      <c r="C144" s="746" t="s">
        <v>874</v>
      </c>
      <c r="D144" s="746" t="s">
        <v>4168</v>
      </c>
      <c r="E144" s="935"/>
      <c r="F144" s="935"/>
      <c r="G144" s="935"/>
      <c r="H144" s="935" t="s">
        <v>1333</v>
      </c>
      <c r="I144" s="935"/>
      <c r="J144" s="935"/>
      <c r="K144" s="24" t="s">
        <v>1426</v>
      </c>
      <c r="L144" s="935"/>
      <c r="M144" s="747"/>
      <c r="N144" s="746"/>
      <c r="O144" s="746"/>
      <c r="P144" s="746"/>
      <c r="Q144" s="935"/>
      <c r="R144" s="1031"/>
      <c r="S144" s="1032"/>
      <c r="T144" s="746"/>
    </row>
    <row r="145" spans="1:21" ht="28.9">
      <c r="A145" s="730">
        <v>145</v>
      </c>
      <c r="B145" s="746" t="s">
        <v>1579</v>
      </c>
      <c r="C145" s="746" t="s">
        <v>874</v>
      </c>
      <c r="D145" s="746" t="s">
        <v>4168</v>
      </c>
      <c r="E145" s="935"/>
      <c r="F145" s="935"/>
      <c r="G145" s="935"/>
      <c r="H145" s="935" t="s">
        <v>1333</v>
      </c>
      <c r="I145" s="935"/>
      <c r="J145" s="935"/>
      <c r="K145" s="20" t="s">
        <v>1130</v>
      </c>
      <c r="L145" s="935"/>
      <c r="M145" s="747"/>
      <c r="N145" s="746"/>
      <c r="O145" s="746"/>
      <c r="P145" s="746"/>
      <c r="Q145" s="935"/>
      <c r="R145" s="1031"/>
      <c r="S145" s="1032"/>
      <c r="T145" s="746"/>
    </row>
    <row r="146" spans="1:21" ht="28.9">
      <c r="A146" s="730">
        <v>146</v>
      </c>
      <c r="B146" s="746" t="s">
        <v>4169</v>
      </c>
      <c r="C146" s="746" t="s">
        <v>4170</v>
      </c>
      <c r="D146" s="746" t="s">
        <v>3451</v>
      </c>
      <c r="E146" s="935"/>
      <c r="F146" s="935"/>
      <c r="G146" s="935"/>
      <c r="H146" s="935" t="s">
        <v>4171</v>
      </c>
      <c r="I146" s="935"/>
      <c r="J146" s="935"/>
      <c r="K146" s="20" t="s">
        <v>1130</v>
      </c>
      <c r="L146" s="935"/>
      <c r="M146" s="747"/>
      <c r="N146" s="746"/>
      <c r="O146" s="746"/>
      <c r="P146" s="746"/>
      <c r="Q146" s="935"/>
      <c r="R146" s="1031" t="s">
        <v>4172</v>
      </c>
      <c r="S146" s="1032"/>
      <c r="T146" s="746"/>
    </row>
    <row r="147" spans="1:21" ht="28.9">
      <c r="A147" s="730">
        <v>147</v>
      </c>
      <c r="B147" s="746" t="s">
        <v>4173</v>
      </c>
      <c r="C147" s="746" t="s">
        <v>4174</v>
      </c>
      <c r="D147" s="746" t="s">
        <v>1260</v>
      </c>
      <c r="E147" s="935"/>
      <c r="F147" s="935"/>
      <c r="G147" s="935"/>
      <c r="H147" s="935" t="s">
        <v>4175</v>
      </c>
      <c r="I147" s="935"/>
      <c r="J147" s="935"/>
      <c r="K147" s="24" t="s">
        <v>1130</v>
      </c>
      <c r="L147" s="935"/>
      <c r="M147" s="747"/>
      <c r="N147" s="746"/>
      <c r="O147" s="746"/>
      <c r="P147" s="746"/>
      <c r="Q147" s="935"/>
      <c r="R147" s="1031" t="s">
        <v>4176</v>
      </c>
      <c r="S147" s="1032"/>
      <c r="T147" s="935" t="s">
        <v>4177</v>
      </c>
    </row>
    <row r="148" spans="1:21">
      <c r="A148" s="730">
        <v>148</v>
      </c>
      <c r="B148" s="746" t="s">
        <v>4178</v>
      </c>
      <c r="C148" s="746" t="s">
        <v>4179</v>
      </c>
      <c r="D148" s="746" t="s">
        <v>2528</v>
      </c>
      <c r="E148" s="935"/>
      <c r="F148" s="935"/>
      <c r="G148" s="935"/>
      <c r="H148" s="935" t="s">
        <v>4180</v>
      </c>
      <c r="I148" s="935"/>
      <c r="J148" s="935"/>
      <c r="K148" s="24" t="s">
        <v>1130</v>
      </c>
      <c r="L148" s="935"/>
      <c r="M148" s="747"/>
      <c r="N148" s="746"/>
      <c r="O148" s="746"/>
      <c r="P148" s="746"/>
      <c r="Q148" s="935"/>
      <c r="R148" s="1031" t="s">
        <v>4176</v>
      </c>
      <c r="S148" s="1032"/>
      <c r="T148" s="935" t="s">
        <v>4181</v>
      </c>
    </row>
    <row r="149" spans="1:21" ht="28.9">
      <c r="A149" s="730">
        <v>149</v>
      </c>
      <c r="B149" s="746" t="s">
        <v>4182</v>
      </c>
      <c r="C149" s="746" t="s">
        <v>3505</v>
      </c>
      <c r="D149" s="746" t="s">
        <v>4183</v>
      </c>
      <c r="E149" s="935"/>
      <c r="F149" s="935"/>
      <c r="G149" s="935"/>
      <c r="H149" s="935" t="s">
        <v>4184</v>
      </c>
      <c r="I149" s="935"/>
      <c r="J149" s="935"/>
      <c r="K149" s="24" t="s">
        <v>1426</v>
      </c>
      <c r="L149" s="935"/>
      <c r="M149" s="747"/>
      <c r="N149" s="746"/>
      <c r="O149" s="746"/>
      <c r="P149" s="746"/>
      <c r="Q149" s="935"/>
      <c r="R149" s="1031"/>
      <c r="S149" s="1032"/>
      <c r="T149" s="1158" t="s">
        <v>4185</v>
      </c>
    </row>
    <row r="150" spans="1:21" ht="28.9">
      <c r="A150" s="730">
        <v>150</v>
      </c>
      <c r="B150" s="746" t="s">
        <v>3509</v>
      </c>
      <c r="C150" s="746" t="s">
        <v>3510</v>
      </c>
      <c r="D150" s="746" t="s">
        <v>4183</v>
      </c>
      <c r="E150" s="935"/>
      <c r="F150" s="935"/>
      <c r="G150" s="935"/>
      <c r="H150" s="935" t="s">
        <v>4186</v>
      </c>
      <c r="I150" s="935"/>
      <c r="J150" s="935"/>
      <c r="K150" s="24" t="s">
        <v>1426</v>
      </c>
      <c r="L150" s="935"/>
      <c r="M150" s="747"/>
      <c r="N150" s="746"/>
      <c r="O150" s="746"/>
      <c r="P150" s="746"/>
      <c r="Q150" s="935"/>
      <c r="R150" s="1031"/>
      <c r="S150" s="1032"/>
      <c r="T150" s="1158" t="s">
        <v>4187</v>
      </c>
    </row>
    <row r="151" spans="1:21">
      <c r="A151" s="730">
        <v>151</v>
      </c>
      <c r="B151" s="507" t="s">
        <v>4188</v>
      </c>
      <c r="C151" s="1069" t="s">
        <v>4189</v>
      </c>
      <c r="D151" s="1144" t="s">
        <v>1568</v>
      </c>
      <c r="E151" s="514"/>
      <c r="F151" s="1074"/>
      <c r="G151" s="1074"/>
      <c r="H151" s="1074"/>
      <c r="I151" s="1074"/>
      <c r="J151" s="1074"/>
      <c r="K151" s="1070" t="s">
        <v>1426</v>
      </c>
      <c r="L151" s="1074"/>
      <c r="M151" s="1074"/>
      <c r="N151" s="1074"/>
      <c r="O151" s="1074"/>
      <c r="P151" s="1074"/>
      <c r="Q151" s="1074"/>
      <c r="R151" s="1144" t="s">
        <v>4190</v>
      </c>
      <c r="S151" s="803"/>
      <c r="T151" s="803" t="s">
        <v>4191</v>
      </c>
    </row>
    <row r="152" spans="1:21" ht="28.9">
      <c r="A152" s="730">
        <v>152</v>
      </c>
      <c r="B152" s="815" t="s">
        <v>4192</v>
      </c>
      <c r="C152" s="400" t="s">
        <v>4193</v>
      </c>
      <c r="D152" s="815" t="s">
        <v>1568</v>
      </c>
      <c r="E152" s="396"/>
      <c r="F152" s="396"/>
      <c r="G152" s="396"/>
      <c r="H152" s="396" t="s">
        <v>4194</v>
      </c>
      <c r="I152" s="396"/>
      <c r="J152" s="396"/>
      <c r="K152" s="815" t="s">
        <v>4195</v>
      </c>
      <c r="L152" s="396"/>
      <c r="M152" s="1056"/>
      <c r="N152" s="815"/>
      <c r="O152" s="815"/>
      <c r="P152" s="746"/>
      <c r="Q152" s="396"/>
      <c r="R152" s="815" t="s">
        <v>4196</v>
      </c>
      <c r="S152" s="142"/>
      <c r="T152" s="400"/>
    </row>
    <row r="153" spans="1:21" ht="28.9">
      <c r="A153" s="1027">
        <v>153</v>
      </c>
      <c r="B153" s="400" t="s">
        <v>4197</v>
      </c>
      <c r="C153" s="400" t="s">
        <v>4198</v>
      </c>
      <c r="D153" s="815"/>
      <c r="E153" s="396"/>
      <c r="F153" s="396"/>
      <c r="G153" s="396"/>
      <c r="H153" s="396"/>
      <c r="I153" s="396"/>
      <c r="J153" s="396"/>
      <c r="K153" s="1068" t="s">
        <v>1520</v>
      </c>
      <c r="L153" s="396"/>
      <c r="M153" s="1056"/>
      <c r="N153" s="815"/>
      <c r="O153" s="815"/>
      <c r="P153" s="746"/>
      <c r="Q153" s="396"/>
      <c r="R153" s="815" t="s">
        <v>4199</v>
      </c>
      <c r="S153" s="400" t="s">
        <v>1568</v>
      </c>
      <c r="T153" s="400">
        <v>62642</v>
      </c>
      <c r="U153" t="s">
        <v>4200</v>
      </c>
    </row>
    <row r="154" spans="1:21" ht="86.45">
      <c r="A154" s="1023">
        <v>154</v>
      </c>
      <c r="B154" s="436" t="s">
        <v>4201</v>
      </c>
      <c r="C154" s="400" t="s">
        <v>4202</v>
      </c>
      <c r="D154" s="815"/>
      <c r="E154" s="396"/>
      <c r="F154" s="396"/>
      <c r="G154" s="396"/>
      <c r="H154" s="396" t="s">
        <v>4203</v>
      </c>
      <c r="I154" s="396"/>
      <c r="J154" s="396"/>
      <c r="K154" s="1068" t="s">
        <v>1426</v>
      </c>
      <c r="L154" s="1187"/>
      <c r="M154" s="1188"/>
      <c r="N154" s="1186"/>
      <c r="O154" s="1186"/>
      <c r="P154" s="1189"/>
      <c r="Q154" s="1187"/>
      <c r="R154" s="815" t="s">
        <v>4204</v>
      </c>
      <c r="S154" s="400" t="s">
        <v>1568</v>
      </c>
      <c r="T154" s="494">
        <v>62748</v>
      </c>
    </row>
    <row r="155" spans="1:21">
      <c r="A155" s="1023">
        <v>155</v>
      </c>
      <c r="B155" s="436" t="s">
        <v>4205</v>
      </c>
      <c r="C155" s="400" t="s">
        <v>3442</v>
      </c>
      <c r="D155" s="815"/>
      <c r="E155" s="564" t="s">
        <v>1281</v>
      </c>
      <c r="F155" s="564" t="e">
        <f>#REF!</f>
        <v>#REF!</v>
      </c>
      <c r="G155" s="564" t="s">
        <v>1267</v>
      </c>
      <c r="H155" s="396"/>
      <c r="I155" s="396"/>
      <c r="J155" s="396"/>
      <c r="K155" s="1068" t="s">
        <v>1426</v>
      </c>
      <c r="L155" s="396"/>
      <c r="M155" s="1056"/>
      <c r="N155" s="815"/>
      <c r="O155" s="815"/>
      <c r="P155" s="746"/>
      <c r="Q155" s="396"/>
      <c r="R155" s="815" t="s">
        <v>4196</v>
      </c>
      <c r="S155" s="400" t="s">
        <v>1568</v>
      </c>
      <c r="T155" s="494">
        <v>62865</v>
      </c>
    </row>
    <row r="156" spans="1:21" ht="72">
      <c r="A156" s="1185">
        <v>156</v>
      </c>
      <c r="B156" s="788" t="s">
        <v>4206</v>
      </c>
      <c r="C156" s="788" t="s">
        <v>4207</v>
      </c>
      <c r="D156" s="1186"/>
      <c r="E156" s="1187"/>
      <c r="F156" s="1187"/>
      <c r="G156" s="1187"/>
      <c r="H156" s="1187"/>
      <c r="I156" s="1187"/>
      <c r="J156" s="1187"/>
      <c r="K156" s="815" t="s">
        <v>4195</v>
      </c>
      <c r="L156" s="396"/>
      <c r="M156" s="1056"/>
      <c r="N156" s="396" t="s">
        <v>4208</v>
      </c>
      <c r="O156" s="815"/>
      <c r="P156" s="746"/>
      <c r="Q156" s="396"/>
      <c r="R156" s="815" t="s">
        <v>4209</v>
      </c>
      <c r="S156" s="400" t="s">
        <v>4210</v>
      </c>
      <c r="T156" s="400">
        <v>60316</v>
      </c>
    </row>
    <row r="157" spans="1:21" ht="43.15">
      <c r="A157" s="1023">
        <v>157</v>
      </c>
      <c r="B157" s="400" t="s">
        <v>4211</v>
      </c>
      <c r="C157" s="400" t="s">
        <v>4212</v>
      </c>
      <c r="D157" s="815"/>
      <c r="E157" s="396"/>
      <c r="F157" s="396" t="s">
        <v>4213</v>
      </c>
      <c r="G157" s="396"/>
      <c r="H157" s="396" t="s">
        <v>4214</v>
      </c>
      <c r="I157" s="396"/>
      <c r="J157" s="396"/>
      <c r="K157" s="1068" t="s">
        <v>1426</v>
      </c>
      <c r="L157" s="396"/>
      <c r="M157" s="1056"/>
      <c r="N157" s="396"/>
      <c r="O157" s="815"/>
      <c r="P157" s="746"/>
      <c r="Q157" s="396"/>
      <c r="R157" s="815" t="s">
        <v>4196</v>
      </c>
      <c r="S157" s="400" t="s">
        <v>1568</v>
      </c>
      <c r="T157" s="400">
        <v>60318</v>
      </c>
    </row>
    <row r="158" spans="1:21">
      <c r="A158" s="1023">
        <v>158</v>
      </c>
      <c r="B158" s="400" t="s">
        <v>4215</v>
      </c>
      <c r="C158" s="400" t="s">
        <v>4216</v>
      </c>
      <c r="D158" s="815" t="s">
        <v>4217</v>
      </c>
      <c r="E158" s="396"/>
      <c r="F158" s="396"/>
      <c r="G158" s="396"/>
      <c r="H158" s="396"/>
      <c r="I158" s="396"/>
      <c r="J158" s="396"/>
      <c r="K158" s="1068" t="s">
        <v>1520</v>
      </c>
      <c r="L158" s="396"/>
      <c r="M158" s="1056"/>
      <c r="N158" s="396"/>
      <c r="O158" s="815"/>
      <c r="P158" s="746"/>
      <c r="Q158" s="396"/>
      <c r="R158" s="815" t="s">
        <v>4218</v>
      </c>
      <c r="S158" s="400"/>
      <c r="T158" s="400">
        <v>61903</v>
      </c>
    </row>
    <row r="159" spans="1:21" ht="57.6">
      <c r="A159" s="746">
        <v>159</v>
      </c>
      <c r="B159" s="1238" t="s">
        <v>4219</v>
      </c>
      <c r="C159" s="1238" t="s">
        <v>4220</v>
      </c>
      <c r="D159" s="1145"/>
      <c r="E159" s="1238" t="s">
        <v>1232</v>
      </c>
      <c r="F159" s="396"/>
      <c r="G159" s="396"/>
      <c r="H159" s="815" t="s">
        <v>4196</v>
      </c>
      <c r="I159" s="396"/>
      <c r="J159" s="396"/>
      <c r="K159" s="815" t="s">
        <v>4195</v>
      </c>
      <c r="L159" s="396"/>
      <c r="M159" s="396" t="s">
        <v>4208</v>
      </c>
      <c r="N159" s="815"/>
      <c r="O159" s="815"/>
      <c r="P159" s="746"/>
      <c r="Q159" s="396"/>
      <c r="R159" s="1056"/>
      <c r="S159" s="142"/>
      <c r="T159" s="400">
        <v>60319</v>
      </c>
    </row>
    <row r="160" spans="1:21">
      <c r="A160" s="746">
        <v>160</v>
      </c>
      <c r="B160" s="1238" t="s">
        <v>4221</v>
      </c>
      <c r="C160" s="1238" t="s">
        <v>4222</v>
      </c>
      <c r="D160" s="1145"/>
      <c r="E160" s="1238" t="s">
        <v>1304</v>
      </c>
      <c r="F160" s="396"/>
      <c r="G160" s="396"/>
      <c r="H160" s="815" t="s">
        <v>4196</v>
      </c>
      <c r="I160" s="396"/>
      <c r="J160" s="396"/>
      <c r="K160" s="815" t="s">
        <v>4195</v>
      </c>
      <c r="L160" s="396"/>
      <c r="M160" s="1056" t="s">
        <v>4223</v>
      </c>
      <c r="N160" s="688"/>
      <c r="O160" s="815"/>
      <c r="P160" s="746"/>
      <c r="Q160" s="396"/>
      <c r="R160" s="1056"/>
      <c r="S160" s="142"/>
      <c r="T160" s="400">
        <v>60319</v>
      </c>
    </row>
    <row r="161" spans="1:20" s="435" customFormat="1">
      <c r="A161" s="985">
        <v>161</v>
      </c>
      <c r="B161" s="543" t="s">
        <v>4224</v>
      </c>
      <c r="C161" s="543" t="s">
        <v>4225</v>
      </c>
      <c r="D161" s="815"/>
      <c r="E161" s="564" t="s">
        <v>1260</v>
      </c>
      <c r="F161" s="564" t="s">
        <v>1260</v>
      </c>
      <c r="G161" s="794" t="s">
        <v>418</v>
      </c>
      <c r="H161" s="815" t="s">
        <v>4226</v>
      </c>
      <c r="I161" s="396"/>
      <c r="J161" s="396"/>
      <c r="K161" s="815"/>
      <c r="L161" s="396"/>
      <c r="M161" s="1056"/>
      <c r="N161" s="396"/>
      <c r="O161" s="815"/>
      <c r="P161" s="746"/>
      <c r="Q161" s="396"/>
      <c r="R161" s="1056"/>
      <c r="S161" s="142"/>
      <c r="T161" s="400"/>
    </row>
    <row r="162" spans="1:20">
      <c r="A162" s="400">
        <v>162</v>
      </c>
      <c r="B162" s="714" t="s">
        <v>1254</v>
      </c>
      <c r="C162" s="714" t="s">
        <v>4227</v>
      </c>
      <c r="D162" s="714" t="s">
        <v>1215</v>
      </c>
      <c r="E162" s="315"/>
      <c r="F162" s="315"/>
      <c r="G162" s="315"/>
      <c r="H162" s="715"/>
      <c r="I162" s="315"/>
      <c r="J162" s="315"/>
      <c r="K162" s="815" t="s">
        <v>4195</v>
      </c>
      <c r="L162" s="315"/>
      <c r="M162" s="3"/>
      <c r="N162" s="193"/>
      <c r="O162" s="193"/>
      <c r="P162" s="193"/>
      <c r="Q162" s="315"/>
      <c r="R162" s="715"/>
      <c r="S162" s="738"/>
      <c r="T162" s="766">
        <v>60504</v>
      </c>
    </row>
    <row r="163" spans="1:20">
      <c r="A163" s="400">
        <v>163</v>
      </c>
      <c r="B163" s="71" t="s">
        <v>3518</v>
      </c>
      <c r="C163" s="56" t="s">
        <v>3519</v>
      </c>
      <c r="D163" s="193" t="s">
        <v>3520</v>
      </c>
      <c r="E163" s="193">
        <v>10</v>
      </c>
      <c r="F163" s="193"/>
      <c r="G163" s="193"/>
      <c r="H163" s="125" t="s">
        <v>3521</v>
      </c>
      <c r="I163" s="193"/>
      <c r="J163" s="193"/>
      <c r="K163" s="815" t="s">
        <v>4195</v>
      </c>
      <c r="L163" s="193"/>
      <c r="M163" s="315"/>
      <c r="N163" s="615" t="s">
        <v>1352</v>
      </c>
      <c r="O163" s="615" t="s">
        <v>3522</v>
      </c>
      <c r="P163" s="615" t="s">
        <v>3523</v>
      </c>
      <c r="Q163" s="615" t="s">
        <v>1281</v>
      </c>
      <c r="R163" s="193" t="s">
        <v>3524</v>
      </c>
      <c r="S163" s="193"/>
      <c r="T163" s="613">
        <v>64648</v>
      </c>
    </row>
    <row r="164" spans="1:20">
      <c r="A164" s="400">
        <v>164</v>
      </c>
      <c r="B164" s="71" t="s">
        <v>3525</v>
      </c>
      <c r="C164" s="56" t="s">
        <v>3526</v>
      </c>
      <c r="D164" s="193" t="s">
        <v>3527</v>
      </c>
      <c r="E164" s="193">
        <v>70</v>
      </c>
      <c r="F164" s="193"/>
      <c r="G164" s="193"/>
      <c r="H164" s="125" t="s">
        <v>3528</v>
      </c>
      <c r="I164" s="193"/>
      <c r="J164" s="193"/>
      <c r="K164" s="815" t="s">
        <v>4195</v>
      </c>
      <c r="L164" s="193"/>
      <c r="M164" s="315"/>
      <c r="N164" s="615" t="s">
        <v>1352</v>
      </c>
      <c r="O164" s="615" t="s">
        <v>3522</v>
      </c>
      <c r="P164" s="615" t="s">
        <v>3529</v>
      </c>
      <c r="Q164" s="615" t="s">
        <v>1281</v>
      </c>
      <c r="R164" s="193" t="s">
        <v>3530</v>
      </c>
      <c r="S164" s="193"/>
      <c r="T164" s="613">
        <v>64648</v>
      </c>
    </row>
    <row r="165" spans="1:20" ht="27.6">
      <c r="A165" s="1023">
        <v>165</v>
      </c>
      <c r="B165" s="71" t="s">
        <v>3535</v>
      </c>
      <c r="C165" s="56" t="s">
        <v>3536</v>
      </c>
      <c r="D165" s="56" t="s">
        <v>1222</v>
      </c>
      <c r="E165" s="56">
        <v>80</v>
      </c>
      <c r="F165" s="56"/>
      <c r="G165" s="56"/>
      <c r="H165" s="125" t="s">
        <v>3537</v>
      </c>
      <c r="I165" s="193"/>
      <c r="J165" s="193"/>
      <c r="K165" s="815" t="s">
        <v>4195</v>
      </c>
      <c r="L165" s="193"/>
      <c r="M165" s="315"/>
      <c r="N165" s="615" t="s">
        <v>1352</v>
      </c>
      <c r="O165" s="615" t="s">
        <v>3522</v>
      </c>
      <c r="P165" s="615" t="s">
        <v>3538</v>
      </c>
      <c r="Q165" s="615" t="s">
        <v>1281</v>
      </c>
      <c r="R165" s="193" t="s">
        <v>3539</v>
      </c>
      <c r="S165" s="193"/>
      <c r="T165" s="613">
        <v>64648</v>
      </c>
    </row>
    <row r="166" spans="1:20">
      <c r="A166" s="746">
        <v>166</v>
      </c>
      <c r="B166" s="71" t="s">
        <v>3540</v>
      </c>
      <c r="C166" s="56" t="s">
        <v>3541</v>
      </c>
      <c r="D166" s="56" t="s">
        <v>1222</v>
      </c>
      <c r="E166" s="56">
        <v>80</v>
      </c>
      <c r="F166" s="56"/>
      <c r="G166" s="56"/>
      <c r="H166" s="125" t="s">
        <v>3542</v>
      </c>
      <c r="I166" s="193"/>
      <c r="J166" s="193"/>
      <c r="K166" s="815" t="s">
        <v>4195</v>
      </c>
      <c r="L166" s="193"/>
      <c r="M166" s="315"/>
      <c r="N166" s="615" t="s">
        <v>1352</v>
      </c>
      <c r="O166" s="615" t="s">
        <v>771</v>
      </c>
      <c r="P166" s="615" t="s">
        <v>1466</v>
      </c>
      <c r="Q166" s="615" t="s">
        <v>1281</v>
      </c>
      <c r="R166" s="193" t="s">
        <v>3543</v>
      </c>
      <c r="S166" s="193"/>
      <c r="T166" s="613">
        <v>64648</v>
      </c>
    </row>
    <row r="167" spans="1:20" ht="27.6">
      <c r="A167" s="746">
        <v>167</v>
      </c>
      <c r="B167" s="71" t="s">
        <v>3544</v>
      </c>
      <c r="C167" s="56" t="s">
        <v>1711</v>
      </c>
      <c r="D167" s="56" t="s">
        <v>2691</v>
      </c>
      <c r="E167" s="56">
        <v>30</v>
      </c>
      <c r="F167" s="56"/>
      <c r="G167" s="56"/>
      <c r="H167" s="125" t="s">
        <v>3545</v>
      </c>
      <c r="I167" s="193"/>
      <c r="J167" s="193"/>
      <c r="K167" s="815" t="s">
        <v>4195</v>
      </c>
      <c r="L167" s="193"/>
      <c r="M167" s="315"/>
      <c r="N167" s="615" t="s">
        <v>1352</v>
      </c>
      <c r="O167" s="615" t="s">
        <v>707</v>
      </c>
      <c r="P167" s="615" t="s">
        <v>3546</v>
      </c>
      <c r="Q167" s="615" t="s">
        <v>1281</v>
      </c>
      <c r="R167" s="193" t="s">
        <v>3547</v>
      </c>
      <c r="S167" s="193"/>
      <c r="T167" s="613">
        <v>64648</v>
      </c>
    </row>
    <row r="168" spans="1:20">
      <c r="A168" s="985">
        <v>168</v>
      </c>
      <c r="B168" s="71" t="s">
        <v>3548</v>
      </c>
      <c r="C168" s="71" t="s">
        <v>3549</v>
      </c>
      <c r="D168" s="71" t="s">
        <v>1222</v>
      </c>
      <c r="E168" s="71">
        <v>80</v>
      </c>
      <c r="F168" s="71"/>
      <c r="G168" s="69"/>
      <c r="H168" s="125" t="s">
        <v>3550</v>
      </c>
      <c r="I168" s="193"/>
      <c r="J168" s="193"/>
      <c r="K168" s="815" t="s">
        <v>4195</v>
      </c>
      <c r="L168" s="193"/>
      <c r="M168" s="315"/>
      <c r="N168" s="615" t="s">
        <v>1352</v>
      </c>
      <c r="O168" s="615" t="s">
        <v>707</v>
      </c>
      <c r="P168" s="615" t="s">
        <v>1466</v>
      </c>
      <c r="Q168" s="615" t="s">
        <v>1281</v>
      </c>
      <c r="R168" s="193" t="s">
        <v>3551</v>
      </c>
      <c r="S168" s="193"/>
      <c r="T168" s="613">
        <v>64648</v>
      </c>
    </row>
    <row r="169" spans="1:20" ht="27.6">
      <c r="A169" s="400">
        <v>169</v>
      </c>
      <c r="B169" s="71" t="s">
        <v>3552</v>
      </c>
      <c r="C169" s="71" t="s">
        <v>1716</v>
      </c>
      <c r="D169" s="71" t="s">
        <v>2691</v>
      </c>
      <c r="E169" s="71">
        <v>30</v>
      </c>
      <c r="F169" s="71"/>
      <c r="G169" s="69"/>
      <c r="H169" s="125" t="s">
        <v>3553</v>
      </c>
      <c r="I169" s="193"/>
      <c r="J169" s="193"/>
      <c r="K169" s="815" t="s">
        <v>4195</v>
      </c>
      <c r="L169" s="193"/>
      <c r="M169" s="315"/>
      <c r="N169" s="615" t="s">
        <v>1352</v>
      </c>
      <c r="O169" s="615" t="s">
        <v>707</v>
      </c>
      <c r="P169" s="615" t="s">
        <v>3554</v>
      </c>
      <c r="Q169" s="615" t="s">
        <v>1281</v>
      </c>
      <c r="R169" s="193" t="s">
        <v>3555</v>
      </c>
      <c r="S169" s="193"/>
      <c r="T169" s="613">
        <v>64648</v>
      </c>
    </row>
    <row r="170" spans="1:20" ht="27.6">
      <c r="A170" s="400">
        <v>170</v>
      </c>
      <c r="B170" s="379" t="s">
        <v>3556</v>
      </c>
      <c r="C170" s="379" t="s">
        <v>1717</v>
      </c>
      <c r="D170" s="379" t="s">
        <v>3323</v>
      </c>
      <c r="E170" s="379">
        <v>8</v>
      </c>
      <c r="F170" s="379"/>
      <c r="G170" s="805"/>
      <c r="H170" s="806" t="s">
        <v>3557</v>
      </c>
      <c r="I170" s="766"/>
      <c r="J170" s="766"/>
      <c r="K170" s="815" t="s">
        <v>4195</v>
      </c>
      <c r="L170" s="766"/>
      <c r="M170" s="807"/>
      <c r="N170" s="808" t="s">
        <v>1352</v>
      </c>
      <c r="O170" s="808" t="s">
        <v>3522</v>
      </c>
      <c r="P170" s="808" t="s">
        <v>3558</v>
      </c>
      <c r="Q170" s="808" t="s">
        <v>1281</v>
      </c>
      <c r="R170" s="766" t="s">
        <v>3559</v>
      </c>
      <c r="S170" s="766"/>
      <c r="T170" s="613">
        <v>64648</v>
      </c>
    </row>
    <row r="171" spans="1:20" ht="41.45">
      <c r="A171" s="400">
        <v>171</v>
      </c>
      <c r="B171" s="27" t="s">
        <v>3560</v>
      </c>
      <c r="C171" s="27" t="s">
        <v>3561</v>
      </c>
      <c r="D171" s="27" t="s">
        <v>1215</v>
      </c>
      <c r="E171" s="27"/>
      <c r="F171" s="27"/>
      <c r="G171" s="78"/>
      <c r="H171" s="64" t="s">
        <v>3562</v>
      </c>
      <c r="I171" s="746"/>
      <c r="J171" s="746"/>
      <c r="K171" s="815" t="s">
        <v>4195</v>
      </c>
      <c r="L171" s="746"/>
      <c r="M171" s="935"/>
      <c r="N171" s="1003" t="s">
        <v>1352</v>
      </c>
      <c r="O171" s="1003" t="s">
        <v>707</v>
      </c>
      <c r="P171" s="1003" t="s">
        <v>3563</v>
      </c>
      <c r="Q171" s="1003" t="s">
        <v>1281</v>
      </c>
      <c r="R171" s="746" t="s">
        <v>3564</v>
      </c>
      <c r="S171" s="746"/>
      <c r="T171" s="613">
        <v>64648</v>
      </c>
    </row>
    <row r="172" spans="1:20" ht="41.45">
      <c r="A172" s="1023">
        <v>172</v>
      </c>
      <c r="B172" s="400" t="s">
        <v>4228</v>
      </c>
      <c r="C172" s="400" t="s">
        <v>4229</v>
      </c>
      <c r="D172" s="400" t="s">
        <v>4230</v>
      </c>
      <c r="E172" s="27">
        <v>13</v>
      </c>
      <c r="F172" s="384"/>
      <c r="G172" s="400" t="s">
        <v>418</v>
      </c>
      <c r="H172" s="64" t="s">
        <v>4231</v>
      </c>
      <c r="I172" s="384"/>
      <c r="J172" s="384"/>
      <c r="K172" s="24" t="s">
        <v>1426</v>
      </c>
      <c r="L172" s="384"/>
      <c r="M172" s="1056"/>
      <c r="N172" s="384"/>
      <c r="O172" s="400"/>
      <c r="P172" s="181"/>
      <c r="Q172" s="384"/>
      <c r="R172" s="886" t="s">
        <v>4232</v>
      </c>
      <c r="S172" s="746"/>
      <c r="T172" s="400">
        <v>62543</v>
      </c>
    </row>
    <row r="173" spans="1:20">
      <c r="A173" s="746">
        <v>173</v>
      </c>
      <c r="B173" s="1239" t="s">
        <v>4233</v>
      </c>
      <c r="C173" s="1239" t="s">
        <v>4234</v>
      </c>
      <c r="D173" s="1239" t="s">
        <v>3423</v>
      </c>
      <c r="E173" s="1239" t="s">
        <v>1293</v>
      </c>
      <c r="F173" s="489"/>
      <c r="G173" s="489"/>
      <c r="H173" s="489" t="s">
        <v>4235</v>
      </c>
      <c r="I173" s="489"/>
      <c r="J173" s="489"/>
      <c r="K173" s="24" t="s">
        <v>1426</v>
      </c>
      <c r="L173" s="489"/>
      <c r="M173" s="1302"/>
      <c r="N173" s="1303"/>
      <c r="O173" s="1303"/>
      <c r="P173" s="23"/>
      <c r="Q173" s="489"/>
      <c r="R173" s="1304" t="s">
        <v>4236</v>
      </c>
      <c r="S173" s="1305" t="s">
        <v>4237</v>
      </c>
      <c r="T173" s="1303">
        <v>63918</v>
      </c>
    </row>
    <row r="174" spans="1:20">
      <c r="A174" s="746">
        <v>174</v>
      </c>
      <c r="B174" s="1239" t="s">
        <v>4238</v>
      </c>
      <c r="C174" s="1239" t="s">
        <v>4239</v>
      </c>
      <c r="D174" s="1239" t="s">
        <v>1260</v>
      </c>
      <c r="E174" s="1239" t="s">
        <v>1260</v>
      </c>
      <c r="F174" s="1306"/>
      <c r="G174" s="1306"/>
      <c r="H174" s="489" t="s">
        <v>4235</v>
      </c>
      <c r="I174" s="1306"/>
      <c r="J174" s="1306"/>
      <c r="K174" s="24" t="s">
        <v>1426</v>
      </c>
      <c r="L174" s="1306"/>
      <c r="M174" s="1307"/>
      <c r="N174" s="1308"/>
      <c r="O174" s="1308"/>
      <c r="P174" s="1308"/>
      <c r="Q174" s="1306"/>
      <c r="R174" s="1304" t="s">
        <v>4236</v>
      </c>
      <c r="S174" s="1305" t="s">
        <v>4237</v>
      </c>
      <c r="T174" s="1308">
        <v>63925</v>
      </c>
    </row>
    <row r="175" spans="1:20">
      <c r="A175" s="746">
        <v>175</v>
      </c>
      <c r="B175" s="1239" t="s">
        <v>4240</v>
      </c>
      <c r="C175" s="1239" t="s">
        <v>4241</v>
      </c>
      <c r="D175" s="1239" t="s">
        <v>3423</v>
      </c>
      <c r="E175" s="1239" t="s">
        <v>1293</v>
      </c>
      <c r="F175" s="1306"/>
      <c r="G175" s="1306"/>
      <c r="H175" s="489" t="s">
        <v>4235</v>
      </c>
      <c r="I175" s="1306"/>
      <c r="J175" s="1306"/>
      <c r="K175" s="24" t="s">
        <v>1426</v>
      </c>
      <c r="L175" s="1306"/>
      <c r="M175" s="1307"/>
      <c r="N175" s="1308"/>
      <c r="O175" s="1308"/>
      <c r="P175" s="1308"/>
      <c r="Q175" s="1306"/>
      <c r="R175" s="1304" t="s">
        <v>4236</v>
      </c>
      <c r="S175" s="1305" t="s">
        <v>4237</v>
      </c>
      <c r="T175" s="1308">
        <v>63926</v>
      </c>
    </row>
    <row r="176" spans="1:20">
      <c r="B176" s="1098"/>
      <c r="C176" s="1098"/>
      <c r="D176" s="1098"/>
      <c r="E176" s="1099"/>
      <c r="F176" s="1099"/>
      <c r="G176" s="1099"/>
      <c r="H176" s="1097"/>
      <c r="I176" s="1099"/>
      <c r="J176" s="1099"/>
      <c r="K176" s="784"/>
      <c r="L176" s="1099"/>
      <c r="M176" s="1100"/>
      <c r="N176" s="1101"/>
      <c r="O176" s="1101"/>
      <c r="P176" s="1101"/>
      <c r="Q176" s="1099"/>
      <c r="R176" s="1097"/>
      <c r="S176" s="1097"/>
      <c r="T176" s="1101"/>
    </row>
    <row r="177" spans="2:20">
      <c r="B177" s="1101"/>
      <c r="C177" s="1101"/>
      <c r="D177" s="1101"/>
      <c r="E177" s="1099"/>
      <c r="F177" s="1099"/>
      <c r="G177" s="1099"/>
      <c r="H177" s="1099"/>
      <c r="I177" s="1099"/>
      <c r="J177" s="1099"/>
      <c r="K177" s="784"/>
      <c r="L177" s="1099"/>
      <c r="M177" s="1100"/>
      <c r="N177" s="1101"/>
      <c r="O177" s="1101"/>
      <c r="P177" s="1101"/>
      <c r="Q177" s="1099"/>
      <c r="R177" s="1097"/>
      <c r="S177" s="1097"/>
      <c r="T177" s="1101"/>
    </row>
    <row r="178" spans="2:20">
      <c r="B178" s="1101"/>
      <c r="C178" s="1101"/>
      <c r="D178" s="1101"/>
      <c r="E178" s="1099"/>
      <c r="F178" s="1099"/>
      <c r="G178" s="1099"/>
      <c r="H178" s="1103"/>
      <c r="I178" s="1099"/>
      <c r="J178" s="1099"/>
      <c r="K178" s="784"/>
      <c r="L178" s="1099"/>
      <c r="M178" s="1100"/>
      <c r="N178" s="1101"/>
      <c r="O178" s="1101"/>
      <c r="P178" s="1101"/>
      <c r="Q178" s="1099"/>
      <c r="R178" s="1097"/>
      <c r="S178" s="1097"/>
      <c r="T178" s="1101"/>
    </row>
    <row r="179" spans="2:20">
      <c r="B179" s="1101"/>
      <c r="C179" s="1101"/>
      <c r="D179" s="1101"/>
      <c r="E179" s="1099"/>
      <c r="F179" s="1099"/>
      <c r="G179" s="1099"/>
      <c r="H179" s="1103"/>
      <c r="I179" s="1099"/>
      <c r="J179" s="1099"/>
      <c r="K179" s="784"/>
      <c r="L179" s="1099"/>
      <c r="M179" s="1100"/>
      <c r="N179" s="1101"/>
      <c r="O179" s="1101"/>
      <c r="P179" s="1101"/>
      <c r="Q179" s="1099"/>
      <c r="R179" s="1097"/>
      <c r="S179" s="1097"/>
      <c r="T179" s="1101"/>
    </row>
    <row r="180" spans="2:20">
      <c r="B180" s="1101"/>
      <c r="C180" s="1101"/>
      <c r="D180" s="1101"/>
      <c r="E180" s="1099"/>
      <c r="F180" s="1099"/>
      <c r="G180" s="1099"/>
      <c r="H180" s="1103"/>
      <c r="I180" s="1099"/>
      <c r="J180" s="1099"/>
      <c r="K180" s="784"/>
      <c r="L180" s="1099"/>
      <c r="M180" s="1100"/>
      <c r="N180" s="1101"/>
      <c r="O180" s="1101"/>
      <c r="P180" s="1101"/>
      <c r="Q180" s="1099"/>
      <c r="R180" s="1097"/>
      <c r="S180" s="1097"/>
      <c r="T180" s="1101"/>
    </row>
    <row r="181" spans="2:20" ht="30" customHeight="1">
      <c r="B181" s="1101"/>
      <c r="C181" s="1101"/>
      <c r="D181" s="1101"/>
      <c r="E181" s="1372" t="s">
        <v>4242</v>
      </c>
      <c r="F181" s="1372"/>
      <c r="G181" s="1372"/>
      <c r="H181" s="1372" t="s">
        <v>4243</v>
      </c>
      <c r="I181" s="1372"/>
      <c r="J181" s="1372"/>
      <c r="K181" s="784"/>
      <c r="L181" s="1099"/>
      <c r="M181" s="1100"/>
      <c r="N181" s="1101"/>
      <c r="O181" s="1101"/>
      <c r="P181" s="1101"/>
      <c r="Q181" s="1099"/>
      <c r="R181" s="1097"/>
      <c r="S181" s="1097"/>
      <c r="T181" s="1101"/>
    </row>
    <row r="182" spans="2:20" ht="15" thickBot="1">
      <c r="B182" s="1101"/>
      <c r="C182" s="71" t="s">
        <v>3518</v>
      </c>
      <c r="D182" s="56" t="s">
        <v>3519</v>
      </c>
      <c r="E182" s="1311" t="s">
        <v>3522</v>
      </c>
      <c r="F182" s="1311" t="s">
        <v>3523</v>
      </c>
      <c r="G182" s="1311" t="s">
        <v>3523</v>
      </c>
      <c r="H182" s="1271" t="s">
        <v>4244</v>
      </c>
      <c r="I182" s="1309"/>
      <c r="J182" s="1309"/>
      <c r="L182" s="1099"/>
      <c r="M182" s="1100"/>
      <c r="N182" s="1101"/>
      <c r="O182" s="1101"/>
      <c r="P182" s="1101"/>
      <c r="Q182" s="1099"/>
      <c r="R182" s="1097"/>
      <c r="S182" s="1097"/>
      <c r="T182" s="1101"/>
    </row>
    <row r="183" spans="2:20" ht="20.25" customHeight="1" thickBot="1">
      <c r="B183" s="1102"/>
      <c r="C183" s="71" t="s">
        <v>3525</v>
      </c>
      <c r="D183" s="56" t="s">
        <v>3526</v>
      </c>
      <c r="E183" s="615" t="s">
        <v>3522</v>
      </c>
      <c r="F183" s="615" t="s">
        <v>3529</v>
      </c>
      <c r="G183" s="615" t="s">
        <v>3529</v>
      </c>
      <c r="H183" s="193" t="s">
        <v>4245</v>
      </c>
      <c r="I183" s="1310" t="s">
        <v>3522</v>
      </c>
      <c r="J183" s="1310" t="s">
        <v>4246</v>
      </c>
      <c r="L183" s="180"/>
      <c r="M183" s="1103"/>
      <c r="N183" s="1102"/>
      <c r="O183" s="1102"/>
      <c r="P183" s="1083"/>
      <c r="Q183" s="180"/>
      <c r="R183" s="1104"/>
      <c r="S183" s="1105"/>
      <c r="T183" s="1102"/>
    </row>
    <row r="184" spans="2:20" ht="15" thickBot="1">
      <c r="B184" s="1104"/>
      <c r="C184" s="71" t="s">
        <v>3535</v>
      </c>
      <c r="D184" s="56" t="s">
        <v>3536</v>
      </c>
      <c r="E184" s="615" t="s">
        <v>3522</v>
      </c>
      <c r="F184" s="615" t="s">
        <v>3538</v>
      </c>
      <c r="G184" s="615" t="s">
        <v>3538</v>
      </c>
      <c r="H184" s="193" t="s">
        <v>3539</v>
      </c>
      <c r="I184" s="1310" t="s">
        <v>3522</v>
      </c>
      <c r="J184" s="1310" t="s">
        <v>4247</v>
      </c>
      <c r="L184" s="180"/>
      <c r="M184" s="1103"/>
      <c r="N184" s="1102"/>
      <c r="O184" s="1102"/>
      <c r="P184" s="1083"/>
      <c r="Q184" s="180"/>
      <c r="R184" s="1104"/>
      <c r="S184" s="1105"/>
      <c r="T184" s="1102"/>
    </row>
    <row r="185" spans="2:20">
      <c r="B185" s="1102"/>
      <c r="C185" s="71" t="s">
        <v>3540</v>
      </c>
      <c r="D185" s="56" t="s">
        <v>3541</v>
      </c>
      <c r="E185" s="615" t="s">
        <v>771</v>
      </c>
      <c r="F185" s="615" t="s">
        <v>1466</v>
      </c>
      <c r="G185" s="615" t="s">
        <v>1466</v>
      </c>
      <c r="H185" s="193" t="s">
        <v>4248</v>
      </c>
      <c r="I185" s="1310" t="s">
        <v>3522</v>
      </c>
      <c r="J185" s="1310" t="s">
        <v>4249</v>
      </c>
      <c r="L185" s="180"/>
      <c r="M185" s="1103"/>
      <c r="N185" s="1102"/>
      <c r="O185" s="1102"/>
      <c r="P185" s="1083"/>
      <c r="Q185" s="180"/>
      <c r="R185" s="1104"/>
      <c r="S185" s="1105"/>
      <c r="T185" s="1102"/>
    </row>
    <row r="186" spans="2:20" ht="15" thickBot="1">
      <c r="B186" s="1102"/>
      <c r="C186" s="71" t="s">
        <v>3544</v>
      </c>
      <c r="D186" s="56" t="s">
        <v>1711</v>
      </c>
      <c r="E186" s="615" t="s">
        <v>707</v>
      </c>
      <c r="F186" s="615" t="s">
        <v>3546</v>
      </c>
      <c r="G186" s="615" t="s">
        <v>3546</v>
      </c>
      <c r="H186" s="193" t="s">
        <v>4250</v>
      </c>
      <c r="I186" s="1310" t="s">
        <v>771</v>
      </c>
      <c r="J186" s="1310" t="s">
        <v>1466</v>
      </c>
      <c r="L186" s="180"/>
      <c r="M186" s="1103"/>
      <c r="N186" s="1102"/>
      <c r="O186" s="1102"/>
      <c r="P186" s="1083"/>
      <c r="Q186" s="180"/>
      <c r="R186" s="1104"/>
      <c r="S186" s="1105"/>
      <c r="T186" s="1102"/>
    </row>
    <row r="187" spans="2:20" ht="15" thickBot="1">
      <c r="B187" s="1102"/>
      <c r="C187" s="71" t="s">
        <v>3548</v>
      </c>
      <c r="D187" s="71" t="s">
        <v>3549</v>
      </c>
      <c r="E187" s="615" t="s">
        <v>707</v>
      </c>
      <c r="F187" s="615" t="s">
        <v>1466</v>
      </c>
      <c r="G187" s="615" t="s">
        <v>1466</v>
      </c>
      <c r="H187" s="193" t="s">
        <v>4251</v>
      </c>
      <c r="I187" s="1310" t="s">
        <v>707</v>
      </c>
      <c r="J187" s="1310" t="s">
        <v>1466</v>
      </c>
      <c r="L187" s="180"/>
      <c r="M187" s="1103"/>
      <c r="N187" s="1102"/>
      <c r="O187" s="1102"/>
      <c r="P187" s="1083"/>
      <c r="Q187" s="180"/>
      <c r="R187" s="1104"/>
      <c r="S187" s="1105"/>
      <c r="T187" s="1102"/>
    </row>
    <row r="188" spans="2:20" ht="15" thickBot="1">
      <c r="B188" s="1102"/>
      <c r="C188" s="71" t="s">
        <v>3552</v>
      </c>
      <c r="D188" s="71" t="s">
        <v>1716</v>
      </c>
      <c r="E188" s="615" t="s">
        <v>707</v>
      </c>
      <c r="F188" s="615" t="s">
        <v>3554</v>
      </c>
      <c r="G188" s="615" t="s">
        <v>3554</v>
      </c>
      <c r="H188" s="193" t="s">
        <v>4252</v>
      </c>
      <c r="I188" s="1310" t="s">
        <v>3522</v>
      </c>
      <c r="J188" s="1310" t="s">
        <v>3558</v>
      </c>
      <c r="L188" s="180"/>
      <c r="M188" s="1103"/>
      <c r="N188" s="1102"/>
      <c r="O188" s="1102"/>
      <c r="P188" s="1083"/>
      <c r="Q188" s="180"/>
      <c r="R188" s="1104"/>
      <c r="S188" s="1105"/>
      <c r="T188" s="1102"/>
    </row>
    <row r="189" spans="2:20" ht="15" thickBot="1">
      <c r="B189" s="1102"/>
      <c r="C189" s="379" t="s">
        <v>3556</v>
      </c>
      <c r="D189" s="379" t="s">
        <v>1717</v>
      </c>
      <c r="E189" s="808" t="s">
        <v>3522</v>
      </c>
      <c r="F189" s="808" t="s">
        <v>3558</v>
      </c>
      <c r="G189" s="808" t="s">
        <v>3558</v>
      </c>
      <c r="H189" s="766" t="s">
        <v>4253</v>
      </c>
      <c r="I189" s="1310" t="s">
        <v>707</v>
      </c>
      <c r="J189" s="1310" t="s">
        <v>3546</v>
      </c>
      <c r="L189" s="180"/>
      <c r="M189" s="1103"/>
      <c r="N189" s="1102"/>
      <c r="O189" s="1102"/>
      <c r="P189" s="1083"/>
      <c r="Q189" s="180"/>
      <c r="R189" s="1104"/>
      <c r="S189" s="1105"/>
      <c r="T189" s="1102"/>
    </row>
    <row r="190" spans="2:20" ht="15" thickBot="1">
      <c r="B190" s="784"/>
      <c r="C190" s="27" t="s">
        <v>3560</v>
      </c>
      <c r="D190" s="27" t="s">
        <v>3561</v>
      </c>
      <c r="E190" s="1003" t="s">
        <v>707</v>
      </c>
      <c r="F190" s="1003" t="s">
        <v>3563</v>
      </c>
      <c r="G190" s="1003" t="s">
        <v>3563</v>
      </c>
      <c r="H190" s="746" t="s">
        <v>4254</v>
      </c>
      <c r="I190" s="1310" t="s">
        <v>707</v>
      </c>
      <c r="J190" s="1310" t="s">
        <v>3554</v>
      </c>
      <c r="L190" s="1101"/>
      <c r="M190" s="1099"/>
      <c r="N190" s="777"/>
      <c r="O190" s="777"/>
      <c r="P190" s="777"/>
      <c r="Q190" s="777"/>
      <c r="R190" s="1101"/>
      <c r="S190" s="1084"/>
      <c r="T190" s="1102"/>
    </row>
    <row r="191" spans="2:20">
      <c r="B191" s="1102"/>
      <c r="C191" s="1102"/>
      <c r="D191" s="1102"/>
      <c r="E191" s="180"/>
      <c r="F191" s="180"/>
      <c r="G191" s="180"/>
      <c r="H191" s="1103"/>
      <c r="I191" s="180"/>
      <c r="J191" s="180"/>
      <c r="K191" s="180"/>
      <c r="L191" s="180"/>
      <c r="M191" s="1103"/>
      <c r="N191" s="1102"/>
      <c r="O191" s="1102"/>
      <c r="P191" s="1083"/>
      <c r="Q191" s="180"/>
      <c r="R191" s="1104"/>
      <c r="S191" s="1084"/>
      <c r="T191" s="1102"/>
    </row>
    <row r="192" spans="2:20">
      <c r="B192" s="1102"/>
      <c r="C192" s="1102"/>
      <c r="D192" s="1102"/>
      <c r="E192" s="180"/>
      <c r="F192" s="180"/>
      <c r="G192" s="180"/>
      <c r="H192" s="180"/>
      <c r="I192" s="180"/>
      <c r="J192" s="180"/>
      <c r="K192" s="180"/>
      <c r="L192" s="180"/>
      <c r="M192" s="1103"/>
      <c r="N192" s="1102"/>
      <c r="O192" s="1102"/>
      <c r="P192" s="1083"/>
      <c r="Q192" s="180"/>
      <c r="R192" s="1104"/>
      <c r="S192" s="1084"/>
      <c r="T192" s="1102"/>
    </row>
    <row r="193" spans="2:20">
      <c r="B193" s="1102"/>
      <c r="C193" s="1102"/>
      <c r="D193" s="1102"/>
      <c r="E193" s="180"/>
      <c r="F193" s="180"/>
      <c r="G193" s="180"/>
      <c r="H193" s="180"/>
      <c r="I193" s="180"/>
      <c r="J193" s="180"/>
      <c r="K193" s="180"/>
      <c r="L193" s="180"/>
      <c r="M193" s="1103"/>
      <c r="N193" s="1102"/>
      <c r="O193" s="1102"/>
      <c r="P193" s="1083"/>
      <c r="Q193" s="180"/>
      <c r="R193" s="1104"/>
      <c r="S193" s="1084"/>
      <c r="T193" s="1102"/>
    </row>
    <row r="194" spans="2:20">
      <c r="B194" s="1102"/>
      <c r="C194" s="1102"/>
      <c r="D194" s="1102"/>
      <c r="E194" s="180"/>
      <c r="F194" s="180"/>
      <c r="G194" s="180"/>
      <c r="H194" s="180"/>
      <c r="I194" s="180"/>
      <c r="J194" s="180"/>
      <c r="K194" s="180"/>
      <c r="L194" s="180"/>
      <c r="M194" s="1103"/>
      <c r="N194" s="1102"/>
      <c r="O194" s="1102"/>
      <c r="P194" s="1083"/>
      <c r="Q194" s="180"/>
      <c r="R194" s="1104"/>
      <c r="S194" s="1084"/>
      <c r="T194" s="1102"/>
    </row>
    <row r="195" spans="2:20">
      <c r="B195" s="1102"/>
      <c r="C195" s="1102"/>
      <c r="D195" s="1102"/>
      <c r="E195" s="180"/>
      <c r="F195" s="180"/>
      <c r="G195" s="180"/>
      <c r="H195" s="180"/>
      <c r="I195" s="180"/>
      <c r="J195" s="180"/>
      <c r="K195" s="180"/>
      <c r="L195" s="180"/>
      <c r="M195" s="1103"/>
      <c r="N195" s="1102"/>
      <c r="O195" s="1102"/>
      <c r="P195" s="1083"/>
      <c r="Q195" s="180"/>
      <c r="R195" s="1104"/>
      <c r="S195" s="1084"/>
      <c r="T195" s="1102"/>
    </row>
    <row r="196" spans="2:20">
      <c r="B196" s="1102"/>
      <c r="C196" s="1102"/>
      <c r="D196" s="1102"/>
      <c r="E196" s="180"/>
      <c r="F196" s="180"/>
      <c r="G196" s="180"/>
      <c r="H196" s="180"/>
      <c r="I196" s="180"/>
      <c r="J196" s="180"/>
      <c r="K196" s="180"/>
      <c r="L196" s="180"/>
      <c r="M196" s="1103"/>
      <c r="N196" s="1102"/>
      <c r="O196" s="1102"/>
      <c r="P196" s="1083"/>
      <c r="Q196" s="180"/>
      <c r="R196" s="1104"/>
      <c r="S196" s="1084"/>
      <c r="T196" s="1102"/>
    </row>
    <row r="197" spans="2:20">
      <c r="B197" s="1102"/>
      <c r="C197" s="1102"/>
      <c r="D197" s="1102"/>
      <c r="E197" s="180"/>
      <c r="F197" s="180"/>
      <c r="G197" s="180"/>
      <c r="H197" s="180"/>
      <c r="I197" s="180"/>
      <c r="J197" s="180"/>
      <c r="K197" s="180"/>
      <c r="L197" s="180"/>
      <c r="M197" s="1103"/>
      <c r="N197" s="1102"/>
      <c r="O197" s="1102"/>
      <c r="P197" s="1083"/>
      <c r="Q197" s="180"/>
      <c r="R197" s="1104"/>
      <c r="S197" s="1084"/>
      <c r="T197" s="1102"/>
    </row>
    <row r="198" spans="2:20">
      <c r="B198" s="1102"/>
      <c r="C198" s="1102"/>
      <c r="D198" s="1102"/>
      <c r="E198" s="180"/>
      <c r="F198" s="180"/>
      <c r="G198" s="180"/>
      <c r="H198" s="180"/>
      <c r="I198" s="180"/>
      <c r="J198" s="180"/>
      <c r="K198" s="180"/>
      <c r="L198" s="180"/>
      <c r="M198" s="1103"/>
      <c r="N198" s="1102"/>
      <c r="O198" s="1102"/>
      <c r="P198" s="1083"/>
      <c r="Q198" s="180"/>
      <c r="R198" s="1104"/>
      <c r="S198" s="1084"/>
      <c r="T198" s="1102"/>
    </row>
    <row r="199" spans="2:20">
      <c r="B199" s="1102"/>
      <c r="C199" s="1102"/>
      <c r="D199" s="1102"/>
      <c r="E199" s="180"/>
      <c r="F199" s="180"/>
      <c r="G199" s="180"/>
      <c r="H199" s="180"/>
      <c r="I199" s="180"/>
      <c r="J199" s="180"/>
      <c r="K199" s="180"/>
      <c r="L199" s="180"/>
      <c r="M199" s="1103"/>
      <c r="N199" s="1102"/>
      <c r="O199" s="1102"/>
      <c r="P199" s="1083"/>
      <c r="Q199" s="180"/>
      <c r="R199" s="1104"/>
      <c r="S199" s="1084"/>
      <c r="T199" s="1102"/>
    </row>
    <row r="200" spans="2:20">
      <c r="B200" s="1102"/>
      <c r="C200" s="1102"/>
      <c r="D200" s="1102"/>
      <c r="E200" s="180"/>
      <c r="F200" s="180"/>
      <c r="G200" s="180"/>
      <c r="H200" s="180"/>
      <c r="I200" s="180"/>
      <c r="J200" s="180"/>
      <c r="K200" s="180"/>
      <c r="L200" s="180"/>
      <c r="M200" s="1103"/>
      <c r="N200" s="1102"/>
      <c r="O200" s="1102"/>
      <c r="P200" s="1083"/>
      <c r="Q200" s="180"/>
      <c r="R200" s="1104"/>
      <c r="S200" s="1084"/>
      <c r="T200" s="1102"/>
    </row>
    <row r="201" spans="2:20">
      <c r="B201" s="1102"/>
      <c r="C201" s="1102"/>
      <c r="D201" s="1102"/>
      <c r="E201" s="180"/>
      <c r="F201" s="180"/>
      <c r="G201" s="180"/>
      <c r="H201" s="180"/>
      <c r="I201" s="180"/>
      <c r="J201" s="180"/>
      <c r="K201" s="180"/>
      <c r="L201" s="180"/>
      <c r="M201" s="1103"/>
      <c r="N201" s="1102"/>
      <c r="O201" s="1102"/>
      <c r="P201" s="1083"/>
      <c r="Q201" s="180"/>
      <c r="R201" s="1104"/>
      <c r="S201" s="1105"/>
      <c r="T201" s="1102"/>
    </row>
    <row r="202" spans="2:20">
      <c r="B202" s="1102"/>
      <c r="C202" s="1102"/>
      <c r="D202" s="1102"/>
      <c r="E202" s="180"/>
      <c r="F202" s="180"/>
      <c r="G202" s="180"/>
      <c r="H202" s="180"/>
      <c r="I202" s="180"/>
      <c r="J202" s="180"/>
      <c r="K202" s="180"/>
      <c r="L202" s="180"/>
      <c r="M202" s="1103"/>
      <c r="N202" s="1102"/>
      <c r="O202" s="1102"/>
      <c r="P202" s="1083"/>
      <c r="Q202" s="180"/>
      <c r="R202" s="1104"/>
      <c r="S202" s="1105"/>
      <c r="T202" s="1102"/>
    </row>
    <row r="203" spans="2:20">
      <c r="B203" s="1102"/>
      <c r="C203" s="1102"/>
      <c r="D203" s="1102"/>
      <c r="E203" s="180"/>
      <c r="F203" s="180"/>
      <c r="G203" s="180"/>
      <c r="H203" s="180"/>
      <c r="I203" s="180"/>
      <c r="J203" s="180"/>
      <c r="K203" s="180"/>
      <c r="L203" s="180"/>
      <c r="M203" s="1103"/>
      <c r="N203" s="1102"/>
      <c r="O203" s="1102"/>
      <c r="P203" s="1083"/>
      <c r="Q203" s="180"/>
      <c r="R203" s="1104"/>
      <c r="S203" s="1105"/>
      <c r="T203" s="1102"/>
    </row>
    <row r="204" spans="2:20">
      <c r="B204" s="1102"/>
      <c r="C204" s="1102"/>
      <c r="D204" s="1102"/>
      <c r="E204" s="180"/>
      <c r="F204" s="180"/>
      <c r="G204" s="180"/>
      <c r="H204" s="180"/>
      <c r="I204" s="180"/>
      <c r="J204" s="180"/>
      <c r="K204" s="180"/>
      <c r="L204" s="180"/>
      <c r="M204" s="1103"/>
      <c r="N204" s="1102"/>
      <c r="O204" s="1102"/>
      <c r="P204" s="1083"/>
      <c r="Q204" s="180"/>
      <c r="R204" s="1104"/>
      <c r="S204" s="1105"/>
      <c r="T204" s="1102"/>
    </row>
    <row r="205" spans="2:20">
      <c r="B205" s="1102"/>
      <c r="C205" s="1102"/>
      <c r="D205" s="1102"/>
      <c r="E205" s="180"/>
      <c r="F205" s="180"/>
      <c r="G205" s="180"/>
      <c r="H205" s="180"/>
      <c r="I205" s="180"/>
      <c r="J205" s="180"/>
      <c r="K205" s="180"/>
      <c r="L205" s="180"/>
      <c r="M205" s="1103"/>
      <c r="N205" s="1102"/>
      <c r="O205" s="1102"/>
      <c r="P205" s="1083"/>
      <c r="Q205" s="180"/>
      <c r="R205" s="1104"/>
      <c r="S205" s="1105"/>
      <c r="T205" s="1102"/>
    </row>
    <row r="206" spans="2:20">
      <c r="B206" s="1102"/>
      <c r="C206" s="1102"/>
      <c r="D206" s="1102"/>
      <c r="E206" s="180"/>
      <c r="F206" s="180"/>
      <c r="G206" s="180"/>
      <c r="H206" s="180"/>
      <c r="I206" s="180"/>
      <c r="J206" s="180"/>
      <c r="K206" s="180"/>
      <c r="L206" s="180"/>
      <c r="M206" s="1103"/>
      <c r="N206" s="1102"/>
      <c r="O206" s="1102"/>
      <c r="P206" s="1083"/>
      <c r="Q206" s="180"/>
      <c r="R206" s="1104"/>
      <c r="S206" s="1105"/>
      <c r="T206" s="1102"/>
    </row>
    <row r="207" spans="2:20">
      <c r="B207" s="1102"/>
      <c r="C207" s="1102"/>
      <c r="D207" s="1102"/>
      <c r="E207" s="180"/>
      <c r="F207" s="180"/>
      <c r="G207" s="180"/>
      <c r="H207" s="180"/>
      <c r="I207" s="180"/>
      <c r="J207" s="180"/>
      <c r="K207" s="180"/>
      <c r="L207" s="180"/>
      <c r="M207" s="1103"/>
      <c r="N207" s="1102"/>
      <c r="O207" s="1102"/>
      <c r="P207" s="1083"/>
      <c r="Q207" s="180"/>
      <c r="R207" s="1104"/>
      <c r="S207" s="1105"/>
      <c r="T207" s="1102"/>
    </row>
    <row r="208" spans="2:20">
      <c r="B208" s="1102"/>
      <c r="C208" s="1102"/>
      <c r="D208" s="1102"/>
      <c r="E208" s="180"/>
      <c r="F208" s="180"/>
      <c r="G208" s="180"/>
      <c r="H208" s="180"/>
      <c r="I208" s="180"/>
      <c r="J208" s="180"/>
      <c r="K208" s="180"/>
      <c r="L208" s="180"/>
      <c r="M208" s="1103"/>
      <c r="N208" s="1102"/>
      <c r="O208" s="1102"/>
      <c r="P208" s="1083"/>
      <c r="Q208" s="180"/>
      <c r="R208" s="1104"/>
      <c r="S208" s="1105"/>
      <c r="T208" s="1102"/>
    </row>
    <row r="209" spans="2:20">
      <c r="B209" s="1102"/>
      <c r="C209" s="1102"/>
      <c r="D209" s="1102"/>
      <c r="E209" s="180"/>
      <c r="F209" s="180"/>
      <c r="G209" s="180"/>
      <c r="H209" s="180"/>
      <c r="I209" s="180"/>
      <c r="J209" s="180"/>
      <c r="K209" s="180"/>
      <c r="L209" s="180"/>
      <c r="M209" s="1103"/>
      <c r="N209" s="1102"/>
      <c r="O209" s="1102"/>
      <c r="P209" s="1083"/>
      <c r="Q209" s="180"/>
      <c r="R209" s="1104"/>
      <c r="S209" s="1105"/>
      <c r="T209" s="1102"/>
    </row>
    <row r="210" spans="2:20">
      <c r="B210" s="1102"/>
      <c r="C210" s="1102"/>
      <c r="D210" s="1102"/>
      <c r="E210" s="180"/>
      <c r="F210" s="180"/>
      <c r="G210" s="180"/>
      <c r="H210" s="180"/>
      <c r="I210" s="180"/>
      <c r="J210" s="180"/>
      <c r="K210" s="180"/>
      <c r="L210" s="180"/>
      <c r="M210" s="1103"/>
      <c r="N210" s="1102"/>
      <c r="O210" s="1102"/>
      <c r="P210" s="1083"/>
      <c r="Q210" s="180"/>
      <c r="R210" s="1104"/>
      <c r="S210" s="1105"/>
      <c r="T210" s="1102"/>
    </row>
    <row r="211" spans="2:20">
      <c r="B211" s="1102"/>
      <c r="C211" s="1102"/>
      <c r="D211" s="1102"/>
      <c r="E211" s="180"/>
      <c r="F211" s="180"/>
      <c r="G211" s="180"/>
      <c r="H211" s="180"/>
      <c r="I211" s="180"/>
      <c r="J211" s="180"/>
      <c r="K211" s="180"/>
      <c r="L211" s="180"/>
      <c r="M211" s="1103"/>
      <c r="N211" s="1102"/>
      <c r="O211" s="1102"/>
      <c r="P211" s="1083"/>
      <c r="Q211" s="180"/>
      <c r="R211" s="1104"/>
      <c r="S211" s="1105"/>
      <c r="T211" s="1102"/>
    </row>
    <row r="212" spans="2:20">
      <c r="B212" s="1102"/>
      <c r="C212" s="1102"/>
      <c r="D212" s="1102"/>
      <c r="E212" s="180"/>
      <c r="F212" s="180"/>
      <c r="G212" s="180"/>
      <c r="H212" s="180"/>
      <c r="I212" s="180"/>
      <c r="J212" s="180"/>
      <c r="K212" s="180"/>
      <c r="L212" s="180"/>
      <c r="M212" s="1103"/>
      <c r="N212" s="1102"/>
      <c r="O212" s="1102"/>
      <c r="P212" s="1083"/>
      <c r="Q212" s="180"/>
      <c r="R212" s="1104"/>
      <c r="S212" s="1105"/>
      <c r="T212" s="1102"/>
    </row>
    <row r="213" spans="2:20">
      <c r="B213" s="1102"/>
      <c r="C213" s="1102"/>
      <c r="D213" s="1102"/>
      <c r="E213" s="180"/>
      <c r="F213" s="180"/>
      <c r="G213" s="180"/>
      <c r="H213" s="180"/>
      <c r="I213" s="180"/>
      <c r="J213" s="180"/>
      <c r="K213" s="180"/>
      <c r="L213" s="180"/>
      <c r="M213" s="1103"/>
      <c r="N213" s="1102"/>
      <c r="O213" s="1102"/>
      <c r="P213" s="1083"/>
      <c r="Q213" s="180"/>
      <c r="R213" s="1104"/>
      <c r="S213" s="1105"/>
      <c r="T213" s="1102"/>
    </row>
    <row r="214" spans="2:20">
      <c r="B214" s="1102"/>
      <c r="C214" s="1102"/>
      <c r="D214" s="1102"/>
      <c r="E214" s="180"/>
      <c r="F214" s="180"/>
      <c r="G214" s="180"/>
      <c r="H214" s="180"/>
      <c r="I214" s="180"/>
      <c r="J214" s="180"/>
      <c r="K214" s="180"/>
      <c r="L214" s="180"/>
      <c r="M214" s="1103"/>
      <c r="N214" s="1102"/>
      <c r="O214" s="1102"/>
      <c r="P214" s="1083"/>
      <c r="Q214" s="180"/>
      <c r="R214" s="1104"/>
      <c r="S214" s="1105"/>
      <c r="T214" s="1102"/>
    </row>
    <row r="215" spans="2:20">
      <c r="B215" s="1102"/>
      <c r="C215" s="1102"/>
      <c r="D215" s="1102"/>
      <c r="E215" s="180"/>
      <c r="F215" s="180"/>
      <c r="G215" s="180"/>
      <c r="H215" s="180"/>
      <c r="I215" s="180"/>
      <c r="J215" s="180"/>
      <c r="K215" s="180"/>
      <c r="L215" s="180"/>
      <c r="M215" s="1103"/>
      <c r="N215" s="1102"/>
      <c r="O215" s="1102"/>
      <c r="P215" s="1083"/>
      <c r="Q215" s="180"/>
      <c r="R215" s="1104"/>
      <c r="S215" s="1105"/>
      <c r="T215" s="1102"/>
    </row>
    <row r="216" spans="2:20">
      <c r="B216" s="1102"/>
      <c r="C216" s="1102"/>
      <c r="D216" s="1102"/>
      <c r="E216" s="180"/>
      <c r="F216" s="180"/>
      <c r="G216" s="180"/>
      <c r="H216" s="180"/>
      <c r="I216" s="180"/>
      <c r="J216" s="180"/>
      <c r="K216" s="180"/>
      <c r="L216" s="180"/>
      <c r="M216" s="1103"/>
      <c r="N216" s="1102"/>
      <c r="O216" s="1102"/>
      <c r="P216" s="1083"/>
      <c r="Q216" s="180"/>
      <c r="R216" s="1104"/>
      <c r="S216" s="1105"/>
      <c r="T216" s="1102"/>
    </row>
    <row r="217" spans="2:20">
      <c r="B217" s="1102"/>
      <c r="C217" s="1102"/>
      <c r="D217" s="1102"/>
      <c r="E217" s="180"/>
      <c r="F217" s="180"/>
      <c r="G217" s="180"/>
      <c r="H217" s="180"/>
      <c r="I217" s="180"/>
      <c r="J217" s="180"/>
      <c r="K217" s="180"/>
      <c r="L217" s="180"/>
      <c r="M217" s="1103"/>
      <c r="N217" s="1102"/>
      <c r="O217" s="1102"/>
      <c r="P217" s="1083"/>
      <c r="Q217" s="180"/>
      <c r="R217" s="1104"/>
      <c r="S217" s="1105"/>
      <c r="T217" s="1102"/>
    </row>
    <row r="218" spans="2:20">
      <c r="B218" s="1102"/>
      <c r="C218" s="1102"/>
      <c r="D218" s="1102"/>
      <c r="E218" s="180"/>
      <c r="F218" s="180"/>
      <c r="G218" s="180"/>
      <c r="H218" s="180"/>
      <c r="I218" s="180"/>
      <c r="J218" s="180"/>
      <c r="K218" s="180"/>
      <c r="L218" s="180"/>
      <c r="M218" s="1103"/>
      <c r="N218" s="1102"/>
      <c r="O218" s="1102"/>
      <c r="P218" s="1083"/>
      <c r="Q218" s="180"/>
      <c r="R218" s="1104"/>
      <c r="S218" s="1105"/>
      <c r="T218" s="1102"/>
    </row>
  </sheetData>
  <autoFilter ref="A2:R175" xr:uid="{00000000-0009-0000-0000-00003C000000}"/>
  <mergeCells count="3">
    <mergeCell ref="C1:E1"/>
    <mergeCell ref="E181:G181"/>
    <mergeCell ref="H181:J181"/>
  </mergeCells>
  <phoneticPr fontId="39" type="noConversion"/>
  <dataValidations count="1">
    <dataValidation type="list" allowBlank="1" showInputMessage="1" showErrorMessage="1" sqref="K176:K181 K3:K150" xr:uid="{FF7CB51E-9BA8-4D4F-95FD-E9C3DE4F476A}">
      <formula1>"To Do, Questions Outstanding, Complete"</formula1>
    </dataValidation>
  </dataValidations>
  <hyperlinks>
    <hyperlink ref="A1" location="Summary!A1" display="Object Name" xr:uid="{00000000-0004-0000-3C00-000000000000}"/>
    <hyperlink ref="P63" r:id="rId1" display="\\rap-dev-app1-az\rapcode\devlopment_tools\datadict\base_dev_11\bpmcase.html" xr:uid="{B6EF3395-FF11-42FD-8FAC-A3BC942C70BD}"/>
    <hyperlink ref="P72" r:id="rId2" display="\\rap-dev-app1-az\rapcode\devlopment_tools\datadict\base_dev_11\scourt.html" xr:uid="{91660FC6-CEA7-4BA8-AC7A-150CC2F0EE84}"/>
    <hyperlink ref="P114" r:id="rId3" display="\\rap-dev-app1-az\rapcode\devlopment_tools\datadict\base_dev_11\crecproc.html" xr:uid="{AA37212E-4573-4199-8DFF-4ACD2C774FFB}"/>
  </hyperlinks>
  <pageMargins left="0.7" right="0.7" top="0.75" bottom="0.75" header="0.3" footer="0.3"/>
  <pageSetup paperSize="9" orientation="portrait" r:id="rId4"/>
  <headerFooter>
    <oddFooter>&amp;L_x000D_&amp;1#&amp;"Calibri"&amp;10&amp;K000000 Classification: BUSINESS</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9">
    <tabColor rgb="FF0070C0"/>
  </sheetPr>
  <dimension ref="A1:P12"/>
  <sheetViews>
    <sheetView topLeftCell="A6" zoomScale="80" zoomScaleNormal="80" workbookViewId="0">
      <selection activeCell="P11" sqref="P11"/>
    </sheetView>
  </sheetViews>
  <sheetFormatPr defaultRowHeight="14.45"/>
  <cols>
    <col min="2" max="2" width="23.42578125" bestFit="1" customWidth="1"/>
    <col min="3" max="3" width="26.42578125" bestFit="1" customWidth="1"/>
    <col min="4" max="4" width="15.42578125" bestFit="1" customWidth="1"/>
    <col min="5" max="5" width="11.5703125" customWidth="1"/>
    <col min="6" max="6" width="12.5703125" customWidth="1"/>
    <col min="7" max="7" width="12.42578125" customWidth="1"/>
    <col min="8" max="8" width="45.42578125" customWidth="1"/>
    <col min="9" max="9" width="21.5703125" style="6" hidden="1" customWidth="1"/>
    <col min="10" max="10" width="18.42578125" style="6" hidden="1" customWidth="1"/>
    <col min="11" max="11" width="11.5703125" bestFit="1" customWidth="1"/>
    <col min="12" max="12" width="7.42578125" bestFit="1" customWidth="1"/>
    <col min="13" max="13" width="13" style="28" bestFit="1" customWidth="1"/>
    <col min="14" max="14" width="9.5703125" bestFit="1" customWidth="1"/>
    <col min="15" max="15" width="10.5703125" bestFit="1" customWidth="1"/>
    <col min="16" max="16" width="61.42578125" style="28" customWidth="1"/>
  </cols>
  <sheetData>
    <row r="1" spans="1:16" ht="18">
      <c r="A1" s="103" t="s">
        <v>1188</v>
      </c>
      <c r="B1" s="104" t="s">
        <v>1189</v>
      </c>
      <c r="C1" s="1373" t="s">
        <v>1155</v>
      </c>
      <c r="D1" s="1374"/>
      <c r="E1" s="1374"/>
      <c r="F1" s="105"/>
      <c r="G1" s="105"/>
      <c r="H1" s="105"/>
      <c r="K1" s="105"/>
      <c r="L1" s="105"/>
      <c r="M1" s="6"/>
      <c r="N1" s="105"/>
      <c r="O1" s="105"/>
      <c r="P1" s="6"/>
    </row>
    <row r="2" spans="1:16" ht="28.9">
      <c r="A2" s="9" t="s">
        <v>1191</v>
      </c>
      <c r="B2" s="9" t="s">
        <v>1192</v>
      </c>
      <c r="C2" s="9" t="s">
        <v>1193</v>
      </c>
      <c r="D2" s="9" t="s">
        <v>1194</v>
      </c>
      <c r="E2" s="9" t="s">
        <v>1195</v>
      </c>
      <c r="F2" s="9" t="s">
        <v>1196</v>
      </c>
      <c r="G2" s="9" t="s">
        <v>1197</v>
      </c>
      <c r="H2" s="101" t="s">
        <v>1198</v>
      </c>
      <c r="I2" s="9" t="s">
        <v>1199</v>
      </c>
      <c r="J2" s="183" t="s">
        <v>1200</v>
      </c>
      <c r="K2" s="9" t="s">
        <v>1201</v>
      </c>
      <c r="L2" s="106" t="s">
        <v>1202</v>
      </c>
      <c r="M2" s="102" t="s">
        <v>1203</v>
      </c>
      <c r="N2" s="106" t="s">
        <v>1204</v>
      </c>
      <c r="O2" s="106" t="s">
        <v>1194</v>
      </c>
      <c r="P2" s="102" t="s">
        <v>1205</v>
      </c>
    </row>
    <row r="3" spans="1:16" ht="400.35" customHeight="1">
      <c r="A3" s="95">
        <v>1</v>
      </c>
      <c r="B3" s="107" t="s">
        <v>1319</v>
      </c>
      <c r="C3" s="27" t="s">
        <v>1320</v>
      </c>
      <c r="D3" s="27" t="s">
        <v>1280</v>
      </c>
      <c r="E3" s="305">
        <v>80</v>
      </c>
      <c r="F3" s="305" t="s">
        <v>1321</v>
      </c>
      <c r="G3" s="77" t="b">
        <v>1</v>
      </c>
      <c r="H3" s="108" t="s">
        <v>4255</v>
      </c>
      <c r="I3" s="268"/>
      <c r="J3" s="56"/>
      <c r="K3" s="10" t="s">
        <v>1130</v>
      </c>
      <c r="L3" s="119" t="s">
        <v>1352</v>
      </c>
      <c r="M3" s="119"/>
      <c r="N3" s="119"/>
      <c r="O3" s="119"/>
      <c r="P3" s="66" t="s">
        <v>4256</v>
      </c>
    </row>
    <row r="4" spans="1:16" ht="28.9">
      <c r="A4" s="95">
        <v>2</v>
      </c>
      <c r="B4" s="20" t="s">
        <v>1324</v>
      </c>
      <c r="C4" s="27" t="s">
        <v>1325</v>
      </c>
      <c r="D4" s="27" t="s">
        <v>1222</v>
      </c>
      <c r="E4" s="27">
        <v>80</v>
      </c>
      <c r="F4" s="27" t="s">
        <v>1321</v>
      </c>
      <c r="G4" s="77" t="b">
        <v>1</v>
      </c>
      <c r="H4" s="108" t="s">
        <v>2087</v>
      </c>
      <c r="I4" s="268"/>
      <c r="J4" s="56"/>
      <c r="K4" s="10" t="s">
        <v>1130</v>
      </c>
      <c r="L4" s="119" t="s">
        <v>1352</v>
      </c>
      <c r="M4" s="119" t="s">
        <v>1726</v>
      </c>
      <c r="N4" s="119" t="s">
        <v>4257</v>
      </c>
      <c r="O4" s="119"/>
      <c r="P4" s="66" t="s">
        <v>4258</v>
      </c>
    </row>
    <row r="5" spans="1:16" ht="216">
      <c r="A5" s="95">
        <v>3</v>
      </c>
      <c r="B5" s="20" t="s">
        <v>4259</v>
      </c>
      <c r="C5" s="27" t="s">
        <v>4260</v>
      </c>
      <c r="D5" s="27" t="s">
        <v>1280</v>
      </c>
      <c r="E5" s="305">
        <v>80</v>
      </c>
      <c r="F5" s="305" t="s">
        <v>1321</v>
      </c>
      <c r="G5" s="77" t="b">
        <v>1</v>
      </c>
      <c r="H5" s="108" t="s">
        <v>4261</v>
      </c>
      <c r="I5" s="268"/>
      <c r="J5" s="56"/>
      <c r="K5" s="10" t="s">
        <v>1130</v>
      </c>
      <c r="L5" s="119" t="s">
        <v>1352</v>
      </c>
      <c r="M5" s="119"/>
      <c r="N5" s="119"/>
      <c r="O5" s="119"/>
      <c r="P5" s="66" t="s">
        <v>4262</v>
      </c>
    </row>
    <row r="6" spans="1:16" ht="129.6">
      <c r="A6" s="95">
        <v>4</v>
      </c>
      <c r="B6" s="13" t="s">
        <v>2963</v>
      </c>
      <c r="C6" s="13" t="s">
        <v>2964</v>
      </c>
      <c r="D6" s="13" t="s">
        <v>1222</v>
      </c>
      <c r="E6" s="13">
        <v>80</v>
      </c>
      <c r="F6" s="13" t="s">
        <v>1321</v>
      </c>
      <c r="G6" s="96" t="b">
        <v>0</v>
      </c>
      <c r="H6" s="97" t="s">
        <v>4263</v>
      </c>
      <c r="I6" s="98"/>
      <c r="J6" s="56"/>
      <c r="K6" s="10" t="s">
        <v>1130</v>
      </c>
      <c r="L6" s="119" t="s">
        <v>1352</v>
      </c>
      <c r="M6" s="119"/>
      <c r="N6" s="119"/>
      <c r="O6" s="119"/>
      <c r="P6" s="66" t="s">
        <v>4264</v>
      </c>
    </row>
    <row r="7" spans="1:16" ht="96.6">
      <c r="A7" s="95">
        <v>5</v>
      </c>
      <c r="B7" s="20" t="s">
        <v>2404</v>
      </c>
      <c r="C7" s="27" t="s">
        <v>3091</v>
      </c>
      <c r="D7" s="27" t="s">
        <v>1280</v>
      </c>
      <c r="E7" s="27">
        <v>80</v>
      </c>
      <c r="F7" s="27" t="s">
        <v>1321</v>
      </c>
      <c r="G7" s="78" t="b">
        <v>0</v>
      </c>
      <c r="H7" s="68" t="s">
        <v>4265</v>
      </c>
      <c r="I7" s="65"/>
      <c r="J7" s="56"/>
      <c r="K7" s="10" t="s">
        <v>1130</v>
      </c>
      <c r="L7" s="119" t="s">
        <v>1352</v>
      </c>
      <c r="M7" s="119"/>
      <c r="N7" s="119"/>
      <c r="O7" s="119"/>
      <c r="P7" s="66" t="s">
        <v>4266</v>
      </c>
    </row>
    <row r="8" spans="1:16" ht="43.15">
      <c r="A8" s="95">
        <v>6</v>
      </c>
      <c r="B8" s="27" t="s">
        <v>2561</v>
      </c>
      <c r="C8" s="27" t="s">
        <v>2562</v>
      </c>
      <c r="D8" s="27" t="s">
        <v>1280</v>
      </c>
      <c r="E8" s="27">
        <v>80</v>
      </c>
      <c r="F8" s="27" t="s">
        <v>1321</v>
      </c>
      <c r="G8" s="78" t="b">
        <v>1</v>
      </c>
      <c r="H8" s="91" t="s">
        <v>2563</v>
      </c>
      <c r="I8" s="65"/>
      <c r="J8" s="56"/>
      <c r="K8" s="10" t="s">
        <v>1130</v>
      </c>
      <c r="L8" s="119" t="s">
        <v>1352</v>
      </c>
      <c r="M8" s="119"/>
      <c r="N8" s="119"/>
      <c r="O8" s="119"/>
      <c r="P8" s="66" t="s">
        <v>4267</v>
      </c>
    </row>
    <row r="9" spans="1:16" ht="115.15">
      <c r="A9" s="123">
        <v>7</v>
      </c>
      <c r="B9" s="113" t="s">
        <v>2367</v>
      </c>
      <c r="C9" s="113" t="s">
        <v>2368</v>
      </c>
      <c r="D9" s="113" t="s">
        <v>1280</v>
      </c>
      <c r="E9" s="113">
        <v>80</v>
      </c>
      <c r="F9" s="113" t="s">
        <v>1321</v>
      </c>
      <c r="G9" s="121" t="b">
        <v>1</v>
      </c>
      <c r="H9" s="823" t="s">
        <v>2369</v>
      </c>
      <c r="I9" s="100"/>
      <c r="J9" s="884"/>
      <c r="K9" s="26" t="s">
        <v>1130</v>
      </c>
      <c r="L9" s="332" t="s">
        <v>1352</v>
      </c>
      <c r="M9" s="332"/>
      <c r="N9" s="332"/>
      <c r="O9" s="332"/>
      <c r="P9" s="421" t="s">
        <v>4268</v>
      </c>
    </row>
    <row r="10" spans="1:16">
      <c r="A10" s="95">
        <v>8</v>
      </c>
      <c r="B10" s="68" t="s">
        <v>4269</v>
      </c>
      <c r="C10" s="68" t="s">
        <v>4270</v>
      </c>
      <c r="D10" s="68" t="s">
        <v>4271</v>
      </c>
      <c r="E10" s="68" t="s">
        <v>1653</v>
      </c>
      <c r="F10" s="68"/>
      <c r="G10" s="68" t="b">
        <v>0</v>
      </c>
      <c r="H10" s="68" t="s">
        <v>4272</v>
      </c>
      <c r="I10" s="27">
        <v>100</v>
      </c>
      <c r="J10" s="181"/>
      <c r="K10" s="27" t="s">
        <v>1130</v>
      </c>
      <c r="L10" s="119" t="s">
        <v>1352</v>
      </c>
      <c r="M10" s="119"/>
      <c r="N10" s="119"/>
      <c r="O10" s="119"/>
      <c r="P10" s="66" t="s">
        <v>4273</v>
      </c>
    </row>
    <row r="11" spans="1:16" ht="27.6">
      <c r="A11" s="181">
        <v>9</v>
      </c>
      <c r="B11" s="68" t="s">
        <v>2813</v>
      </c>
      <c r="C11" s="68" t="s">
        <v>4274</v>
      </c>
      <c r="D11" s="68" t="s">
        <v>1969</v>
      </c>
      <c r="E11" s="68">
        <v>20</v>
      </c>
      <c r="F11" s="68"/>
      <c r="G11" s="68"/>
      <c r="H11" s="68" t="s">
        <v>4275</v>
      </c>
      <c r="I11" s="181"/>
      <c r="J11" s="181"/>
      <c r="K11" s="24" t="s">
        <v>1426</v>
      </c>
      <c r="L11" s="119"/>
      <c r="M11" s="119"/>
      <c r="N11" s="119"/>
      <c r="O11" s="119"/>
      <c r="P11" s="66" t="s">
        <v>4276</v>
      </c>
    </row>
    <row r="12" spans="1:16">
      <c r="A12" s="181">
        <v>11</v>
      </c>
      <c r="B12" s="68" t="s">
        <v>1253</v>
      </c>
      <c r="C12" s="68" t="s">
        <v>1274</v>
      </c>
      <c r="D12" s="68" t="s">
        <v>1215</v>
      </c>
      <c r="E12" s="68"/>
      <c r="F12" s="68"/>
      <c r="G12" s="68"/>
      <c r="H12" s="68"/>
      <c r="I12" s="181"/>
      <c r="J12" s="181"/>
      <c r="K12" s="349" t="s">
        <v>1130</v>
      </c>
      <c r="L12" s="119"/>
      <c r="M12" s="119"/>
      <c r="N12" s="119"/>
      <c r="O12" s="119"/>
      <c r="P12" s="66">
        <v>60504</v>
      </c>
    </row>
  </sheetData>
  <autoFilter ref="A2:K10" xr:uid="{00000000-0009-0000-0000-00002E000000}"/>
  <mergeCells count="1">
    <mergeCell ref="C1:E1"/>
  </mergeCells>
  <dataValidations count="1">
    <dataValidation type="list" allowBlank="1" showInputMessage="1" showErrorMessage="1" sqref="K3:K12" xr:uid="{BF6E36A7-6294-4025-8D0B-E28B1F0A0D9F}">
      <formula1>"To Do, Questions Outstanding, Complete"</formula1>
    </dataValidation>
  </dataValidations>
  <hyperlinks>
    <hyperlink ref="A1" location="Summary!A1" display="Object Name" xr:uid="{00000000-0004-0000-2E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0">
    <tabColor rgb="FF0070C0"/>
  </sheetPr>
  <dimension ref="A1:R20"/>
  <sheetViews>
    <sheetView topLeftCell="A5" zoomScale="70" zoomScaleNormal="70" workbookViewId="0">
      <selection activeCell="E9" sqref="E9"/>
    </sheetView>
  </sheetViews>
  <sheetFormatPr defaultColWidth="20.5703125" defaultRowHeight="14.45"/>
  <cols>
    <col min="1" max="1" width="13.42578125" bestFit="1" customWidth="1"/>
    <col min="2" max="2" width="26.5703125" bestFit="1" customWidth="1"/>
    <col min="3" max="3" width="28" bestFit="1" customWidth="1"/>
    <col min="4" max="4" width="14.5703125" bestFit="1" customWidth="1"/>
    <col min="5" max="5" width="14.5703125" customWidth="1"/>
    <col min="6" max="6" width="17.5703125" bestFit="1" customWidth="1"/>
    <col min="7" max="7" width="15.5703125" bestFit="1" customWidth="1"/>
    <col min="8" max="8" width="22.42578125" hidden="1" customWidth="1"/>
    <col min="9" max="9" width="20.42578125" hidden="1" customWidth="1"/>
    <col min="10" max="10" width="24.5703125" hidden="1" customWidth="1"/>
    <col min="11" max="11" width="14.42578125" customWidth="1"/>
    <col min="12" max="12" width="12.42578125" customWidth="1"/>
    <col min="13" max="13" width="21.42578125" customWidth="1"/>
    <col min="14" max="14" width="18.5703125" customWidth="1"/>
    <col min="15" max="15" width="10.42578125" bestFit="1" customWidth="1"/>
    <col min="16" max="16" width="55" style="94" customWidth="1"/>
    <col min="17" max="17" width="20.42578125" style="28" customWidth="1"/>
    <col min="18" max="18" width="27.5703125" customWidth="1"/>
  </cols>
  <sheetData>
    <row r="1" spans="1:18" ht="18">
      <c r="A1" s="103" t="s">
        <v>1188</v>
      </c>
      <c r="B1" s="104" t="s">
        <v>1189</v>
      </c>
      <c r="C1" s="1346" t="s">
        <v>1156</v>
      </c>
      <c r="D1" s="1347"/>
      <c r="E1" s="1347"/>
    </row>
    <row r="2" spans="1:18" ht="28.9">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411" t="s">
        <v>1205</v>
      </c>
      <c r="Q2" s="102" t="s">
        <v>1207</v>
      </c>
      <c r="R2" s="486" t="s">
        <v>14</v>
      </c>
    </row>
    <row r="3" spans="1:18" ht="86.45">
      <c r="A3" s="95">
        <v>1</v>
      </c>
      <c r="B3" s="27" t="s">
        <v>1319</v>
      </c>
      <c r="C3" s="27" t="s">
        <v>1320</v>
      </c>
      <c r="D3" s="27" t="s">
        <v>1280</v>
      </c>
      <c r="E3" s="27">
        <v>80</v>
      </c>
      <c r="F3" s="27" t="s">
        <v>1321</v>
      </c>
      <c r="G3" s="77" t="b">
        <v>1</v>
      </c>
      <c r="H3" s="15"/>
      <c r="I3" s="27"/>
      <c r="J3" s="27"/>
      <c r="K3" s="10" t="s">
        <v>1130</v>
      </c>
      <c r="L3" s="80" t="s">
        <v>1352</v>
      </c>
      <c r="M3" s="80"/>
      <c r="N3" s="80"/>
      <c r="O3" s="322"/>
      <c r="P3" s="412" t="s">
        <v>4277</v>
      </c>
      <c r="Q3" s="400"/>
      <c r="R3" s="384"/>
    </row>
    <row r="4" spans="1:18">
      <c r="A4" s="95">
        <v>2</v>
      </c>
      <c r="B4" s="27" t="s">
        <v>4278</v>
      </c>
      <c r="C4" s="27" t="s">
        <v>4279</v>
      </c>
      <c r="D4" s="27" t="s">
        <v>1280</v>
      </c>
      <c r="E4" s="27">
        <v>80</v>
      </c>
      <c r="F4" s="27" t="s">
        <v>1321</v>
      </c>
      <c r="G4" s="77" t="b">
        <v>1</v>
      </c>
      <c r="H4" s="64"/>
      <c r="I4" s="27"/>
      <c r="J4" s="27"/>
      <c r="K4" s="10" t="s">
        <v>1130</v>
      </c>
      <c r="L4" s="80" t="s">
        <v>1352</v>
      </c>
      <c r="M4" s="80"/>
      <c r="N4" s="80"/>
      <c r="O4" s="80"/>
      <c r="P4" s="413" t="s">
        <v>4280</v>
      </c>
      <c r="Q4" s="400"/>
      <c r="R4" s="384"/>
    </row>
    <row r="5" spans="1:18" ht="129.6">
      <c r="A5" s="95">
        <v>3</v>
      </c>
      <c r="B5" s="27" t="s">
        <v>3165</v>
      </c>
      <c r="C5" s="27" t="s">
        <v>2745</v>
      </c>
      <c r="D5" s="27" t="s">
        <v>1280</v>
      </c>
      <c r="E5" s="27">
        <v>80</v>
      </c>
      <c r="F5" s="27" t="s">
        <v>1321</v>
      </c>
      <c r="G5" s="77" t="b">
        <v>1</v>
      </c>
      <c r="H5" s="64"/>
      <c r="I5" s="27"/>
      <c r="J5" s="27"/>
      <c r="K5" s="10" t="s">
        <v>1130</v>
      </c>
      <c r="L5" s="80" t="s">
        <v>1352</v>
      </c>
      <c r="M5" s="80"/>
      <c r="N5" s="80"/>
      <c r="O5" s="80"/>
      <c r="P5" s="414" t="s">
        <v>4281</v>
      </c>
      <c r="Q5" s="400"/>
      <c r="R5" s="384"/>
    </row>
    <row r="6" spans="1:18" ht="172.9">
      <c r="A6" s="95">
        <v>4</v>
      </c>
      <c r="B6" s="27" t="s">
        <v>4282</v>
      </c>
      <c r="C6" s="27" t="s">
        <v>4283</v>
      </c>
      <c r="D6" s="27" t="s">
        <v>1280</v>
      </c>
      <c r="E6" s="27">
        <v>80</v>
      </c>
      <c r="F6" s="27" t="s">
        <v>1321</v>
      </c>
      <c r="G6" s="77" t="b">
        <v>0</v>
      </c>
      <c r="H6" s="27"/>
      <c r="I6" s="27"/>
      <c r="J6" s="27"/>
      <c r="K6" s="10" t="s">
        <v>1130</v>
      </c>
      <c r="L6" s="80" t="s">
        <v>1352</v>
      </c>
      <c r="M6" s="80"/>
      <c r="N6" s="80"/>
      <c r="O6" s="80"/>
      <c r="P6" s="414" t="s">
        <v>4284</v>
      </c>
      <c r="Q6" s="400"/>
      <c r="R6" s="384"/>
    </row>
    <row r="7" spans="1:18" ht="27.6">
      <c r="A7" s="95">
        <v>5</v>
      </c>
      <c r="B7" s="27" t="s">
        <v>4285</v>
      </c>
      <c r="C7" s="27" t="s">
        <v>4286</v>
      </c>
      <c r="D7" s="27" t="s">
        <v>1280</v>
      </c>
      <c r="E7" s="27">
        <v>80</v>
      </c>
      <c r="F7" s="27" t="s">
        <v>1321</v>
      </c>
      <c r="G7" s="77" t="b">
        <v>0</v>
      </c>
      <c r="H7" s="64"/>
      <c r="I7" s="27"/>
      <c r="J7" s="27"/>
      <c r="K7" s="10" t="s">
        <v>1130</v>
      </c>
      <c r="L7" s="80" t="s">
        <v>1352</v>
      </c>
      <c r="M7" s="80"/>
      <c r="N7" s="80"/>
      <c r="O7" s="80"/>
      <c r="P7" s="414" t="s">
        <v>1358</v>
      </c>
      <c r="Q7" s="400"/>
      <c r="R7" s="384"/>
    </row>
    <row r="8" spans="1:18" ht="55.15">
      <c r="A8" s="95">
        <v>6</v>
      </c>
      <c r="B8" s="27" t="s">
        <v>4287</v>
      </c>
      <c r="C8" s="27" t="s">
        <v>4288</v>
      </c>
      <c r="D8" s="27" t="s">
        <v>1628</v>
      </c>
      <c r="E8" s="27" t="s">
        <v>1639</v>
      </c>
      <c r="F8" s="27" t="s">
        <v>4289</v>
      </c>
      <c r="G8" s="77" t="b">
        <v>0</v>
      </c>
      <c r="H8" s="64" t="s">
        <v>4290</v>
      </c>
      <c r="I8" s="27" t="s">
        <v>4291</v>
      </c>
      <c r="J8" s="27"/>
      <c r="K8" s="10" t="s">
        <v>1130</v>
      </c>
      <c r="L8" s="80" t="s">
        <v>1352</v>
      </c>
      <c r="M8" s="80" t="s">
        <v>4292</v>
      </c>
      <c r="N8" s="80" t="s">
        <v>2510</v>
      </c>
      <c r="O8" s="80"/>
      <c r="P8" s="414" t="s">
        <v>4293</v>
      </c>
      <c r="Q8" s="400"/>
      <c r="R8" s="384"/>
    </row>
    <row r="9" spans="1:18" ht="156" customHeight="1">
      <c r="A9" s="95">
        <v>7</v>
      </c>
      <c r="B9" s="27" t="s">
        <v>1271</v>
      </c>
      <c r="C9" s="27" t="s">
        <v>1729</v>
      </c>
      <c r="D9" s="27" t="s">
        <v>1267</v>
      </c>
      <c r="E9" s="27" t="s">
        <v>1366</v>
      </c>
      <c r="F9" s="27" t="s">
        <v>1333</v>
      </c>
      <c r="G9" s="77" t="b">
        <v>1</v>
      </c>
      <c r="H9" s="64" t="s">
        <v>4294</v>
      </c>
      <c r="I9" s="92">
        <v>42461</v>
      </c>
      <c r="J9" s="27"/>
      <c r="K9" s="496" t="s">
        <v>1130</v>
      </c>
      <c r="L9" s="80" t="s">
        <v>1352</v>
      </c>
      <c r="M9" s="119" t="s">
        <v>4295</v>
      </c>
      <c r="N9" s="119" t="s">
        <v>4296</v>
      </c>
      <c r="O9" s="80"/>
      <c r="P9" s="414" t="s">
        <v>4297</v>
      </c>
      <c r="Q9" s="400" t="s">
        <v>4298</v>
      </c>
      <c r="R9" s="396" t="s">
        <v>4299</v>
      </c>
    </row>
    <row r="10" spans="1:18" ht="57.6">
      <c r="A10" s="95">
        <v>8</v>
      </c>
      <c r="B10" s="27" t="s">
        <v>1265</v>
      </c>
      <c r="C10" s="27" t="s">
        <v>2101</v>
      </c>
      <c r="D10" s="27" t="s">
        <v>1267</v>
      </c>
      <c r="E10" s="27" t="s">
        <v>1366</v>
      </c>
      <c r="F10" s="27" t="s">
        <v>1333</v>
      </c>
      <c r="G10" s="77" t="b">
        <v>0</v>
      </c>
      <c r="H10" s="64" t="s">
        <v>4300</v>
      </c>
      <c r="I10" s="92">
        <v>43514</v>
      </c>
      <c r="J10" s="27"/>
      <c r="K10" s="10" t="s">
        <v>1130</v>
      </c>
      <c r="L10" s="80" t="s">
        <v>1352</v>
      </c>
      <c r="M10" s="119" t="s">
        <v>4295</v>
      </c>
      <c r="N10" s="119" t="s">
        <v>4301</v>
      </c>
      <c r="O10" s="80"/>
      <c r="P10" s="415" t="s">
        <v>4302</v>
      </c>
      <c r="Q10" s="400"/>
      <c r="R10" s="384"/>
    </row>
    <row r="11" spans="1:18" ht="57.6">
      <c r="A11" s="95">
        <v>9</v>
      </c>
      <c r="B11" s="27" t="s">
        <v>4303</v>
      </c>
      <c r="C11" s="27" t="s">
        <v>4304</v>
      </c>
      <c r="D11" s="27" t="s">
        <v>4305</v>
      </c>
      <c r="E11" s="27"/>
      <c r="F11" s="27"/>
      <c r="G11" s="77" t="b">
        <v>1</v>
      </c>
      <c r="H11" s="64"/>
      <c r="I11" s="92"/>
      <c r="J11" s="27"/>
      <c r="K11" s="24" t="s">
        <v>1426</v>
      </c>
      <c r="L11" s="80"/>
      <c r="M11" s="119"/>
      <c r="N11" s="119"/>
      <c r="O11" s="80"/>
      <c r="P11" s="119" t="s">
        <v>4306</v>
      </c>
      <c r="Q11" s="436">
        <v>53266</v>
      </c>
      <c r="R11" s="396" t="s">
        <v>4307</v>
      </c>
    </row>
    <row r="12" spans="1:18" ht="28.9" hidden="1">
      <c r="A12" s="95">
        <v>11</v>
      </c>
      <c r="B12" s="384"/>
      <c r="C12" s="384"/>
      <c r="D12" s="384"/>
      <c r="E12" s="27"/>
      <c r="F12" s="27"/>
      <c r="G12" s="78"/>
      <c r="H12" s="64"/>
      <c r="I12" s="27"/>
      <c r="J12" s="27"/>
      <c r="K12" s="349" t="s">
        <v>1130</v>
      </c>
      <c r="L12" s="119" t="s">
        <v>1352</v>
      </c>
      <c r="M12" s="119" t="s">
        <v>4292</v>
      </c>
      <c r="N12" s="119" t="s">
        <v>4308</v>
      </c>
      <c r="O12" s="119"/>
      <c r="P12" s="119" t="s">
        <v>4309</v>
      </c>
      <c r="Q12" s="400"/>
      <c r="R12" s="384"/>
    </row>
    <row r="13" spans="1:18" ht="28.9" hidden="1">
      <c r="A13" s="95">
        <v>12</v>
      </c>
      <c r="B13" s="384"/>
      <c r="C13" s="384"/>
      <c r="D13" s="384"/>
      <c r="E13" s="384"/>
      <c r="F13" s="384"/>
      <c r="G13" s="384"/>
      <c r="H13" s="384"/>
      <c r="I13" s="384"/>
      <c r="J13" s="384"/>
      <c r="K13" s="349" t="s">
        <v>1130</v>
      </c>
      <c r="L13" s="119" t="s">
        <v>1352</v>
      </c>
      <c r="M13" s="119" t="s">
        <v>4292</v>
      </c>
      <c r="N13" s="119" t="s">
        <v>4310</v>
      </c>
      <c r="O13" s="119"/>
      <c r="P13" s="119" t="s">
        <v>4309</v>
      </c>
      <c r="Q13" s="400"/>
      <c r="R13" s="384"/>
    </row>
    <row r="14" spans="1:18" hidden="1">
      <c r="A14" s="95">
        <v>13</v>
      </c>
      <c r="B14" s="384"/>
      <c r="C14" s="384"/>
      <c r="D14" s="384"/>
      <c r="E14" s="384"/>
      <c r="F14" s="384"/>
      <c r="G14" s="384"/>
      <c r="H14" s="384"/>
      <c r="I14" s="384"/>
      <c r="J14" s="384"/>
      <c r="K14" s="349" t="s">
        <v>1130</v>
      </c>
      <c r="L14" s="119" t="s">
        <v>1352</v>
      </c>
      <c r="M14" s="119" t="s">
        <v>4292</v>
      </c>
      <c r="N14" s="119" t="s">
        <v>4311</v>
      </c>
      <c r="O14" s="119"/>
      <c r="P14" s="119" t="s">
        <v>49</v>
      </c>
      <c r="Q14" s="400"/>
      <c r="R14" s="384"/>
    </row>
    <row r="15" spans="1:18" ht="28.9" hidden="1">
      <c r="A15" s="95">
        <v>14</v>
      </c>
      <c r="B15" s="384"/>
      <c r="C15" s="384"/>
      <c r="D15" s="384"/>
      <c r="E15" s="384"/>
      <c r="F15" s="384"/>
      <c r="G15" s="384"/>
      <c r="H15" s="384"/>
      <c r="I15" s="384"/>
      <c r="J15" s="384"/>
      <c r="K15" s="349" t="s">
        <v>1130</v>
      </c>
      <c r="L15" s="119" t="s">
        <v>1352</v>
      </c>
      <c r="M15" s="119" t="s">
        <v>4292</v>
      </c>
      <c r="N15" s="119" t="s">
        <v>2501</v>
      </c>
      <c r="O15" s="119"/>
      <c r="P15" s="119" t="s">
        <v>4309</v>
      </c>
      <c r="Q15" s="400"/>
      <c r="R15" s="384"/>
    </row>
    <row r="16" spans="1:18" hidden="1">
      <c r="A16" s="95">
        <v>15</v>
      </c>
      <c r="B16" s="384"/>
      <c r="C16" s="384"/>
      <c r="D16" s="384"/>
      <c r="E16" s="384"/>
      <c r="F16" s="384"/>
      <c r="G16" s="384"/>
      <c r="H16" s="384"/>
      <c r="I16" s="384"/>
      <c r="J16" s="384"/>
      <c r="K16" s="349" t="s">
        <v>1130</v>
      </c>
      <c r="L16" s="119" t="s">
        <v>1352</v>
      </c>
      <c r="M16" s="119" t="s">
        <v>4292</v>
      </c>
      <c r="N16" s="119" t="s">
        <v>4312</v>
      </c>
      <c r="O16" s="119"/>
      <c r="P16" s="119" t="s">
        <v>49</v>
      </c>
      <c r="Q16" s="400"/>
      <c r="R16" s="384"/>
    </row>
    <row r="17" spans="1:18" hidden="1">
      <c r="A17" s="95">
        <v>16</v>
      </c>
      <c r="B17" s="384"/>
      <c r="C17" s="384"/>
      <c r="D17" s="384"/>
      <c r="E17" s="384"/>
      <c r="F17" s="384"/>
      <c r="G17" s="384"/>
      <c r="H17" s="384"/>
      <c r="I17" s="384"/>
      <c r="J17" s="384"/>
      <c r="K17" s="349" t="s">
        <v>1130</v>
      </c>
      <c r="L17" s="119" t="s">
        <v>1352</v>
      </c>
      <c r="M17" s="119" t="s">
        <v>4292</v>
      </c>
      <c r="N17" s="119" t="s">
        <v>4313</v>
      </c>
      <c r="O17" s="119"/>
      <c r="P17" s="119" t="s">
        <v>49</v>
      </c>
      <c r="Q17" s="400"/>
      <c r="R17" s="384"/>
    </row>
    <row r="18" spans="1:18">
      <c r="A18" s="1023">
        <v>17</v>
      </c>
      <c r="B18" s="396" t="s">
        <v>1253</v>
      </c>
      <c r="C18" s="396" t="s">
        <v>1274</v>
      </c>
      <c r="D18" s="396"/>
      <c r="E18" s="396"/>
      <c r="F18" s="396"/>
      <c r="G18" s="396"/>
      <c r="H18" s="396"/>
      <c r="I18" s="396"/>
      <c r="J18" s="396"/>
      <c r="K18" s="349" t="s">
        <v>1130</v>
      </c>
      <c r="L18" s="80"/>
      <c r="M18" s="80"/>
      <c r="N18" s="80"/>
      <c r="O18" s="80"/>
      <c r="P18" s="80"/>
      <c r="Q18" s="815">
        <v>60504</v>
      </c>
      <c r="R18" s="396"/>
    </row>
    <row r="19" spans="1:18" s="1078" customFormat="1" ht="291" customHeight="1">
      <c r="A19" s="1088">
        <v>18</v>
      </c>
      <c r="B19" s="564" t="s">
        <v>4314</v>
      </c>
      <c r="C19" s="1234" t="s">
        <v>4315</v>
      </c>
      <c r="D19" s="564"/>
      <c r="E19" s="538" t="s">
        <v>4316</v>
      </c>
      <c r="F19" s="564"/>
      <c r="G19" s="564"/>
      <c r="H19" s="564"/>
      <c r="I19" s="564"/>
      <c r="J19" s="564"/>
      <c r="K19" s="1025" t="s">
        <v>1426</v>
      </c>
      <c r="L19" s="1089"/>
      <c r="M19" s="1089"/>
      <c r="N19" s="1089"/>
      <c r="O19" s="1089"/>
      <c r="P19" s="1090" t="s">
        <v>4317</v>
      </c>
      <c r="Q19" s="1087" t="s">
        <v>4318</v>
      </c>
      <c r="R19" s="794" t="s">
        <v>1598</v>
      </c>
    </row>
    <row r="20" spans="1:18" s="435" customFormat="1" ht="111.75" customHeight="1">
      <c r="A20" s="1023">
        <v>19</v>
      </c>
      <c r="B20" s="794" t="s">
        <v>4319</v>
      </c>
      <c r="C20" s="1024" t="s">
        <v>4320</v>
      </c>
      <c r="D20" s="794"/>
      <c r="E20" s="794"/>
      <c r="F20" s="794"/>
      <c r="G20" s="794"/>
      <c r="H20" s="794"/>
      <c r="I20" s="794"/>
      <c r="J20" s="794"/>
      <c r="K20" s="1025" t="s">
        <v>1426</v>
      </c>
      <c r="L20" s="80"/>
      <c r="M20" s="80"/>
      <c r="N20" s="80"/>
      <c r="O20" s="80"/>
      <c r="P20" s="119" t="s">
        <v>4321</v>
      </c>
      <c r="Q20" s="794">
        <v>59273</v>
      </c>
      <c r="R20" s="794" t="s">
        <v>1598</v>
      </c>
    </row>
  </sheetData>
  <autoFilter ref="A2:K8" xr:uid="{00000000-0009-0000-0000-000030000000}"/>
  <mergeCells count="1">
    <mergeCell ref="C1:E1"/>
  </mergeCells>
  <dataValidations count="1">
    <dataValidation type="list" allowBlank="1" showInputMessage="1" showErrorMessage="1" sqref="K3:K20" xr:uid="{CC820586-3ED4-4675-89F3-42D9510A6D76}">
      <formula1>"To Do, Questions Outstanding, Complete"</formula1>
    </dataValidation>
  </dataValidations>
  <hyperlinks>
    <hyperlink ref="A1" location="Summary!A1" display="Object Name" xr:uid="{00000000-0004-0000-30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1">
    <tabColor rgb="FF0070C0"/>
  </sheetPr>
  <dimension ref="A1:P6"/>
  <sheetViews>
    <sheetView zoomScale="80" zoomScaleNormal="80" workbookViewId="0">
      <selection activeCell="I13" sqref="I13"/>
    </sheetView>
  </sheetViews>
  <sheetFormatPr defaultRowHeight="14.45"/>
  <cols>
    <col min="2" max="2" width="18.42578125" customWidth="1"/>
    <col min="3" max="3" width="19.42578125" customWidth="1"/>
    <col min="4" max="4" width="27.42578125" customWidth="1"/>
    <col min="5" max="5" width="17.5703125" customWidth="1"/>
    <col min="6" max="6" width="13.5703125" customWidth="1"/>
    <col min="7" max="7" width="11.5703125" customWidth="1"/>
    <col min="8" max="8" width="41.42578125" customWidth="1"/>
    <col min="9" max="10" width="21.42578125" customWidth="1"/>
    <col min="11" max="11" width="18.5703125" customWidth="1"/>
    <col min="12" max="12" width="11.5703125" customWidth="1"/>
    <col min="13" max="13" width="18.5703125" customWidth="1"/>
    <col min="15" max="15" width="15.42578125" customWidth="1"/>
    <col min="16" max="16" width="43.5703125" customWidth="1"/>
  </cols>
  <sheetData>
    <row r="1" spans="1:16" ht="18">
      <c r="A1" s="103" t="s">
        <v>1188</v>
      </c>
      <c r="B1" s="104" t="s">
        <v>1189</v>
      </c>
      <c r="C1" s="1346" t="s">
        <v>1168</v>
      </c>
      <c r="D1" s="1347"/>
      <c r="E1" s="1347"/>
    </row>
    <row r="2" spans="1:16">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row>
    <row r="3" spans="1:16" ht="115.15">
      <c r="A3" s="95">
        <v>1</v>
      </c>
      <c r="B3" s="27" t="s">
        <v>1319</v>
      </c>
      <c r="C3" s="27" t="s">
        <v>1320</v>
      </c>
      <c r="D3" s="27" t="s">
        <v>1280</v>
      </c>
      <c r="E3" s="27">
        <v>80</v>
      </c>
      <c r="F3" s="27" t="s">
        <v>1321</v>
      </c>
      <c r="G3" s="109" t="b">
        <v>1</v>
      </c>
      <c r="H3" s="15"/>
      <c r="I3" s="27"/>
      <c r="J3" s="27"/>
      <c r="K3" s="10" t="s">
        <v>1130</v>
      </c>
      <c r="L3" s="374" t="s">
        <v>1352</v>
      </c>
      <c r="M3" s="79"/>
      <c r="N3" s="79"/>
      <c r="O3" s="79"/>
      <c r="P3" s="375" t="s">
        <v>4322</v>
      </c>
    </row>
    <row r="4" spans="1:16" ht="27.6">
      <c r="A4" s="95">
        <v>2</v>
      </c>
      <c r="B4" s="27" t="s">
        <v>3089</v>
      </c>
      <c r="C4" s="27" t="s">
        <v>3090</v>
      </c>
      <c r="D4" s="27" t="s">
        <v>1280</v>
      </c>
      <c r="E4" s="27">
        <v>80</v>
      </c>
      <c r="F4" s="27" t="s">
        <v>1321</v>
      </c>
      <c r="G4" s="109" t="b">
        <v>0</v>
      </c>
      <c r="H4" s="64"/>
      <c r="I4" s="27"/>
      <c r="J4" s="27"/>
      <c r="K4" s="10" t="s">
        <v>1130</v>
      </c>
      <c r="L4" s="110" t="s">
        <v>1352</v>
      </c>
      <c r="M4" s="79"/>
      <c r="N4" s="79"/>
      <c r="O4" s="79"/>
      <c r="P4" s="375" t="s">
        <v>4323</v>
      </c>
    </row>
    <row r="5" spans="1:16" ht="27.6">
      <c r="A5" s="95">
        <v>3</v>
      </c>
      <c r="B5" s="27" t="s">
        <v>2561</v>
      </c>
      <c r="C5" s="27" t="s">
        <v>2562</v>
      </c>
      <c r="D5" s="27" t="s">
        <v>1280</v>
      </c>
      <c r="E5" s="27">
        <v>80</v>
      </c>
      <c r="F5" s="27" t="s">
        <v>1321</v>
      </c>
      <c r="G5" s="109" t="b">
        <v>0</v>
      </c>
      <c r="H5" s="64"/>
      <c r="I5" s="27"/>
      <c r="J5" s="27"/>
      <c r="K5" s="10" t="s">
        <v>1130</v>
      </c>
      <c r="L5" s="110" t="s">
        <v>1352</v>
      </c>
      <c r="M5" s="79"/>
      <c r="N5" s="79"/>
      <c r="O5" s="79"/>
      <c r="P5" s="375" t="s">
        <v>4324</v>
      </c>
    </row>
    <row r="6" spans="1:16">
      <c r="A6" s="27">
        <v>4</v>
      </c>
      <c r="B6" s="27" t="s">
        <v>1253</v>
      </c>
      <c r="C6" s="27" t="s">
        <v>1274</v>
      </c>
      <c r="D6" s="27" t="s">
        <v>1215</v>
      </c>
      <c r="E6" s="27"/>
      <c r="F6" s="27"/>
      <c r="G6" s="27"/>
      <c r="H6" s="27"/>
      <c r="I6" s="27"/>
      <c r="J6" s="27"/>
      <c r="K6" s="349" t="s">
        <v>1130</v>
      </c>
      <c r="L6" s="110"/>
      <c r="M6" s="110"/>
      <c r="N6" s="110"/>
      <c r="O6" s="110"/>
      <c r="P6" s="110" t="s">
        <v>4325</v>
      </c>
    </row>
  </sheetData>
  <autoFilter ref="A2:K5" xr:uid="{00000000-0009-0000-0000-00002F000000}"/>
  <mergeCells count="1">
    <mergeCell ref="C1:E1"/>
  </mergeCells>
  <dataValidations count="1">
    <dataValidation type="list" allowBlank="1" showInputMessage="1" showErrorMessage="1" sqref="K3:K6" xr:uid="{9B331612-4C8D-4E39-982E-73E45DA4D7DF}">
      <formula1>"To Do, Questions Outstanding, Complete"</formula1>
    </dataValidation>
  </dataValidations>
  <hyperlinks>
    <hyperlink ref="A1" location="Summary!A1" display="Object Name" xr:uid="{00000000-0004-0000-2F00-000000000000}"/>
  </hyperlinks>
  <pageMargins left="0.7" right="0.7" top="0.75" bottom="0.75" header="0.3" footer="0.3"/>
  <headerFooter>
    <oddFooter>&amp;L_x000D_&amp;1#&amp;"Calibri"&amp;10&amp;K000000 Classification: BUSINESS</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FFC000"/>
  </sheetPr>
  <dimension ref="A1:P4"/>
  <sheetViews>
    <sheetView zoomScaleNormal="100" workbookViewId="0">
      <pane xSplit="3" ySplit="2" topLeftCell="I3" activePane="bottomRight" state="frozen"/>
      <selection pane="bottomRight"/>
      <selection pane="bottomLeft" activeCell="D25" sqref="D25"/>
      <selection pane="topRight" activeCell="D25" sqref="D25"/>
    </sheetView>
  </sheetViews>
  <sheetFormatPr defaultColWidth="9.42578125" defaultRowHeight="14.45"/>
  <cols>
    <col min="1" max="1" width="9.42578125" style="7"/>
    <col min="2" max="2" width="18.5703125" style="6" customWidth="1"/>
    <col min="3" max="3" width="20.5703125" style="6" customWidth="1"/>
    <col min="4" max="4" width="14.42578125" style="6" customWidth="1"/>
    <col min="5" max="5" width="14" style="6" customWidth="1"/>
    <col min="6" max="6" width="16" style="6" customWidth="1"/>
    <col min="7" max="7" width="12.42578125" style="6" customWidth="1"/>
    <col min="8" max="8" width="36.5703125" style="7" customWidth="1"/>
    <col min="9" max="10" width="24" style="6" customWidth="1"/>
    <col min="11" max="11" width="16.42578125" style="7" customWidth="1"/>
    <col min="12" max="12" width="12" style="7" customWidth="1"/>
    <col min="13" max="13" width="16" style="7" customWidth="1"/>
    <col min="14" max="14" width="13.5703125" style="7" customWidth="1"/>
    <col min="15" max="15" width="16.42578125" style="7" customWidth="1"/>
    <col min="16" max="16" width="35.5703125" style="8" customWidth="1"/>
    <col min="17" max="16384" width="9.42578125" style="7"/>
  </cols>
  <sheetData>
    <row r="1" spans="1:16" ht="18">
      <c r="A1" s="4" t="s">
        <v>1188</v>
      </c>
      <c r="B1" s="5" t="s">
        <v>1189</v>
      </c>
      <c r="C1" s="386" t="s">
        <v>4326</v>
      </c>
    </row>
    <row r="2" spans="1:16"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row>
    <row r="3" spans="1:16">
      <c r="A3" s="181">
        <v>1</v>
      </c>
      <c r="B3" s="10" t="s">
        <v>1319</v>
      </c>
      <c r="C3" s="10" t="s">
        <v>1320</v>
      </c>
      <c r="D3" s="10" t="s">
        <v>1280</v>
      </c>
      <c r="E3" s="10">
        <v>80</v>
      </c>
      <c r="F3" s="10" t="s">
        <v>1321</v>
      </c>
      <c r="G3" s="27" t="b">
        <v>0</v>
      </c>
      <c r="H3" s="15" t="s">
        <v>4327</v>
      </c>
      <c r="I3" s="10"/>
      <c r="J3" s="10"/>
      <c r="K3" s="10" t="s">
        <v>1130</v>
      </c>
      <c r="L3" s="374" t="s">
        <v>1352</v>
      </c>
      <c r="M3" s="374" t="s">
        <v>4328</v>
      </c>
      <c r="N3" s="374" t="s">
        <v>2809</v>
      </c>
      <c r="O3" s="374"/>
      <c r="P3" s="375" t="s">
        <v>4329</v>
      </c>
    </row>
    <row r="4" spans="1:16" ht="39" customHeight="1">
      <c r="A4" s="181">
        <v>2</v>
      </c>
      <c r="B4" s="10" t="s">
        <v>4330</v>
      </c>
      <c r="C4" s="10" t="s">
        <v>1240</v>
      </c>
      <c r="D4" s="10" t="s">
        <v>1280</v>
      </c>
      <c r="E4" s="10">
        <v>80</v>
      </c>
      <c r="F4" s="10" t="s">
        <v>1321</v>
      </c>
      <c r="G4" s="27" t="b">
        <v>0</v>
      </c>
      <c r="H4" s="15" t="s">
        <v>4331</v>
      </c>
      <c r="I4" s="10" t="s">
        <v>3212</v>
      </c>
      <c r="J4" s="10"/>
      <c r="K4" s="10" t="s">
        <v>1130</v>
      </c>
      <c r="L4" s="374" t="s">
        <v>1352</v>
      </c>
      <c r="M4" s="374" t="s">
        <v>4328</v>
      </c>
      <c r="N4" s="374" t="s">
        <v>2812</v>
      </c>
      <c r="O4" s="374"/>
      <c r="P4" s="375" t="s">
        <v>4329</v>
      </c>
    </row>
  </sheetData>
  <dataValidations count="1">
    <dataValidation type="list" allowBlank="1" showInputMessage="1" showErrorMessage="1" sqref="K3:K4" xr:uid="{5BB4F792-69AF-48B8-8198-10CDD6BFD11E}">
      <formula1>"To Do, Questions Outstanding, Complete"</formula1>
    </dataValidation>
  </dataValidations>
  <hyperlinks>
    <hyperlink ref="A1" location="Summary!A1" display="Object Name" xr:uid="{00000000-0004-0000-01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FFC000"/>
  </sheetPr>
  <dimension ref="A1:R7"/>
  <sheetViews>
    <sheetView zoomScale="80" zoomScaleNormal="80" workbookViewId="0">
      <selection activeCell="Q11" sqref="Q11"/>
    </sheetView>
  </sheetViews>
  <sheetFormatPr defaultRowHeight="14.45"/>
  <cols>
    <col min="1" max="1" width="8.42578125" bestFit="1" customWidth="1"/>
    <col min="2" max="2" width="18.42578125" customWidth="1"/>
    <col min="3" max="3" width="29.5703125" customWidth="1"/>
    <col min="4" max="4" width="9.5703125" customWidth="1"/>
    <col min="5" max="5" width="19.5703125" customWidth="1"/>
    <col min="6" max="6" width="11.5703125" customWidth="1"/>
    <col min="7" max="7" width="13.5703125" customWidth="1"/>
    <col min="8" max="8" width="36" customWidth="1"/>
    <col min="9" max="9" width="13.42578125" customWidth="1"/>
    <col min="10" max="10" width="21.42578125" customWidth="1"/>
    <col min="11" max="11" width="11.42578125" customWidth="1"/>
    <col min="12" max="12" width="13.5703125" customWidth="1"/>
    <col min="13" max="14" width="14.5703125" customWidth="1"/>
    <col min="15" max="15" width="12.5703125" customWidth="1"/>
    <col min="16" max="17" width="46" customWidth="1"/>
    <col min="18" max="18" width="31.5703125" customWidth="1"/>
  </cols>
  <sheetData>
    <row r="1" spans="1:18" ht="20.25" customHeight="1">
      <c r="A1" s="4" t="s">
        <v>1188</v>
      </c>
      <c r="B1" s="5" t="s">
        <v>1189</v>
      </c>
      <c r="C1" s="386" t="s">
        <v>4332</v>
      </c>
      <c r="D1" s="6"/>
      <c r="E1" s="6"/>
      <c r="F1" s="6"/>
      <c r="G1" s="6"/>
      <c r="H1" s="7"/>
      <c r="I1" s="6"/>
      <c r="J1" s="6"/>
      <c r="K1" s="7"/>
      <c r="L1" s="7"/>
      <c r="M1" s="7"/>
      <c r="N1" s="7"/>
      <c r="O1" s="7"/>
      <c r="P1" s="8"/>
      <c r="Q1" s="8"/>
    </row>
    <row r="2" spans="1:18"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c r="Q2" s="14" t="s">
        <v>1207</v>
      </c>
      <c r="R2" s="498" t="s">
        <v>14</v>
      </c>
    </row>
    <row r="3" spans="1:18">
      <c r="A3" s="181">
        <v>1</v>
      </c>
      <c r="B3" s="10" t="s">
        <v>1319</v>
      </c>
      <c r="C3" s="10" t="s">
        <v>1320</v>
      </c>
      <c r="D3" s="10" t="s">
        <v>4333</v>
      </c>
      <c r="E3" s="10">
        <v>80</v>
      </c>
      <c r="F3" s="10" t="s">
        <v>1321</v>
      </c>
      <c r="G3" s="27" t="b">
        <v>1</v>
      </c>
      <c r="H3" s="15" t="s">
        <v>4334</v>
      </c>
      <c r="I3" s="10"/>
      <c r="J3" s="10" t="s">
        <v>823</v>
      </c>
      <c r="K3" s="10" t="s">
        <v>1130</v>
      </c>
      <c r="L3" s="374" t="s">
        <v>1352</v>
      </c>
      <c r="M3" s="374" t="s">
        <v>2808</v>
      </c>
      <c r="N3" s="374" t="s">
        <v>2809</v>
      </c>
      <c r="O3" s="374"/>
      <c r="P3" s="375" t="s">
        <v>4335</v>
      </c>
      <c r="Q3" s="375"/>
      <c r="R3" s="384"/>
    </row>
    <row r="4" spans="1:18" ht="54" customHeight="1">
      <c r="A4" s="181">
        <v>2</v>
      </c>
      <c r="B4" s="10" t="s">
        <v>4336</v>
      </c>
      <c r="C4" s="10" t="s">
        <v>1240</v>
      </c>
      <c r="D4" s="10" t="s">
        <v>1280</v>
      </c>
      <c r="E4" s="10">
        <v>80</v>
      </c>
      <c r="F4" s="10" t="s">
        <v>1321</v>
      </c>
      <c r="G4" s="27" t="b">
        <v>0</v>
      </c>
      <c r="H4" s="15" t="s">
        <v>4337</v>
      </c>
      <c r="I4" s="10" t="s">
        <v>4338</v>
      </c>
      <c r="J4" s="10" t="s">
        <v>823</v>
      </c>
      <c r="K4" s="10" t="s">
        <v>1130</v>
      </c>
      <c r="L4" s="374" t="s">
        <v>1352</v>
      </c>
      <c r="M4" s="374" t="s">
        <v>2808</v>
      </c>
      <c r="N4" s="374" t="s">
        <v>2812</v>
      </c>
      <c r="O4" s="374"/>
      <c r="P4" s="375" t="s">
        <v>4335</v>
      </c>
      <c r="Q4" s="375"/>
      <c r="R4" s="384"/>
    </row>
    <row r="5" spans="1:18" ht="27.6">
      <c r="A5" s="181">
        <v>3</v>
      </c>
      <c r="B5" s="10" t="s">
        <v>4339</v>
      </c>
      <c r="C5" s="10" t="s">
        <v>4340</v>
      </c>
      <c r="D5" s="10" t="s">
        <v>1280</v>
      </c>
      <c r="E5" s="10">
        <v>255</v>
      </c>
      <c r="F5" s="10" t="s">
        <v>1321</v>
      </c>
      <c r="G5" s="27" t="b">
        <v>0</v>
      </c>
      <c r="H5" s="15" t="s">
        <v>4341</v>
      </c>
      <c r="I5" s="10" t="s">
        <v>4342</v>
      </c>
      <c r="J5" s="10" t="s">
        <v>823</v>
      </c>
      <c r="K5" s="496" t="s">
        <v>1520</v>
      </c>
      <c r="L5" s="374"/>
      <c r="M5" s="374"/>
      <c r="N5" s="374"/>
      <c r="O5" s="374"/>
      <c r="P5" s="374" t="s">
        <v>4343</v>
      </c>
      <c r="Q5" s="374">
        <v>42244</v>
      </c>
      <c r="R5" s="384" t="s">
        <v>4344</v>
      </c>
    </row>
    <row r="6" spans="1:18">
      <c r="A6" s="384"/>
      <c r="B6" s="384"/>
      <c r="C6" s="27" t="s">
        <v>4345</v>
      </c>
      <c r="D6" s="384"/>
      <c r="E6" s="384"/>
      <c r="F6" s="384"/>
      <c r="G6" s="384"/>
      <c r="H6" s="384"/>
      <c r="I6" s="384"/>
      <c r="J6" s="384"/>
      <c r="K6" s="10" t="s">
        <v>1130</v>
      </c>
      <c r="L6" s="384"/>
      <c r="M6" s="384"/>
      <c r="N6" s="384"/>
      <c r="O6" s="27" t="s">
        <v>1598</v>
      </c>
      <c r="P6" s="1086">
        <v>45785</v>
      </c>
      <c r="Q6" s="384" t="s">
        <v>4346</v>
      </c>
      <c r="R6" s="384"/>
    </row>
    <row r="7" spans="1:18">
      <c r="A7" s="384"/>
      <c r="B7" s="384"/>
      <c r="C7" s="27" t="s">
        <v>4347</v>
      </c>
      <c r="D7" s="384"/>
      <c r="E7" s="384"/>
      <c r="F7" s="384"/>
      <c r="G7" s="384"/>
      <c r="H7" s="384"/>
      <c r="I7" s="384"/>
      <c r="J7" s="384"/>
      <c r="K7" s="10" t="s">
        <v>1130</v>
      </c>
      <c r="L7" s="384"/>
      <c r="M7" s="384"/>
      <c r="N7" s="384"/>
      <c r="O7" s="27" t="s">
        <v>1598</v>
      </c>
      <c r="P7" s="1086">
        <v>45785</v>
      </c>
      <c r="Q7" s="384" t="s">
        <v>4346</v>
      </c>
      <c r="R7" s="384"/>
    </row>
  </sheetData>
  <dataValidations count="1">
    <dataValidation type="list" allowBlank="1" showInputMessage="1" showErrorMessage="1" sqref="K3:K7" xr:uid="{350FE284-B29D-4DB7-A523-1BD70E30081B}">
      <formula1>"To Do, Questions Outstanding, Complete"</formula1>
    </dataValidation>
  </dataValidations>
  <hyperlinks>
    <hyperlink ref="A1" location="Summary!A1" display="Object Name" xr:uid="{00000000-0004-0000-0300-000000000000}"/>
  </hyperlinks>
  <pageMargins left="0.7" right="0.7" top="0.75" bottom="0.75" header="0.3" footer="0.3"/>
  <headerFooter>
    <oddFooter>&amp;L_x000D_&amp;1#&amp;"Calibri"&amp;10&amp;K000000 Classification: BUSINESS</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FFC000"/>
  </sheetPr>
  <dimension ref="A1:Q10"/>
  <sheetViews>
    <sheetView topLeftCell="A5" zoomScale="90" zoomScaleNormal="90" workbookViewId="0">
      <selection activeCell="P10" sqref="P10"/>
    </sheetView>
  </sheetViews>
  <sheetFormatPr defaultRowHeight="14.45"/>
  <cols>
    <col min="1" max="1" width="8.42578125" bestFit="1" customWidth="1"/>
    <col min="2" max="2" width="18.42578125" customWidth="1"/>
    <col min="3" max="3" width="29" bestFit="1" customWidth="1"/>
    <col min="4" max="4" width="9.5703125" customWidth="1"/>
    <col min="5" max="5" width="14.42578125" customWidth="1"/>
    <col min="6" max="6" width="8" bestFit="1" customWidth="1"/>
    <col min="7" max="7" width="13.5703125" customWidth="1"/>
    <col min="8" max="8" width="49.42578125" customWidth="1"/>
    <col min="9" max="9" width="21.42578125" customWidth="1"/>
    <col min="10" max="10" width="21.42578125" hidden="1" customWidth="1"/>
    <col min="11" max="11" width="11.42578125" customWidth="1"/>
    <col min="12" max="12" width="13.5703125" customWidth="1"/>
    <col min="13" max="14" width="14.5703125" customWidth="1"/>
    <col min="15" max="15" width="12.5703125" customWidth="1"/>
    <col min="16" max="16" width="46" customWidth="1"/>
    <col min="17" max="17" width="14" bestFit="1" customWidth="1"/>
  </cols>
  <sheetData>
    <row r="1" spans="1:17" ht="18">
      <c r="A1" s="4" t="s">
        <v>1188</v>
      </c>
      <c r="B1" s="5" t="s">
        <v>1189</v>
      </c>
      <c r="C1" s="386" t="s">
        <v>4348</v>
      </c>
      <c r="D1" s="6"/>
      <c r="E1" s="6"/>
      <c r="F1" s="6"/>
      <c r="G1" s="6"/>
      <c r="H1" s="7"/>
      <c r="I1" s="6"/>
      <c r="J1" s="6"/>
      <c r="K1" s="7"/>
      <c r="L1" s="7"/>
      <c r="M1" s="7"/>
      <c r="N1" s="7"/>
      <c r="O1" s="7"/>
      <c r="P1" s="8"/>
    </row>
    <row r="2" spans="1:17"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c r="Q2" s="14" t="s">
        <v>1207</v>
      </c>
    </row>
    <row r="3" spans="1:17" ht="201.6">
      <c r="A3" s="11">
        <v>1</v>
      </c>
      <c r="B3" s="12" t="s">
        <v>1319</v>
      </c>
      <c r="C3" s="12" t="s">
        <v>1320</v>
      </c>
      <c r="D3" s="12" t="s">
        <v>1280</v>
      </c>
      <c r="E3" s="12">
        <v>80</v>
      </c>
      <c r="F3" s="12" t="s">
        <v>1321</v>
      </c>
      <c r="G3" s="13" t="b">
        <v>1</v>
      </c>
      <c r="H3" s="17" t="s">
        <v>4349</v>
      </c>
      <c r="I3" s="12"/>
      <c r="J3" s="12"/>
      <c r="K3" s="10" t="s">
        <v>1130</v>
      </c>
      <c r="L3" s="374" t="s">
        <v>1335</v>
      </c>
      <c r="M3" s="374"/>
      <c r="N3" s="374"/>
      <c r="O3" s="374"/>
      <c r="P3" s="375" t="s">
        <v>4350</v>
      </c>
      <c r="Q3" s="458" t="s">
        <v>4351</v>
      </c>
    </row>
    <row r="4" spans="1:17" ht="86.45">
      <c r="A4" s="181">
        <v>2</v>
      </c>
      <c r="B4" s="10" t="s">
        <v>4352</v>
      </c>
      <c r="C4" s="10" t="s">
        <v>1240</v>
      </c>
      <c r="D4" s="10" t="s">
        <v>1280</v>
      </c>
      <c r="E4" s="10">
        <v>80</v>
      </c>
      <c r="F4" s="10" t="s">
        <v>1321</v>
      </c>
      <c r="G4" s="27" t="b">
        <v>1</v>
      </c>
      <c r="H4" s="15" t="s">
        <v>4353</v>
      </c>
      <c r="I4" s="10" t="s">
        <v>4354</v>
      </c>
      <c r="J4" s="12"/>
      <c r="K4" s="10" t="s">
        <v>1130</v>
      </c>
      <c r="L4" s="374" t="s">
        <v>1335</v>
      </c>
      <c r="M4" s="374"/>
      <c r="N4" s="374"/>
      <c r="O4" s="374"/>
      <c r="P4" s="375" t="s">
        <v>4355</v>
      </c>
      <c r="Q4" s="384"/>
    </row>
    <row r="5" spans="1:17" ht="27.6">
      <c r="A5" s="181">
        <v>3</v>
      </c>
      <c r="B5" s="10" t="s">
        <v>4334</v>
      </c>
      <c r="C5" s="10" t="s">
        <v>4356</v>
      </c>
      <c r="D5" s="12" t="s">
        <v>1280</v>
      </c>
      <c r="E5" s="12">
        <v>80</v>
      </c>
      <c r="F5" s="12" t="s">
        <v>1321</v>
      </c>
      <c r="G5" s="13" t="b">
        <v>1</v>
      </c>
      <c r="H5" s="15" t="s">
        <v>4334</v>
      </c>
      <c r="I5" s="10"/>
      <c r="J5" s="12"/>
      <c r="K5" s="10" t="s">
        <v>1130</v>
      </c>
      <c r="L5" s="374" t="s">
        <v>1335</v>
      </c>
      <c r="M5" s="374"/>
      <c r="N5" s="374" t="s">
        <v>11</v>
      </c>
      <c r="O5" s="374"/>
      <c r="P5" s="375" t="s">
        <v>4335</v>
      </c>
      <c r="Q5" s="384"/>
    </row>
    <row r="6" spans="1:17" ht="57.6">
      <c r="A6" s="181">
        <v>4</v>
      </c>
      <c r="B6" s="10" t="s">
        <v>4357</v>
      </c>
      <c r="C6" s="10" t="s">
        <v>4358</v>
      </c>
      <c r="D6" s="10" t="s">
        <v>1215</v>
      </c>
      <c r="E6" s="10"/>
      <c r="F6" s="10" t="s">
        <v>1321</v>
      </c>
      <c r="G6" s="27" t="b">
        <v>1</v>
      </c>
      <c r="H6" s="15" t="s">
        <v>4359</v>
      </c>
      <c r="I6" s="10" t="s">
        <v>4360</v>
      </c>
      <c r="J6" s="12"/>
      <c r="K6" s="10" t="s">
        <v>1130</v>
      </c>
      <c r="L6" s="374" t="s">
        <v>1335</v>
      </c>
      <c r="M6" s="374"/>
      <c r="N6" s="374" t="s">
        <v>11</v>
      </c>
      <c r="O6" s="374"/>
      <c r="P6" s="375" t="s">
        <v>4361</v>
      </c>
      <c r="Q6" s="396" t="s">
        <v>4362</v>
      </c>
    </row>
    <row r="7" spans="1:17" ht="86.45">
      <c r="A7" s="181">
        <v>5</v>
      </c>
      <c r="B7" s="10" t="s">
        <v>4363</v>
      </c>
      <c r="C7" s="10" t="s">
        <v>4364</v>
      </c>
      <c r="D7" s="10" t="s">
        <v>1215</v>
      </c>
      <c r="E7" s="10"/>
      <c r="F7" s="10" t="s">
        <v>1321</v>
      </c>
      <c r="G7" s="27" t="b">
        <v>1</v>
      </c>
      <c r="H7" s="15" t="s">
        <v>4365</v>
      </c>
      <c r="I7" s="10" t="s">
        <v>4366</v>
      </c>
      <c r="J7" s="12"/>
      <c r="K7" s="10" t="s">
        <v>1130</v>
      </c>
      <c r="L7" s="374" t="s">
        <v>1375</v>
      </c>
      <c r="M7" s="374"/>
      <c r="N7" s="374"/>
      <c r="O7" s="374"/>
      <c r="P7" s="375" t="s">
        <v>4367</v>
      </c>
      <c r="Q7" s="384"/>
    </row>
    <row r="8" spans="1:17" ht="180" customHeight="1">
      <c r="A8" s="181">
        <v>6</v>
      </c>
      <c r="B8" s="10" t="s">
        <v>4368</v>
      </c>
      <c r="C8" s="10" t="s">
        <v>4369</v>
      </c>
      <c r="D8" s="10" t="s">
        <v>4370</v>
      </c>
      <c r="E8" s="10" t="s">
        <v>1639</v>
      </c>
      <c r="F8" s="10" t="s">
        <v>1321</v>
      </c>
      <c r="G8" s="27" t="b">
        <v>1</v>
      </c>
      <c r="H8" s="17" t="s">
        <v>4371</v>
      </c>
      <c r="I8" s="10">
        <v>1</v>
      </c>
      <c r="J8" s="12"/>
      <c r="K8" s="10" t="s">
        <v>1130</v>
      </c>
      <c r="L8" s="374" t="s">
        <v>1352</v>
      </c>
      <c r="M8" s="374"/>
      <c r="N8" s="374"/>
      <c r="O8" s="374"/>
      <c r="P8" s="375" t="s">
        <v>4372</v>
      </c>
      <c r="Q8" s="384"/>
    </row>
    <row r="9" spans="1:17">
      <c r="C9" s="26" t="s">
        <v>4373</v>
      </c>
      <c r="D9" s="26" t="s">
        <v>4374</v>
      </c>
      <c r="E9" s="793">
        <v>45785</v>
      </c>
    </row>
    <row r="10" spans="1:17" ht="28.9">
      <c r="A10" s="384"/>
      <c r="B10" s="543" t="s">
        <v>4375</v>
      </c>
      <c r="C10" s="543" t="s">
        <v>4376</v>
      </c>
      <c r="D10" s="543" t="s">
        <v>4377</v>
      </c>
      <c r="E10" s="384"/>
      <c r="F10" s="384"/>
      <c r="G10" s="384"/>
      <c r="H10" s="384"/>
      <c r="I10" s="384"/>
      <c r="J10" s="384"/>
      <c r="K10" s="27" t="s">
        <v>1130</v>
      </c>
      <c r="L10" s="66" t="s">
        <v>4378</v>
      </c>
      <c r="M10" s="384"/>
      <c r="N10" s="384"/>
      <c r="O10" s="384"/>
      <c r="P10" s="27" t="s">
        <v>1598</v>
      </c>
      <c r="Q10" s="1086">
        <v>45785</v>
      </c>
    </row>
  </sheetData>
  <dataValidations count="1">
    <dataValidation type="list" allowBlank="1" showInputMessage="1" showErrorMessage="1" sqref="K3:K8" xr:uid="{6AA1FA18-73FE-4FF9-B377-DFB9CFC94A56}">
      <formula1>"To Do, Questions Outstanding, Complete"</formula1>
    </dataValidation>
  </dataValidations>
  <hyperlinks>
    <hyperlink ref="A1" location="Summary!A1" display="Object Name" xr:uid="{00000000-0004-0000-0400-000000000000}"/>
    <hyperlink ref="Q3" r:id="rId1" tooltip="https://southwestwater.visualstudio.com.mcas.ms/cep%20solution/_workitems/edit/46629?mcastsid=26110&amp;mcasctx=4" display="https://southwestwater.visualstudio.com.mcas.ms/CEP Solution/_workitems/edit/46629?McasTsid=26110&amp;McasCtx=4" xr:uid="{3CAB3EF1-D583-466E-8552-4A3489432B74}"/>
  </hyperlinks>
  <pageMargins left="0.7" right="0.7" top="0.75" bottom="0.75" header="0.3" footer="0.3"/>
  <headerFooter>
    <oddFooter>&amp;L_x000D_&amp;1#&amp;"Calibri"&amp;10&amp;K000000 Classification: BUSINESS</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FFC000"/>
  </sheetPr>
  <dimension ref="A1:Q4"/>
  <sheetViews>
    <sheetView zoomScale="90" zoomScaleNormal="90" workbookViewId="0"/>
  </sheetViews>
  <sheetFormatPr defaultRowHeight="14.45"/>
  <cols>
    <col min="1" max="1" width="8.42578125" bestFit="1" customWidth="1"/>
    <col min="2" max="2" width="18.42578125" customWidth="1"/>
    <col min="3" max="3" width="22.5703125" customWidth="1"/>
    <col min="4" max="4" width="9.5703125" customWidth="1"/>
    <col min="5" max="5" width="10.42578125" customWidth="1"/>
    <col min="6" max="6" width="11.5703125" customWidth="1"/>
    <col min="7" max="7" width="13.5703125" customWidth="1"/>
    <col min="8" max="8" width="49.42578125" customWidth="1"/>
    <col min="9" max="10" width="21.42578125" customWidth="1"/>
    <col min="11" max="11" width="11.42578125" customWidth="1"/>
    <col min="12" max="12" width="13.5703125" customWidth="1"/>
    <col min="13" max="14" width="14.5703125" customWidth="1"/>
    <col min="15" max="15" width="12.5703125" customWidth="1"/>
    <col min="16" max="16" width="46" customWidth="1"/>
  </cols>
  <sheetData>
    <row r="1" spans="1:17" ht="18.600000000000001" thickBot="1">
      <c r="A1" s="4" t="s">
        <v>1188</v>
      </c>
      <c r="B1" s="5" t="s">
        <v>1189</v>
      </c>
      <c r="C1" s="1375" t="s">
        <v>4379</v>
      </c>
      <c r="D1" s="1376"/>
      <c r="E1" s="1376"/>
      <c r="F1" s="6"/>
      <c r="G1" s="6"/>
      <c r="H1" s="7"/>
      <c r="I1" s="6"/>
      <c r="J1" s="6"/>
      <c r="K1" s="7"/>
      <c r="L1" s="7"/>
      <c r="M1" s="7"/>
      <c r="N1" s="7"/>
      <c r="O1" s="7"/>
      <c r="P1" s="8"/>
    </row>
    <row r="2" spans="1:17"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c r="Q2" s="408" t="s">
        <v>1207</v>
      </c>
    </row>
    <row r="3" spans="1:17" ht="41.25" customHeight="1">
      <c r="A3" s="181">
        <v>1</v>
      </c>
      <c r="B3" s="10" t="s">
        <v>1319</v>
      </c>
      <c r="C3" s="10" t="s">
        <v>1320</v>
      </c>
      <c r="D3" s="10" t="s">
        <v>4380</v>
      </c>
      <c r="E3" s="10">
        <v>80</v>
      </c>
      <c r="F3" s="10" t="s">
        <v>1321</v>
      </c>
      <c r="G3" s="27" t="b">
        <v>1</v>
      </c>
      <c r="H3" s="15" t="s">
        <v>4381</v>
      </c>
      <c r="I3" s="10"/>
      <c r="J3" s="10"/>
      <c r="K3" s="10" t="s">
        <v>1130</v>
      </c>
      <c r="L3" s="374" t="s">
        <v>1335</v>
      </c>
      <c r="M3" s="374"/>
      <c r="N3" s="374"/>
      <c r="O3" s="374"/>
      <c r="P3" s="375" t="s">
        <v>4382</v>
      </c>
      <c r="Q3" s="66" t="s">
        <v>4383</v>
      </c>
    </row>
    <row r="4" spans="1:17" ht="41.25" customHeight="1">
      <c r="A4" s="181">
        <v>2</v>
      </c>
      <c r="B4" s="10" t="s">
        <v>4384</v>
      </c>
      <c r="C4" s="10" t="s">
        <v>1240</v>
      </c>
      <c r="D4" s="10" t="s">
        <v>1280</v>
      </c>
      <c r="E4" s="10">
        <v>80</v>
      </c>
      <c r="F4" s="10" t="s">
        <v>1321</v>
      </c>
      <c r="G4" s="27" t="b">
        <v>1</v>
      </c>
      <c r="H4" s="15" t="s">
        <v>4385</v>
      </c>
      <c r="I4" s="10" t="s">
        <v>4386</v>
      </c>
      <c r="J4" s="10"/>
      <c r="K4" s="10" t="s">
        <v>1130</v>
      </c>
      <c r="L4" s="374" t="s">
        <v>1335</v>
      </c>
      <c r="M4" s="374"/>
      <c r="N4" s="374"/>
      <c r="O4" s="374"/>
      <c r="P4" s="375" t="s">
        <v>4382</v>
      </c>
      <c r="Q4" s="374"/>
    </row>
  </sheetData>
  <mergeCells count="1">
    <mergeCell ref="C1:E1"/>
  </mergeCells>
  <dataValidations count="1">
    <dataValidation type="list" allowBlank="1" showInputMessage="1" showErrorMessage="1" sqref="K3:K4" xr:uid="{6D4F75BB-575B-4644-81C5-551DA770F44D}">
      <formula1>"To Do, Questions Outstanding, Complete"</formula1>
    </dataValidation>
  </dataValidations>
  <hyperlinks>
    <hyperlink ref="A1" location="Summary!A1" display="Object Name" xr:uid="{00000000-0004-0000-0600-000000000000}"/>
  </hyperlinks>
  <pageMargins left="0.7" right="0.7" top="0.75" bottom="0.75" header="0.3" footer="0.3"/>
  <headerFooter>
    <oddFooter>&amp;L_x000D_&amp;1#&amp;"Calibri"&amp;10&amp;K000000 Classification: BUSINESS</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59C2E-ACD2-4389-8F2E-0A64556EF994}">
  <dimension ref="A1:S5"/>
  <sheetViews>
    <sheetView workbookViewId="0">
      <selection activeCell="A5" sqref="A5"/>
    </sheetView>
  </sheetViews>
  <sheetFormatPr defaultRowHeight="14.45"/>
  <sheetData>
    <row r="1" spans="1:19" ht="15" thickBot="1"/>
    <row r="2" spans="1:19" ht="36.6" thickBot="1">
      <c r="A2" s="103" t="s">
        <v>1188</v>
      </c>
      <c r="B2" s="390" t="s">
        <v>1189</v>
      </c>
      <c r="C2" s="1346" t="s">
        <v>951</v>
      </c>
      <c r="D2" s="1347"/>
      <c r="E2" s="1347"/>
      <c r="F2" t="s">
        <v>1190</v>
      </c>
    </row>
    <row r="3" spans="1:19" ht="43.15">
      <c r="A3" s="9" t="s">
        <v>1191</v>
      </c>
      <c r="B3" s="9" t="s">
        <v>1192</v>
      </c>
      <c r="C3" s="9" t="s">
        <v>1193</v>
      </c>
      <c r="D3" s="9" t="s">
        <v>1194</v>
      </c>
      <c r="E3" s="9" t="s">
        <v>1195</v>
      </c>
      <c r="F3" s="9" t="s">
        <v>1196</v>
      </c>
      <c r="G3" s="9" t="s">
        <v>1197</v>
      </c>
      <c r="H3" s="101" t="s">
        <v>1198</v>
      </c>
      <c r="I3" s="9" t="s">
        <v>1199</v>
      </c>
      <c r="J3" s="9" t="s">
        <v>1200</v>
      </c>
      <c r="K3" s="9" t="s">
        <v>1201</v>
      </c>
      <c r="L3" s="102" t="s">
        <v>1202</v>
      </c>
      <c r="M3" s="102" t="s">
        <v>1203</v>
      </c>
      <c r="N3" s="102" t="s">
        <v>1204</v>
      </c>
      <c r="O3" s="102" t="s">
        <v>1194</v>
      </c>
      <c r="P3" s="102" t="s">
        <v>1205</v>
      </c>
      <c r="Q3" s="473" t="s">
        <v>1206</v>
      </c>
      <c r="R3" s="102" t="s">
        <v>1207</v>
      </c>
      <c r="S3" s="568" t="s">
        <v>1208</v>
      </c>
    </row>
    <row r="5" spans="1:19">
      <c r="A5" s="521" t="s">
        <v>1209</v>
      </c>
    </row>
  </sheetData>
  <mergeCells count="1">
    <mergeCell ref="C2:E2"/>
  </mergeCells>
  <hyperlinks>
    <hyperlink ref="A2" location="Summary!A1" display="Object Name" xr:uid="{9C8CA759-0F6E-4404-A9D5-BE7069467EBB}"/>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FFC000"/>
  </sheetPr>
  <dimension ref="A1:S6"/>
  <sheetViews>
    <sheetView zoomScaleNormal="100" workbookViewId="0">
      <selection activeCell="O18" sqref="O18"/>
    </sheetView>
  </sheetViews>
  <sheetFormatPr defaultRowHeight="14.45"/>
  <cols>
    <col min="1" max="1" width="8.42578125" bestFit="1" customWidth="1"/>
    <col min="2" max="2" width="18.42578125" customWidth="1"/>
    <col min="3" max="3" width="27.5703125" customWidth="1"/>
    <col min="4" max="4" width="9.5703125" customWidth="1"/>
    <col min="5" max="5" width="10.42578125" customWidth="1"/>
    <col min="6" max="6" width="11.5703125" customWidth="1"/>
    <col min="7" max="7" width="13.5703125" customWidth="1"/>
    <col min="8" max="8" width="44.5703125" customWidth="1"/>
    <col min="9" max="10" width="21.42578125" customWidth="1"/>
    <col min="11" max="12" width="11.42578125" customWidth="1"/>
    <col min="13" max="13" width="13.5703125" customWidth="1"/>
    <col min="14" max="15" width="14.5703125" customWidth="1"/>
    <col min="16" max="16" width="12.5703125" customWidth="1"/>
    <col min="17" max="17" width="36.42578125" customWidth="1"/>
  </cols>
  <sheetData>
    <row r="1" spans="1:19" ht="18">
      <c r="A1" s="4" t="s">
        <v>1188</v>
      </c>
      <c r="B1" s="5" t="s">
        <v>1189</v>
      </c>
      <c r="C1" s="389" t="s">
        <v>4387</v>
      </c>
      <c r="D1" s="6"/>
      <c r="E1" s="6"/>
      <c r="F1" s="6"/>
      <c r="G1" s="6"/>
      <c r="H1" s="7"/>
      <c r="I1" s="6"/>
      <c r="J1" s="6"/>
      <c r="K1" s="7"/>
      <c r="L1" s="7"/>
      <c r="M1" s="7"/>
      <c r="N1" s="7"/>
      <c r="O1" s="7"/>
      <c r="P1" s="7"/>
      <c r="Q1" s="8"/>
    </row>
    <row r="2" spans="1:19" ht="28.9">
      <c r="A2" s="9" t="s">
        <v>1191</v>
      </c>
      <c r="B2" s="9" t="s">
        <v>1192</v>
      </c>
      <c r="C2" s="9" t="s">
        <v>1193</v>
      </c>
      <c r="D2" s="9" t="s">
        <v>1194</v>
      </c>
      <c r="E2" s="9" t="s">
        <v>1195</v>
      </c>
      <c r="F2" s="9" t="s">
        <v>1196</v>
      </c>
      <c r="G2" s="9" t="s">
        <v>1197</v>
      </c>
      <c r="H2" s="9" t="s">
        <v>1198</v>
      </c>
      <c r="I2" s="9" t="s">
        <v>1199</v>
      </c>
      <c r="J2" s="9" t="s">
        <v>1200</v>
      </c>
      <c r="K2" s="9" t="s">
        <v>1201</v>
      </c>
      <c r="L2" s="9" t="s">
        <v>2080</v>
      </c>
      <c r="M2" s="14" t="s">
        <v>1202</v>
      </c>
      <c r="N2" s="14" t="s">
        <v>1203</v>
      </c>
      <c r="O2" s="14" t="s">
        <v>1204</v>
      </c>
      <c r="P2" s="14" t="s">
        <v>1194</v>
      </c>
      <c r="Q2" s="405" t="s">
        <v>1205</v>
      </c>
      <c r="R2" s="14" t="s">
        <v>1207</v>
      </c>
    </row>
    <row r="3" spans="1:19" ht="54" customHeight="1">
      <c r="A3" s="181">
        <v>1</v>
      </c>
      <c r="B3" s="10" t="s">
        <v>1319</v>
      </c>
      <c r="C3" s="10" t="s">
        <v>1320</v>
      </c>
      <c r="D3" s="10" t="s">
        <v>1280</v>
      </c>
      <c r="E3" s="10">
        <v>80</v>
      </c>
      <c r="F3" s="10" t="s">
        <v>1321</v>
      </c>
      <c r="G3" s="27" t="b">
        <v>1</v>
      </c>
      <c r="H3" s="15" t="s">
        <v>4388</v>
      </c>
      <c r="I3" s="10"/>
      <c r="J3" s="10"/>
      <c r="K3" s="10" t="s">
        <v>1130</v>
      </c>
      <c r="L3" s="10"/>
      <c r="M3" s="374" t="s">
        <v>1352</v>
      </c>
      <c r="N3" s="374" t="s">
        <v>2808</v>
      </c>
      <c r="O3" s="374" t="s">
        <v>2809</v>
      </c>
      <c r="P3" s="374"/>
      <c r="Q3" s="346" t="s">
        <v>4389</v>
      </c>
      <c r="R3" s="384"/>
    </row>
    <row r="4" spans="1:19" ht="54" customHeight="1">
      <c r="A4" s="181">
        <v>2</v>
      </c>
      <c r="B4" s="10" t="s">
        <v>4390</v>
      </c>
      <c r="C4" s="10" t="s">
        <v>1240</v>
      </c>
      <c r="D4" s="10" t="s">
        <v>1280</v>
      </c>
      <c r="E4" s="10">
        <v>80</v>
      </c>
      <c r="F4" s="10" t="s">
        <v>1321</v>
      </c>
      <c r="G4" s="27" t="b">
        <v>1</v>
      </c>
      <c r="H4" s="15" t="s">
        <v>4391</v>
      </c>
      <c r="I4" s="10"/>
      <c r="J4" s="10"/>
      <c r="K4" s="10" t="s">
        <v>1130</v>
      </c>
      <c r="L4" s="10"/>
      <c r="M4" s="374" t="s">
        <v>1352</v>
      </c>
      <c r="N4" s="374" t="s">
        <v>2808</v>
      </c>
      <c r="O4" s="374" t="s">
        <v>2812</v>
      </c>
      <c r="P4" s="374"/>
      <c r="Q4" s="346" t="s">
        <v>4389</v>
      </c>
      <c r="R4" s="384"/>
    </row>
    <row r="5" spans="1:19" ht="43.15">
      <c r="A5" s="50">
        <v>3</v>
      </c>
      <c r="B5" s="26" t="s">
        <v>2944</v>
      </c>
      <c r="C5" s="26" t="s">
        <v>2914</v>
      </c>
      <c r="D5" s="26" t="s">
        <v>1280</v>
      </c>
      <c r="E5" s="26">
        <v>80</v>
      </c>
      <c r="F5" s="26" t="s">
        <v>1321</v>
      </c>
      <c r="G5" s="113" t="b">
        <v>1</v>
      </c>
      <c r="H5" s="579" t="s">
        <v>4392</v>
      </c>
      <c r="I5" s="26"/>
      <c r="J5" s="26"/>
      <c r="K5" s="26" t="s">
        <v>1130</v>
      </c>
      <c r="L5" s="26"/>
      <c r="M5" s="54" t="s">
        <v>1352</v>
      </c>
      <c r="N5" s="54" t="s">
        <v>4393</v>
      </c>
      <c r="O5" s="54" t="s">
        <v>2809</v>
      </c>
      <c r="P5" s="54"/>
      <c r="Q5" s="484" t="s">
        <v>4394</v>
      </c>
      <c r="R5" s="384"/>
    </row>
    <row r="6" spans="1:19" s="384" customFormat="1" ht="28.9">
      <c r="A6" s="821">
        <v>4</v>
      </c>
      <c r="B6" s="27" t="s">
        <v>4395</v>
      </c>
      <c r="C6" s="27" t="s">
        <v>4396</v>
      </c>
      <c r="D6" s="27" t="s">
        <v>1280</v>
      </c>
      <c r="H6" s="396" t="s">
        <v>4397</v>
      </c>
      <c r="K6" s="889" t="s">
        <v>1294</v>
      </c>
      <c r="M6" s="374" t="s">
        <v>1352</v>
      </c>
      <c r="Q6" s="441" t="s">
        <v>4398</v>
      </c>
      <c r="R6" s="384" t="s">
        <v>4399</v>
      </c>
      <c r="S6" s="443"/>
    </row>
  </sheetData>
  <dataValidations count="1">
    <dataValidation type="list" allowBlank="1" showInputMessage="1" showErrorMessage="1" sqref="K3:K5" xr:uid="{FC468388-E6CE-4976-B5C8-028EB4CDC94F}">
      <formula1>"To Do, Questions Outstanding, Complete"</formula1>
    </dataValidation>
  </dataValidations>
  <hyperlinks>
    <hyperlink ref="A1" location="Summary!A1" display="Object Name" xr:uid="{00000000-0004-0000-0200-000000000000}"/>
  </hyperlinks>
  <pageMargins left="0.7" right="0.7" top="0.75" bottom="0.75" header="0.3" footer="0.3"/>
  <headerFooter>
    <oddFooter>&amp;L_x000D_&amp;1#&amp;"Calibri"&amp;10&amp;K000000 Classification: BUSINESS</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rgb="FFFFC000"/>
  </sheetPr>
  <dimension ref="A1:Q10"/>
  <sheetViews>
    <sheetView zoomScaleNormal="100" workbookViewId="0"/>
  </sheetViews>
  <sheetFormatPr defaultRowHeight="14.45"/>
  <cols>
    <col min="1" max="1" width="8.42578125" bestFit="1" customWidth="1"/>
    <col min="2" max="2" width="18.42578125" customWidth="1"/>
    <col min="3" max="3" width="28.42578125" customWidth="1"/>
    <col min="4" max="4" width="15.42578125" customWidth="1"/>
    <col min="5" max="5" width="19.5703125" customWidth="1"/>
    <col min="6" max="6" width="11.5703125" customWidth="1"/>
    <col min="7" max="7" width="13.5703125" customWidth="1"/>
    <col min="8" max="8" width="49.42578125" customWidth="1"/>
    <col min="9" max="9" width="21.42578125" customWidth="1"/>
    <col min="10" max="10" width="21.42578125" hidden="1" customWidth="1"/>
    <col min="11" max="11" width="11.42578125" customWidth="1"/>
    <col min="12" max="12" width="13.5703125" customWidth="1"/>
    <col min="13" max="13" width="17.5703125" bestFit="1" customWidth="1"/>
    <col min="14" max="14" width="14.5703125" customWidth="1"/>
    <col min="15" max="15" width="12.5703125" customWidth="1"/>
    <col min="16" max="16" width="46" customWidth="1"/>
  </cols>
  <sheetData>
    <row r="1" spans="1:17" ht="18">
      <c r="A1" s="4" t="s">
        <v>1188</v>
      </c>
      <c r="B1" s="5" t="s">
        <v>1189</v>
      </c>
      <c r="C1" s="1352" t="s">
        <v>4400</v>
      </c>
      <c r="D1" s="1353"/>
      <c r="E1" s="1353"/>
      <c r="F1" s="6"/>
      <c r="G1" s="6"/>
      <c r="H1" s="7"/>
      <c r="I1" s="6"/>
      <c r="J1" s="6"/>
      <c r="K1" s="7"/>
      <c r="L1" s="7"/>
      <c r="M1" s="7"/>
      <c r="N1" s="7"/>
      <c r="O1" s="7"/>
      <c r="P1" s="8"/>
    </row>
    <row r="2" spans="1:17"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c r="Q2" s="14" t="s">
        <v>1207</v>
      </c>
    </row>
    <row r="3" spans="1:17" ht="27.6">
      <c r="A3" s="181">
        <v>1</v>
      </c>
      <c r="B3" s="10" t="s">
        <v>1319</v>
      </c>
      <c r="C3" s="10" t="s">
        <v>1320</v>
      </c>
      <c r="D3" s="10" t="s">
        <v>1280</v>
      </c>
      <c r="E3" s="10">
        <v>80</v>
      </c>
      <c r="F3" s="10" t="s">
        <v>1321</v>
      </c>
      <c r="G3" s="27" t="b">
        <v>1</v>
      </c>
      <c r="H3" s="15" t="s">
        <v>4401</v>
      </c>
      <c r="I3" s="10"/>
      <c r="J3" s="10"/>
      <c r="K3" s="10" t="s">
        <v>1130</v>
      </c>
      <c r="L3" s="374"/>
      <c r="M3" s="374"/>
      <c r="N3" s="374"/>
      <c r="O3" s="374"/>
      <c r="P3" s="375" t="s">
        <v>4402</v>
      </c>
      <c r="Q3" s="375">
        <v>34517</v>
      </c>
    </row>
    <row r="4" spans="1:17" ht="27.6">
      <c r="A4" s="181">
        <v>2</v>
      </c>
      <c r="B4" s="10" t="s">
        <v>4381</v>
      </c>
      <c r="C4" s="10" t="s">
        <v>4403</v>
      </c>
      <c r="D4" s="10" t="s">
        <v>1280</v>
      </c>
      <c r="E4" s="10">
        <v>80</v>
      </c>
      <c r="F4" s="10" t="s">
        <v>1321</v>
      </c>
      <c r="G4" s="27" t="b">
        <v>1</v>
      </c>
      <c r="H4" s="15" t="s">
        <v>4404</v>
      </c>
      <c r="I4" s="10"/>
      <c r="J4" s="10"/>
      <c r="K4" s="10" t="s">
        <v>1130</v>
      </c>
      <c r="L4" s="374" t="s">
        <v>1352</v>
      </c>
      <c r="M4" s="374" t="s">
        <v>4405</v>
      </c>
      <c r="N4" s="374"/>
      <c r="O4" s="374"/>
      <c r="P4" s="375"/>
      <c r="Q4" s="375"/>
    </row>
    <row r="5" spans="1:17">
      <c r="A5" s="181">
        <v>3</v>
      </c>
      <c r="B5" s="10" t="s">
        <v>4406</v>
      </c>
      <c r="C5" s="10" t="s">
        <v>4332</v>
      </c>
      <c r="D5" s="10" t="s">
        <v>1293</v>
      </c>
      <c r="E5" s="10" t="s">
        <v>1321</v>
      </c>
      <c r="F5" s="10" t="s">
        <v>1321</v>
      </c>
      <c r="G5" s="27" t="b">
        <v>0</v>
      </c>
      <c r="H5" s="15" t="s">
        <v>4407</v>
      </c>
      <c r="I5" s="10"/>
      <c r="J5" s="10"/>
      <c r="K5" s="10" t="s">
        <v>1130</v>
      </c>
      <c r="L5" s="374"/>
      <c r="M5" s="374"/>
      <c r="N5" s="374"/>
      <c r="O5" s="374"/>
      <c r="P5" s="375"/>
      <c r="Q5" s="375"/>
    </row>
    <row r="6" spans="1:17" ht="27.6">
      <c r="A6" s="181">
        <v>4</v>
      </c>
      <c r="B6" s="10" t="s">
        <v>4334</v>
      </c>
      <c r="C6" s="10" t="s">
        <v>4356</v>
      </c>
      <c r="D6" s="10" t="s">
        <v>1280</v>
      </c>
      <c r="E6" s="10">
        <v>80</v>
      </c>
      <c r="F6" s="10" t="s">
        <v>1321</v>
      </c>
      <c r="G6" s="27" t="b">
        <v>1</v>
      </c>
      <c r="H6" s="15" t="s">
        <v>4408</v>
      </c>
      <c r="I6" s="10"/>
      <c r="J6" s="10"/>
      <c r="K6" s="10" t="s">
        <v>1130</v>
      </c>
      <c r="L6" s="374"/>
      <c r="M6" s="374"/>
      <c r="N6" s="374"/>
      <c r="O6" s="374"/>
      <c r="P6" s="375"/>
      <c r="Q6" s="375"/>
    </row>
    <row r="7" spans="1:17" ht="42.75" customHeight="1">
      <c r="A7" s="181">
        <v>5</v>
      </c>
      <c r="B7" s="10" t="s">
        <v>4409</v>
      </c>
      <c r="C7" s="10" t="s">
        <v>4410</v>
      </c>
      <c r="D7" s="10" t="s">
        <v>1628</v>
      </c>
      <c r="E7" s="10" t="s">
        <v>1653</v>
      </c>
      <c r="F7" s="10" t="s">
        <v>1321</v>
      </c>
      <c r="G7" s="27" t="b">
        <v>0</v>
      </c>
      <c r="H7" s="15" t="s">
        <v>4411</v>
      </c>
      <c r="I7" s="10">
        <v>3</v>
      </c>
      <c r="J7" s="10"/>
      <c r="K7" s="10" t="s">
        <v>1130</v>
      </c>
      <c r="L7" s="374" t="s">
        <v>1375</v>
      </c>
      <c r="M7" s="374"/>
      <c r="N7" s="374"/>
      <c r="O7" s="374"/>
      <c r="P7" s="375"/>
      <c r="Q7" s="375"/>
    </row>
    <row r="8" spans="1:17">
      <c r="A8" s="181">
        <v>6</v>
      </c>
      <c r="B8" s="10" t="s">
        <v>1271</v>
      </c>
      <c r="C8" s="10" t="s">
        <v>1729</v>
      </c>
      <c r="D8" s="10" t="s">
        <v>1267</v>
      </c>
      <c r="E8" s="10" t="s">
        <v>1366</v>
      </c>
      <c r="F8" s="10" t="s">
        <v>1321</v>
      </c>
      <c r="G8" s="27" t="b">
        <v>1</v>
      </c>
      <c r="H8" s="15" t="s">
        <v>4412</v>
      </c>
      <c r="I8" s="18">
        <v>42461</v>
      </c>
      <c r="J8" s="10"/>
      <c r="K8" s="10" t="s">
        <v>1130</v>
      </c>
      <c r="L8" s="374" t="s">
        <v>4413</v>
      </c>
      <c r="M8" s="374"/>
      <c r="N8" s="374"/>
      <c r="O8" s="374"/>
      <c r="P8" s="375"/>
      <c r="Q8" s="375"/>
    </row>
    <row r="9" spans="1:17" ht="27.6">
      <c r="A9" s="181">
        <v>7</v>
      </c>
      <c r="B9" s="10" t="s">
        <v>1265</v>
      </c>
      <c r="C9" s="10" t="s">
        <v>2101</v>
      </c>
      <c r="D9" s="10" t="s">
        <v>1267</v>
      </c>
      <c r="E9" s="10" t="s">
        <v>1366</v>
      </c>
      <c r="F9" s="10" t="s">
        <v>1321</v>
      </c>
      <c r="G9" s="27" t="b">
        <v>0</v>
      </c>
      <c r="H9" s="15" t="s">
        <v>4414</v>
      </c>
      <c r="I9" s="10"/>
      <c r="J9" s="10"/>
      <c r="K9" s="10" t="s">
        <v>1130</v>
      </c>
      <c r="L9" s="374" t="s">
        <v>1375</v>
      </c>
      <c r="M9" s="374"/>
      <c r="N9" s="374"/>
      <c r="O9" s="374"/>
      <c r="P9" s="375"/>
      <c r="Q9" s="375"/>
    </row>
    <row r="10" spans="1:17" ht="41.45">
      <c r="A10" s="181">
        <v>8</v>
      </c>
      <c r="B10" s="10" t="s">
        <v>984</v>
      </c>
      <c r="C10" s="10" t="s">
        <v>3087</v>
      </c>
      <c r="D10" s="10" t="s">
        <v>1628</v>
      </c>
      <c r="E10" s="10" t="s">
        <v>1639</v>
      </c>
      <c r="F10" s="10" t="s">
        <v>1321</v>
      </c>
      <c r="G10" s="27" t="b">
        <v>1</v>
      </c>
      <c r="H10" s="17" t="s">
        <v>4415</v>
      </c>
      <c r="I10" s="10">
        <v>2</v>
      </c>
      <c r="J10" s="10"/>
      <c r="K10" s="10" t="s">
        <v>1130</v>
      </c>
      <c r="L10" s="374" t="s">
        <v>1352</v>
      </c>
      <c r="M10" s="374" t="s">
        <v>4405</v>
      </c>
      <c r="N10" s="374" t="s">
        <v>2812</v>
      </c>
      <c r="O10" s="374"/>
      <c r="P10" s="375"/>
      <c r="Q10" s="375"/>
    </row>
  </sheetData>
  <mergeCells count="1">
    <mergeCell ref="C1:E1"/>
  </mergeCells>
  <dataValidations count="1">
    <dataValidation type="list" allowBlank="1" showInputMessage="1" showErrorMessage="1" sqref="K3:K10" xr:uid="{5FB430E4-C20E-43EC-8D32-881D0C685BD2}">
      <formula1>"To Do, Questions Outstanding, Complete"</formula1>
    </dataValidation>
  </dataValidations>
  <hyperlinks>
    <hyperlink ref="A1" location="Summary!A1" display="Object Name" xr:uid="{00000000-0004-0000-0700-000000000000}"/>
  </hyperlinks>
  <pageMargins left="0.7" right="0.7" top="0.75" bottom="0.75" header="0.3" footer="0.3"/>
  <headerFooter>
    <oddFooter>&amp;L_x000D_&amp;1#&amp;"Calibri"&amp;10&amp;K000000 Classification: BUSINESS</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40">
    <tabColor rgb="FF0070C0"/>
  </sheetPr>
  <dimension ref="A1:U164"/>
  <sheetViews>
    <sheetView zoomScale="77" zoomScaleNormal="77" workbookViewId="0">
      <pane ySplit="1188" topLeftCell="A77" activePane="bottomLeft"/>
      <selection pane="bottomLeft" activeCell="B4" sqref="B4"/>
    </sheetView>
  </sheetViews>
  <sheetFormatPr defaultColWidth="9.42578125" defaultRowHeight="14.45"/>
  <cols>
    <col min="1" max="1" width="9.42578125" style="7"/>
    <col min="2" max="2" width="26.5703125" style="6" bestFit="1" customWidth="1"/>
    <col min="3" max="3" width="26" style="6" customWidth="1"/>
    <col min="4" max="4" width="15.42578125" style="6" bestFit="1" customWidth="1"/>
    <col min="5" max="5" width="40.7109375" style="6" customWidth="1"/>
    <col min="6" max="6" width="5.5703125" style="6" customWidth="1"/>
    <col min="7" max="7" width="11.5703125" style="6" customWidth="1"/>
    <col min="8" max="8" width="26.28515625" style="7" customWidth="1"/>
    <col min="9" max="9" width="11.5703125" style="6" customWidth="1"/>
    <col min="10" max="10" width="8.42578125" style="6" customWidth="1"/>
    <col min="11" max="11" width="13.42578125" style="8" customWidth="1"/>
    <col min="12" max="12" width="6.5703125" style="7" customWidth="1"/>
    <col min="13" max="13" width="12.42578125" style="7" bestFit="1" customWidth="1"/>
    <col min="14" max="14" width="14.42578125" style="7" bestFit="1" customWidth="1"/>
    <col min="15" max="15" width="29" style="7" customWidth="1"/>
    <col min="16" max="16" width="16.42578125" style="7" hidden="1" customWidth="1"/>
    <col min="17" max="18" width="34.42578125" style="62" customWidth="1"/>
    <col min="19" max="19" width="14.42578125" style="671" customWidth="1"/>
    <col min="20" max="20" width="32" style="8" customWidth="1"/>
    <col min="21" max="21" width="81.42578125" style="8" customWidth="1"/>
    <col min="22" max="16384" width="9.42578125" style="7"/>
  </cols>
  <sheetData>
    <row r="1" spans="1:21" ht="18">
      <c r="A1" s="187" t="s">
        <v>1188</v>
      </c>
      <c r="B1" s="668" t="s">
        <v>1189</v>
      </c>
      <c r="C1" s="669" t="s">
        <v>1146</v>
      </c>
      <c r="D1" s="61"/>
    </row>
    <row r="2" spans="1:21" ht="57.6">
      <c r="A2" s="273" t="s">
        <v>1191</v>
      </c>
      <c r="B2" s="273" t="s">
        <v>1192</v>
      </c>
      <c r="C2" s="273" t="s">
        <v>1193</v>
      </c>
      <c r="D2" s="273" t="s">
        <v>1194</v>
      </c>
      <c r="E2" s="273" t="s">
        <v>1195</v>
      </c>
      <c r="F2" s="273" t="s">
        <v>1196</v>
      </c>
      <c r="G2" s="273" t="s">
        <v>1197</v>
      </c>
      <c r="H2" s="273" t="s">
        <v>1198</v>
      </c>
      <c r="I2" s="273" t="s">
        <v>1199</v>
      </c>
      <c r="J2" s="273" t="s">
        <v>1200</v>
      </c>
      <c r="K2" s="273" t="s">
        <v>1201</v>
      </c>
      <c r="L2" s="273" t="s">
        <v>2080</v>
      </c>
      <c r="M2" s="650" t="s">
        <v>1202</v>
      </c>
      <c r="N2" s="650" t="s">
        <v>1203</v>
      </c>
      <c r="O2" s="650" t="s">
        <v>1204</v>
      </c>
      <c r="P2" s="650" t="s">
        <v>1194</v>
      </c>
      <c r="Q2" s="651" t="s">
        <v>1205</v>
      </c>
      <c r="R2" s="652" t="s">
        <v>4416</v>
      </c>
      <c r="S2" s="650" t="s">
        <v>1207</v>
      </c>
      <c r="T2" s="672" t="s">
        <v>14</v>
      </c>
      <c r="U2" s="315" t="s">
        <v>4417</v>
      </c>
    </row>
    <row r="3" spans="1:21">
      <c r="A3" s="56">
        <v>1</v>
      </c>
      <c r="B3" s="71" t="s">
        <v>1319</v>
      </c>
      <c r="C3" s="71" t="s">
        <v>1320</v>
      </c>
      <c r="D3" s="71" t="s">
        <v>1280</v>
      </c>
      <c r="E3" s="71">
        <v>40</v>
      </c>
      <c r="F3" s="71" t="s">
        <v>1321</v>
      </c>
      <c r="G3" s="71" t="b">
        <v>1</v>
      </c>
      <c r="H3" s="125" t="s">
        <v>3751</v>
      </c>
      <c r="I3" s="71" t="s">
        <v>4418</v>
      </c>
      <c r="J3" s="71"/>
      <c r="K3" s="71" t="s">
        <v>1130</v>
      </c>
      <c r="L3" s="71"/>
      <c r="M3" s="58"/>
      <c r="N3" s="936" t="s">
        <v>3522</v>
      </c>
      <c r="O3" s="936" t="s">
        <v>4419</v>
      </c>
      <c r="P3" s="936"/>
      <c r="Q3" s="937"/>
      <c r="R3" s="1111"/>
      <c r="S3" s="1112"/>
      <c r="T3" s="940"/>
      <c r="U3" s="940"/>
    </row>
    <row r="4" spans="1:21" s="782" customFormat="1" ht="27.6">
      <c r="A4" s="653">
        <v>2</v>
      </c>
      <c r="B4" s="1296" t="s">
        <v>4420</v>
      </c>
      <c r="C4" s="1296" t="s">
        <v>4421</v>
      </c>
      <c r="D4" s="1296" t="s">
        <v>1886</v>
      </c>
      <c r="E4" s="1296">
        <v>255</v>
      </c>
      <c r="F4" s="1296"/>
      <c r="G4" s="1296" t="b">
        <v>1</v>
      </c>
      <c r="H4" s="1297" t="s">
        <v>4422</v>
      </c>
      <c r="I4" s="1296" t="s">
        <v>4423</v>
      </c>
      <c r="J4" s="1296"/>
      <c r="K4" s="1296" t="s">
        <v>1130</v>
      </c>
      <c r="L4" s="781"/>
      <c r="M4" s="1298"/>
      <c r="N4" s="945"/>
      <c r="O4" s="1299" t="s">
        <v>4424</v>
      </c>
      <c r="P4" s="941"/>
      <c r="Q4" s="942"/>
      <c r="R4" s="1113"/>
      <c r="S4" s="1114"/>
      <c r="T4" s="943"/>
      <c r="U4" s="943"/>
    </row>
    <row r="5" spans="1:21" s="61" customFormat="1">
      <c r="A5" s="56">
        <v>3</v>
      </c>
      <c r="B5" s="56" t="s">
        <v>3541</v>
      </c>
      <c r="C5" s="129" t="s">
        <v>3540</v>
      </c>
      <c r="D5" s="129" t="s">
        <v>1280</v>
      </c>
      <c r="E5" s="129">
        <v>80</v>
      </c>
      <c r="F5" s="129"/>
      <c r="G5" s="129"/>
      <c r="H5" s="654" t="s">
        <v>4420</v>
      </c>
      <c r="I5" s="56"/>
      <c r="J5" s="56"/>
      <c r="K5" s="129" t="s">
        <v>1130</v>
      </c>
      <c r="L5" s="56"/>
      <c r="M5" s="58" t="s">
        <v>1352</v>
      </c>
      <c r="N5" s="936" t="s">
        <v>771</v>
      </c>
      <c r="O5" s="944" t="s">
        <v>1466</v>
      </c>
      <c r="P5" s="945"/>
      <c r="Q5" s="946" t="s">
        <v>1281</v>
      </c>
      <c r="R5" s="1111"/>
      <c r="S5" s="1115"/>
      <c r="T5" s="948"/>
      <c r="U5" s="948"/>
    </row>
    <row r="6" spans="1:21" ht="41.45">
      <c r="A6" s="653">
        <v>4</v>
      </c>
      <c r="B6" s="71" t="s">
        <v>4425</v>
      </c>
      <c r="C6" s="71" t="s">
        <v>4426</v>
      </c>
      <c r="D6" s="71" t="s">
        <v>1280</v>
      </c>
      <c r="E6" s="71">
        <v>36</v>
      </c>
      <c r="F6" s="71"/>
      <c r="G6" s="71" t="b">
        <v>0</v>
      </c>
      <c r="H6" s="125" t="s">
        <v>4427</v>
      </c>
      <c r="I6" s="71" t="s">
        <v>3212</v>
      </c>
      <c r="J6" s="71"/>
      <c r="K6" s="71" t="s">
        <v>1130</v>
      </c>
      <c r="L6" s="71"/>
      <c r="M6" s="658" t="s">
        <v>1352</v>
      </c>
      <c r="N6" s="949" t="s">
        <v>707</v>
      </c>
      <c r="O6" s="944" t="s">
        <v>3546</v>
      </c>
      <c r="P6" s="936"/>
      <c r="Q6" s="950"/>
      <c r="R6" s="1111"/>
      <c r="S6" s="1112"/>
      <c r="T6" s="940"/>
      <c r="U6" s="951" t="s">
        <v>1281</v>
      </c>
    </row>
    <row r="7" spans="1:21" ht="27.6">
      <c r="A7" s="56">
        <v>5</v>
      </c>
      <c r="B7" s="71" t="s">
        <v>1716</v>
      </c>
      <c r="C7" s="71" t="s">
        <v>1715</v>
      </c>
      <c r="D7" s="71" t="s">
        <v>1280</v>
      </c>
      <c r="E7" s="71" t="s">
        <v>4428</v>
      </c>
      <c r="F7" s="71"/>
      <c r="G7" s="71" t="b">
        <v>0</v>
      </c>
      <c r="H7" s="125" t="s">
        <v>4429</v>
      </c>
      <c r="I7" s="71" t="s">
        <v>3217</v>
      </c>
      <c r="J7" s="71"/>
      <c r="K7" s="71" t="s">
        <v>1130</v>
      </c>
      <c r="L7" s="71"/>
      <c r="M7" s="58"/>
      <c r="N7" s="936"/>
      <c r="O7" s="936"/>
      <c r="P7" s="936"/>
      <c r="Q7" s="942"/>
      <c r="R7" s="1111"/>
      <c r="S7" s="1112"/>
      <c r="T7" s="940"/>
      <c r="U7" s="940"/>
    </row>
    <row r="8" spans="1:21" s="457" customFormat="1">
      <c r="A8" s="653">
        <v>6</v>
      </c>
      <c r="B8" s="655" t="s">
        <v>1716</v>
      </c>
      <c r="C8" s="656" t="s">
        <v>3552</v>
      </c>
      <c r="D8" s="656" t="s">
        <v>1280</v>
      </c>
      <c r="E8" s="656">
        <v>30</v>
      </c>
      <c r="F8" s="656"/>
      <c r="G8" s="656"/>
      <c r="H8" s="657" t="s">
        <v>1716</v>
      </c>
      <c r="I8" s="655"/>
      <c r="J8" s="655"/>
      <c r="K8" s="656" t="s">
        <v>1130</v>
      </c>
      <c r="L8" s="655"/>
      <c r="M8" s="658" t="s">
        <v>1352</v>
      </c>
      <c r="N8" s="949" t="s">
        <v>707</v>
      </c>
      <c r="O8" s="944" t="s">
        <v>3554</v>
      </c>
      <c r="P8" s="949"/>
      <c r="Q8" s="952"/>
      <c r="R8" s="1111"/>
      <c r="S8" s="1116"/>
      <c r="T8" s="953"/>
      <c r="U8" s="953"/>
    </row>
    <row r="9" spans="1:21" ht="41.45">
      <c r="A9" s="56">
        <v>7</v>
      </c>
      <c r="B9" s="379" t="s">
        <v>4430</v>
      </c>
      <c r="C9" s="379" t="s">
        <v>4431</v>
      </c>
      <c r="D9" s="379" t="s">
        <v>1280</v>
      </c>
      <c r="E9" s="379" t="s">
        <v>2988</v>
      </c>
      <c r="F9" s="379"/>
      <c r="G9" s="379" t="b">
        <v>0</v>
      </c>
      <c r="H9" s="806" t="s">
        <v>4432</v>
      </c>
      <c r="I9" s="379" t="s">
        <v>4433</v>
      </c>
      <c r="J9" s="379"/>
      <c r="K9" s="379" t="s">
        <v>1130</v>
      </c>
      <c r="L9" s="379"/>
      <c r="M9" s="1215" t="s">
        <v>1352</v>
      </c>
      <c r="N9" s="1253" t="s">
        <v>3522</v>
      </c>
      <c r="O9" s="1253" t="s">
        <v>3558</v>
      </c>
      <c r="P9" s="936"/>
      <c r="Q9" s="1300" t="s">
        <v>4434</v>
      </c>
      <c r="R9" s="1254"/>
      <c r="S9" s="1112"/>
      <c r="T9" s="940"/>
      <c r="U9" s="940"/>
    </row>
    <row r="10" spans="1:21">
      <c r="A10" s="1245">
        <v>8</v>
      </c>
      <c r="B10" s="181" t="s">
        <v>1717</v>
      </c>
      <c r="C10" s="349" t="s">
        <v>4435</v>
      </c>
      <c r="D10" s="349" t="s">
        <v>1280</v>
      </c>
      <c r="E10" s="349"/>
      <c r="F10" s="349"/>
      <c r="G10" s="349"/>
      <c r="H10" s="1280" t="s">
        <v>1717</v>
      </c>
      <c r="I10" s="181"/>
      <c r="J10" s="181"/>
      <c r="K10" s="349" t="s">
        <v>1130</v>
      </c>
      <c r="L10" s="181"/>
      <c r="M10" s="374" t="s">
        <v>1352</v>
      </c>
      <c r="N10" s="1281" t="s">
        <v>3522</v>
      </c>
      <c r="O10" s="1282" t="s">
        <v>3558</v>
      </c>
      <c r="P10" s="1247"/>
      <c r="Q10" s="1286"/>
      <c r="R10" s="1287"/>
      <c r="S10" s="1249"/>
      <c r="T10" s="940"/>
      <c r="U10" s="940"/>
    </row>
    <row r="11" spans="1:21" ht="41.45">
      <c r="A11" s="268">
        <v>9</v>
      </c>
      <c r="B11" s="27" t="s">
        <v>3561</v>
      </c>
      <c r="C11" s="27" t="s">
        <v>4436</v>
      </c>
      <c r="D11" s="27" t="s">
        <v>1280</v>
      </c>
      <c r="E11" s="27" t="s">
        <v>4428</v>
      </c>
      <c r="F11" s="27"/>
      <c r="G11" s="27" t="b">
        <v>0</v>
      </c>
      <c r="H11" s="64" t="s">
        <v>4437</v>
      </c>
      <c r="I11" s="27" t="s">
        <v>3225</v>
      </c>
      <c r="J11" s="27"/>
      <c r="K11" s="27" t="s">
        <v>1130</v>
      </c>
      <c r="L11" s="27"/>
      <c r="M11" s="374" t="s">
        <v>826</v>
      </c>
      <c r="N11" s="374" t="s">
        <v>826</v>
      </c>
      <c r="O11" s="374" t="s">
        <v>826</v>
      </c>
      <c r="P11" s="1247"/>
      <c r="Q11" s="1300" t="s">
        <v>4438</v>
      </c>
      <c r="R11" s="1287"/>
      <c r="S11" s="1249"/>
      <c r="T11" s="940"/>
      <c r="U11" s="940"/>
    </row>
    <row r="12" spans="1:21">
      <c r="A12" s="1245">
        <v>10</v>
      </c>
      <c r="B12" s="181" t="s">
        <v>3526</v>
      </c>
      <c r="C12" s="349" t="s">
        <v>4439</v>
      </c>
      <c r="D12" s="349" t="s">
        <v>1280</v>
      </c>
      <c r="E12" s="349">
        <v>70</v>
      </c>
      <c r="F12" s="349"/>
      <c r="G12" s="349"/>
      <c r="H12" s="142" t="s">
        <v>3526</v>
      </c>
      <c r="I12" s="181"/>
      <c r="J12" s="181"/>
      <c r="K12" s="349" t="s">
        <v>1130</v>
      </c>
      <c r="L12" s="181"/>
      <c r="M12" s="374" t="s">
        <v>1352</v>
      </c>
      <c r="N12" s="1281" t="s">
        <v>3522</v>
      </c>
      <c r="O12" s="1282" t="s">
        <v>4247</v>
      </c>
      <c r="P12" s="1247"/>
      <c r="Q12" s="1286"/>
      <c r="R12" s="1287"/>
      <c r="S12" s="1249"/>
      <c r="T12" s="940"/>
      <c r="U12" s="951"/>
    </row>
    <row r="13" spans="1:21">
      <c r="A13" s="268">
        <v>11</v>
      </c>
      <c r="B13" s="181" t="s">
        <v>3519</v>
      </c>
      <c r="C13" s="349" t="s">
        <v>3518</v>
      </c>
      <c r="D13" s="349" t="s">
        <v>1280</v>
      </c>
      <c r="E13" s="349">
        <v>10</v>
      </c>
      <c r="F13" s="349"/>
      <c r="G13" s="349"/>
      <c r="H13" s="142" t="s">
        <v>4440</v>
      </c>
      <c r="I13" s="181"/>
      <c r="J13" s="181"/>
      <c r="K13" s="349" t="s">
        <v>1130</v>
      </c>
      <c r="L13" s="181"/>
      <c r="M13" s="374" t="s">
        <v>1352</v>
      </c>
      <c r="N13" s="1281" t="s">
        <v>3522</v>
      </c>
      <c r="O13" s="1282" t="s">
        <v>4249</v>
      </c>
      <c r="P13" s="1247"/>
      <c r="Q13" s="1286"/>
      <c r="R13" s="1287"/>
      <c r="S13" s="1250"/>
      <c r="T13" s="940"/>
      <c r="U13" s="951"/>
    </row>
    <row r="14" spans="1:21" s="456" customFormat="1">
      <c r="A14" s="1245">
        <v>12</v>
      </c>
      <c r="B14" s="1283" t="s">
        <v>3549</v>
      </c>
      <c r="C14" s="1284" t="s">
        <v>3548</v>
      </c>
      <c r="D14" s="1284" t="s">
        <v>1280</v>
      </c>
      <c r="E14" s="1284"/>
      <c r="F14" s="1284"/>
      <c r="G14" s="1284"/>
      <c r="H14" s="1285" t="s">
        <v>4441</v>
      </c>
      <c r="I14" s="1283"/>
      <c r="J14" s="1283"/>
      <c r="K14" s="1284" t="s">
        <v>1130</v>
      </c>
      <c r="L14" s="1283"/>
      <c r="M14" s="1003" t="s">
        <v>1352</v>
      </c>
      <c r="N14" s="1282" t="s">
        <v>707</v>
      </c>
      <c r="O14" s="1282" t="s">
        <v>1466</v>
      </c>
      <c r="P14" s="1248"/>
      <c r="Q14" s="1288"/>
      <c r="R14" s="1287"/>
      <c r="S14" s="1250"/>
      <c r="T14" s="951"/>
      <c r="U14" s="951"/>
    </row>
    <row r="15" spans="1:21" s="457" customFormat="1">
      <c r="A15" s="268">
        <v>13</v>
      </c>
      <c r="B15" s="1283" t="s">
        <v>1711</v>
      </c>
      <c r="C15" s="1284" t="s">
        <v>3544</v>
      </c>
      <c r="D15" s="1284" t="s">
        <v>1280</v>
      </c>
      <c r="E15" s="1284">
        <v>30</v>
      </c>
      <c r="F15" s="1284"/>
      <c r="G15" s="1284"/>
      <c r="H15" s="1285" t="s">
        <v>4442</v>
      </c>
      <c r="I15" s="1283"/>
      <c r="J15" s="1283"/>
      <c r="K15" s="1284" t="s">
        <v>1130</v>
      </c>
      <c r="L15" s="1283"/>
      <c r="M15" s="1003" t="s">
        <v>1352</v>
      </c>
      <c r="N15" s="1282" t="s">
        <v>707</v>
      </c>
      <c r="O15" s="1282" t="s">
        <v>3546</v>
      </c>
      <c r="P15" s="1248"/>
      <c r="Q15" s="1286"/>
      <c r="R15" s="1287"/>
      <c r="S15" s="1250"/>
      <c r="T15" s="953"/>
      <c r="U15" s="953"/>
    </row>
    <row r="16" spans="1:21" ht="41.45">
      <c r="A16" s="653">
        <v>14</v>
      </c>
      <c r="B16" s="1037" t="s">
        <v>4443</v>
      </c>
      <c r="C16" s="1037" t="s">
        <v>4444</v>
      </c>
      <c r="D16" s="1037" t="s">
        <v>1260</v>
      </c>
      <c r="E16" s="1037" t="s">
        <v>1373</v>
      </c>
      <c r="F16" s="1037" t="b">
        <v>0</v>
      </c>
      <c r="G16" s="1037" t="b">
        <v>0</v>
      </c>
      <c r="H16" s="1039" t="s">
        <v>4445</v>
      </c>
      <c r="I16" s="1037" t="b">
        <v>0</v>
      </c>
      <c r="J16" s="1037"/>
      <c r="K16" s="1037" t="s">
        <v>1130</v>
      </c>
      <c r="L16" s="1037"/>
      <c r="M16" s="1262" t="s">
        <v>1375</v>
      </c>
      <c r="N16" s="1263"/>
      <c r="O16" s="1263"/>
      <c r="P16" s="936"/>
      <c r="Q16" s="1264" t="s">
        <v>1541</v>
      </c>
      <c r="R16" s="1265"/>
      <c r="S16" s="1112"/>
      <c r="T16" s="940"/>
      <c r="U16" s="940" t="s">
        <v>4446</v>
      </c>
    </row>
    <row r="17" spans="1:21" ht="55.15">
      <c r="A17" s="56">
        <v>15</v>
      </c>
      <c r="B17" s="71" t="s">
        <v>4447</v>
      </c>
      <c r="C17" s="71" t="s">
        <v>4448</v>
      </c>
      <c r="D17" s="71" t="s">
        <v>1267</v>
      </c>
      <c r="E17" s="71" t="s">
        <v>1366</v>
      </c>
      <c r="F17" s="71"/>
      <c r="G17" s="71" t="b">
        <v>0</v>
      </c>
      <c r="H17" s="125" t="s">
        <v>4449</v>
      </c>
      <c r="I17" s="185">
        <v>42461</v>
      </c>
      <c r="J17" s="71"/>
      <c r="K17" s="71" t="s">
        <v>1130</v>
      </c>
      <c r="L17" s="71"/>
      <c r="M17" s="58" t="s">
        <v>1352</v>
      </c>
      <c r="N17" s="936" t="s">
        <v>3522</v>
      </c>
      <c r="O17" s="936" t="s">
        <v>4450</v>
      </c>
      <c r="P17" s="936"/>
      <c r="Q17" s="954" t="s">
        <v>4451</v>
      </c>
      <c r="R17" s="1111"/>
      <c r="S17" s="1112"/>
      <c r="T17" s="940"/>
      <c r="U17" s="940"/>
    </row>
    <row r="18" spans="1:21" ht="96.6">
      <c r="A18" s="653">
        <v>16</v>
      </c>
      <c r="B18" s="71" t="s">
        <v>4452</v>
      </c>
      <c r="C18" s="71" t="s">
        <v>4453</v>
      </c>
      <c r="D18" s="71" t="s">
        <v>1267</v>
      </c>
      <c r="E18" s="71" t="s">
        <v>1366</v>
      </c>
      <c r="F18" s="71"/>
      <c r="G18" s="71" t="s">
        <v>4454</v>
      </c>
      <c r="H18" s="125" t="s">
        <v>4455</v>
      </c>
      <c r="I18" s="185">
        <v>42461</v>
      </c>
      <c r="J18" s="71"/>
      <c r="K18" s="71" t="s">
        <v>1130</v>
      </c>
      <c r="L18" s="71"/>
      <c r="M18" s="58" t="s">
        <v>1352</v>
      </c>
      <c r="N18" s="936" t="s">
        <v>3522</v>
      </c>
      <c r="O18" s="936" t="s">
        <v>4456</v>
      </c>
      <c r="P18" s="936"/>
      <c r="Q18" s="937"/>
      <c r="R18" s="1111"/>
      <c r="S18" s="1112"/>
      <c r="T18" s="940"/>
      <c r="U18" s="940"/>
    </row>
    <row r="19" spans="1:21">
      <c r="A19" s="56">
        <v>17</v>
      </c>
      <c r="B19" s="71" t="s">
        <v>4457</v>
      </c>
      <c r="C19" s="71" t="s">
        <v>4458</v>
      </c>
      <c r="D19" s="71" t="s">
        <v>1260</v>
      </c>
      <c r="E19" s="71" t="s">
        <v>1373</v>
      </c>
      <c r="F19" s="71" t="b">
        <v>0</v>
      </c>
      <c r="G19" s="71" t="b">
        <v>0</v>
      </c>
      <c r="H19" s="125" t="s">
        <v>1333</v>
      </c>
      <c r="I19" s="71" t="b">
        <v>1</v>
      </c>
      <c r="J19" s="71"/>
      <c r="K19" s="71" t="s">
        <v>1130</v>
      </c>
      <c r="L19" s="71"/>
      <c r="M19" s="58" t="s">
        <v>1352</v>
      </c>
      <c r="N19" s="936" t="s">
        <v>3522</v>
      </c>
      <c r="O19" s="936" t="s">
        <v>4456</v>
      </c>
      <c r="P19" s="936"/>
      <c r="Q19" s="937" t="s">
        <v>4459</v>
      </c>
      <c r="R19" s="1111"/>
      <c r="S19" s="1112"/>
      <c r="T19" s="940"/>
      <c r="U19" s="940"/>
    </row>
    <row r="20" spans="1:21" ht="138">
      <c r="A20" s="653">
        <v>18</v>
      </c>
      <c r="B20" s="71" t="s">
        <v>4460</v>
      </c>
      <c r="C20" s="71" t="s">
        <v>4461</v>
      </c>
      <c r="D20" s="71" t="s">
        <v>1215</v>
      </c>
      <c r="E20" s="71" t="s">
        <v>1333</v>
      </c>
      <c r="F20" s="71"/>
      <c r="G20" s="71" t="b">
        <v>1</v>
      </c>
      <c r="H20" s="729" t="s">
        <v>4462</v>
      </c>
      <c r="I20" s="71" t="s">
        <v>2828</v>
      </c>
      <c r="J20" s="71" t="s">
        <v>4463</v>
      </c>
      <c r="K20" s="71" t="s">
        <v>1130</v>
      </c>
      <c r="L20" s="71"/>
      <c r="M20" s="58"/>
      <c r="N20" s="936"/>
      <c r="O20" s="936"/>
      <c r="P20" s="936"/>
      <c r="Q20" s="937" t="s">
        <v>4464</v>
      </c>
      <c r="R20" s="1111"/>
      <c r="S20" s="1112">
        <v>61282</v>
      </c>
      <c r="T20" s="940"/>
      <c r="U20" s="940" t="s">
        <v>4465</v>
      </c>
    </row>
    <row r="21" spans="1:21" ht="358.9">
      <c r="A21" s="56">
        <v>19</v>
      </c>
      <c r="B21" s="71" t="s">
        <v>4466</v>
      </c>
      <c r="C21" s="71" t="s">
        <v>4467</v>
      </c>
      <c r="D21" s="71" t="s">
        <v>1215</v>
      </c>
      <c r="E21" s="71" t="s">
        <v>1333</v>
      </c>
      <c r="F21" s="71"/>
      <c r="G21" s="71" t="b">
        <v>0</v>
      </c>
      <c r="H21" s="729" t="s">
        <v>4468</v>
      </c>
      <c r="I21" s="71" t="s">
        <v>4469</v>
      </c>
      <c r="J21" s="71"/>
      <c r="K21" s="614" t="s">
        <v>1520</v>
      </c>
      <c r="L21" s="71"/>
      <c r="M21" s="58" t="s">
        <v>1335</v>
      </c>
      <c r="N21" s="936" t="s">
        <v>3522</v>
      </c>
      <c r="O21" s="936" t="s">
        <v>4470</v>
      </c>
      <c r="P21" s="936"/>
      <c r="Q21" s="955" t="s">
        <v>4471</v>
      </c>
      <c r="R21" s="1111"/>
      <c r="S21" s="1115" t="s">
        <v>4472</v>
      </c>
      <c r="T21" s="940" t="s">
        <v>4473</v>
      </c>
      <c r="U21" s="940" t="s">
        <v>4474</v>
      </c>
    </row>
    <row r="22" spans="1:21" ht="96.6">
      <c r="A22" s="653">
        <v>20</v>
      </c>
      <c r="B22" s="71" t="s">
        <v>4409</v>
      </c>
      <c r="C22" s="71" t="s">
        <v>4410</v>
      </c>
      <c r="D22" s="71" t="s">
        <v>1628</v>
      </c>
      <c r="E22" s="71" t="s">
        <v>4475</v>
      </c>
      <c r="F22" s="71"/>
      <c r="G22" s="71" t="b">
        <v>0</v>
      </c>
      <c r="H22" s="218" t="s">
        <v>4476</v>
      </c>
      <c r="I22" s="71">
        <v>3</v>
      </c>
      <c r="J22" s="71"/>
      <c r="K22" s="71" t="s">
        <v>1130</v>
      </c>
      <c r="L22" s="71"/>
      <c r="M22" s="58" t="s">
        <v>1352</v>
      </c>
      <c r="N22" s="936"/>
      <c r="O22" s="936"/>
      <c r="P22" s="936"/>
      <c r="Q22" s="937" t="s">
        <v>4477</v>
      </c>
      <c r="R22" s="1111"/>
      <c r="S22" s="1112"/>
      <c r="T22" s="940"/>
      <c r="U22" s="940"/>
    </row>
    <row r="23" spans="1:21" ht="124.15">
      <c r="A23" s="56">
        <v>21</v>
      </c>
      <c r="B23" s="71" t="s">
        <v>4478</v>
      </c>
      <c r="C23" s="71" t="s">
        <v>4479</v>
      </c>
      <c r="D23" s="71" t="s">
        <v>1280</v>
      </c>
      <c r="E23" s="71">
        <v>40</v>
      </c>
      <c r="F23" s="71" t="s">
        <v>1321</v>
      </c>
      <c r="G23" s="71" t="b">
        <v>0</v>
      </c>
      <c r="H23" s="125" t="s">
        <v>4480</v>
      </c>
      <c r="I23" s="71"/>
      <c r="J23" s="71"/>
      <c r="K23" s="57" t="s">
        <v>1130</v>
      </c>
      <c r="L23" s="71"/>
      <c r="M23" s="665" t="s">
        <v>1352</v>
      </c>
      <c r="N23" s="973"/>
      <c r="O23" s="973"/>
      <c r="P23" s="973"/>
      <c r="Q23" s="937" t="s">
        <v>4481</v>
      </c>
      <c r="R23" s="1111"/>
      <c r="S23" s="1112"/>
      <c r="T23" s="940" t="s">
        <v>1281</v>
      </c>
      <c r="U23" s="940"/>
    </row>
    <row r="24" spans="1:21" ht="27.6">
      <c r="A24" s="653">
        <v>22</v>
      </c>
      <c r="B24" s="71" t="s">
        <v>4482</v>
      </c>
      <c r="C24" s="71" t="s">
        <v>4483</v>
      </c>
      <c r="D24" s="71" t="s">
        <v>1215</v>
      </c>
      <c r="E24" s="71"/>
      <c r="F24" s="71"/>
      <c r="G24" s="71" t="b">
        <v>0</v>
      </c>
      <c r="H24" s="125" t="s">
        <v>4484</v>
      </c>
      <c r="I24" s="71"/>
      <c r="J24" s="71"/>
      <c r="K24" s="71" t="s">
        <v>1130</v>
      </c>
      <c r="L24" s="71"/>
      <c r="M24" s="665"/>
      <c r="N24" s="973"/>
      <c r="O24" s="973"/>
      <c r="P24" s="973"/>
      <c r="Q24" s="937" t="s">
        <v>4485</v>
      </c>
      <c r="R24" s="1111"/>
      <c r="S24" s="1112"/>
      <c r="T24" s="940"/>
      <c r="U24" s="940"/>
    </row>
    <row r="25" spans="1:21" ht="27.6">
      <c r="A25" s="56">
        <v>23</v>
      </c>
      <c r="B25" s="71" t="s">
        <v>4486</v>
      </c>
      <c r="C25" s="71" t="s">
        <v>4487</v>
      </c>
      <c r="D25" s="71" t="s">
        <v>1260</v>
      </c>
      <c r="E25" s="71" t="s">
        <v>1373</v>
      </c>
      <c r="F25" s="71" t="b">
        <v>0</v>
      </c>
      <c r="G25" s="71" t="b">
        <v>0</v>
      </c>
      <c r="H25" s="125" t="s">
        <v>4488</v>
      </c>
      <c r="I25" s="71" t="b">
        <v>0</v>
      </c>
      <c r="J25" s="71"/>
      <c r="K25" s="71" t="s">
        <v>1130</v>
      </c>
      <c r="L25" s="71"/>
      <c r="M25" s="58" t="s">
        <v>1352</v>
      </c>
      <c r="N25" s="936" t="s">
        <v>3522</v>
      </c>
      <c r="O25" s="936" t="s">
        <v>4489</v>
      </c>
      <c r="P25" s="936"/>
      <c r="Q25" s="937" t="s">
        <v>4490</v>
      </c>
      <c r="R25" s="1111"/>
      <c r="S25" s="1112"/>
      <c r="T25" s="940"/>
      <c r="U25" s="940"/>
    </row>
    <row r="26" spans="1:21" ht="41.45">
      <c r="A26" s="653">
        <v>24</v>
      </c>
      <c r="B26" s="71" t="s">
        <v>4491</v>
      </c>
      <c r="C26" s="71" t="s">
        <v>4492</v>
      </c>
      <c r="D26" s="71" t="s">
        <v>1267</v>
      </c>
      <c r="E26" s="71" t="s">
        <v>1366</v>
      </c>
      <c r="F26" s="71"/>
      <c r="G26" s="71" t="b">
        <v>0</v>
      </c>
      <c r="H26" s="125" t="s">
        <v>4493</v>
      </c>
      <c r="I26" s="185">
        <v>42370</v>
      </c>
      <c r="J26" s="71"/>
      <c r="K26" s="71" t="s">
        <v>1130</v>
      </c>
      <c r="L26" s="71"/>
      <c r="M26" s="58" t="s">
        <v>1352</v>
      </c>
      <c r="N26" s="936" t="s">
        <v>3747</v>
      </c>
      <c r="O26" s="936" t="s">
        <v>3760</v>
      </c>
      <c r="P26" s="936"/>
      <c r="Q26" s="937" t="s">
        <v>4494</v>
      </c>
      <c r="R26" s="1111"/>
      <c r="S26" s="1112"/>
      <c r="T26" s="940"/>
      <c r="U26" s="940"/>
    </row>
    <row r="27" spans="1:21" ht="55.15">
      <c r="A27" s="56">
        <v>25</v>
      </c>
      <c r="B27" s="71" t="s">
        <v>4495</v>
      </c>
      <c r="C27" s="71" t="s">
        <v>4496</v>
      </c>
      <c r="D27" s="71" t="s">
        <v>1267</v>
      </c>
      <c r="E27" s="71" t="s">
        <v>1366</v>
      </c>
      <c r="F27" s="71"/>
      <c r="G27" s="71" t="b">
        <v>0</v>
      </c>
      <c r="H27" s="125" t="s">
        <v>4497</v>
      </c>
      <c r="I27" s="71"/>
      <c r="J27" s="71"/>
      <c r="K27" s="71" t="s">
        <v>1130</v>
      </c>
      <c r="L27" s="71"/>
      <c r="M27" s="58" t="s">
        <v>1352</v>
      </c>
      <c r="N27" s="936" t="s">
        <v>3747</v>
      </c>
      <c r="O27" s="936" t="s">
        <v>2270</v>
      </c>
      <c r="P27" s="936"/>
      <c r="Q27" s="937" t="s">
        <v>4498</v>
      </c>
      <c r="R27" s="1111"/>
      <c r="S27" s="1112"/>
      <c r="T27" s="940"/>
      <c r="U27" s="940"/>
    </row>
    <row r="28" spans="1:21" ht="55.15">
      <c r="A28" s="653">
        <v>26</v>
      </c>
      <c r="B28" s="71" t="s">
        <v>4499</v>
      </c>
      <c r="C28" s="71" t="s">
        <v>4500</v>
      </c>
      <c r="D28" s="71" t="s">
        <v>1215</v>
      </c>
      <c r="E28" s="71" t="s">
        <v>1333</v>
      </c>
      <c r="F28" s="71"/>
      <c r="G28" s="71" t="b">
        <v>0</v>
      </c>
      <c r="H28" s="125" t="s">
        <v>4501</v>
      </c>
      <c r="I28" s="71" t="s">
        <v>4502</v>
      </c>
      <c r="J28" s="71"/>
      <c r="K28" s="71" t="s">
        <v>1130</v>
      </c>
      <c r="L28" s="71"/>
      <c r="M28" s="58" t="s">
        <v>1352</v>
      </c>
      <c r="N28" s="936"/>
      <c r="O28" s="936"/>
      <c r="P28" s="936"/>
      <c r="Q28" s="937" t="s">
        <v>4503</v>
      </c>
      <c r="R28" s="1111"/>
      <c r="S28" s="1112" t="s">
        <v>4504</v>
      </c>
      <c r="T28" s="940"/>
      <c r="U28" s="940" t="s">
        <v>4505</v>
      </c>
    </row>
    <row r="29" spans="1:21">
      <c r="A29" s="56">
        <v>27</v>
      </c>
      <c r="B29" s="71" t="s">
        <v>4506</v>
      </c>
      <c r="C29" s="71" t="s">
        <v>4507</v>
      </c>
      <c r="D29" s="71" t="s">
        <v>1280</v>
      </c>
      <c r="E29" s="71">
        <v>20</v>
      </c>
      <c r="F29" s="71"/>
      <c r="G29" s="71" t="b">
        <v>0</v>
      </c>
      <c r="H29" s="125"/>
      <c r="I29" s="71"/>
      <c r="J29" s="71"/>
      <c r="K29" s="71" t="s">
        <v>1130</v>
      </c>
      <c r="L29" s="71"/>
      <c r="M29" s="58" t="s">
        <v>1352</v>
      </c>
      <c r="N29" s="936" t="s">
        <v>3522</v>
      </c>
      <c r="O29" s="949" t="s">
        <v>4508</v>
      </c>
      <c r="P29" s="949"/>
      <c r="Q29" s="952" t="s">
        <v>4509</v>
      </c>
      <c r="R29" s="1111"/>
      <c r="S29" s="1112"/>
      <c r="T29" s="940"/>
      <c r="U29" s="940"/>
    </row>
    <row r="30" spans="1:21">
      <c r="A30" s="653">
        <v>28</v>
      </c>
      <c r="B30" s="71" t="s">
        <v>4510</v>
      </c>
      <c r="C30" s="71" t="s">
        <v>4511</v>
      </c>
      <c r="D30" s="71" t="s">
        <v>1280</v>
      </c>
      <c r="E30" s="71">
        <v>50</v>
      </c>
      <c r="F30" s="71"/>
      <c r="G30" s="71" t="b">
        <v>0</v>
      </c>
      <c r="H30" s="125"/>
      <c r="I30" s="71"/>
      <c r="J30" s="71"/>
      <c r="K30" s="71" t="s">
        <v>1130</v>
      </c>
      <c r="L30" s="71"/>
      <c r="M30" s="58" t="s">
        <v>1352</v>
      </c>
      <c r="N30" s="936" t="s">
        <v>3522</v>
      </c>
      <c r="O30" s="949" t="s">
        <v>4512</v>
      </c>
      <c r="P30" s="949"/>
      <c r="Q30" s="952" t="s">
        <v>4509</v>
      </c>
      <c r="R30" s="1111"/>
      <c r="S30" s="1112"/>
      <c r="T30" s="940"/>
      <c r="U30" s="940"/>
    </row>
    <row r="31" spans="1:21">
      <c r="A31" s="56">
        <v>29</v>
      </c>
      <c r="B31" s="71" t="s">
        <v>4513</v>
      </c>
      <c r="C31" s="71" t="s">
        <v>4514</v>
      </c>
      <c r="D31" s="71" t="s">
        <v>1280</v>
      </c>
      <c r="E31" s="71">
        <v>50</v>
      </c>
      <c r="F31" s="71"/>
      <c r="G31" s="71" t="b">
        <v>0</v>
      </c>
      <c r="H31" s="125"/>
      <c r="I31" s="71"/>
      <c r="J31" s="71"/>
      <c r="K31" s="71" t="s">
        <v>1130</v>
      </c>
      <c r="L31" s="71"/>
      <c r="M31" s="58" t="s">
        <v>1352</v>
      </c>
      <c r="N31" s="936" t="s">
        <v>3522</v>
      </c>
      <c r="O31" s="949" t="s">
        <v>4515</v>
      </c>
      <c r="P31" s="949"/>
      <c r="Q31" s="952" t="s">
        <v>4509</v>
      </c>
      <c r="R31" s="1111"/>
      <c r="S31" s="1112"/>
      <c r="T31" s="940"/>
      <c r="U31" s="940"/>
    </row>
    <row r="32" spans="1:21">
      <c r="A32" s="653">
        <v>30</v>
      </c>
      <c r="B32" s="71" t="s">
        <v>4516</v>
      </c>
      <c r="C32" s="71" t="s">
        <v>4517</v>
      </c>
      <c r="D32" s="71" t="s">
        <v>1280</v>
      </c>
      <c r="E32" s="71">
        <v>50</v>
      </c>
      <c r="F32" s="71"/>
      <c r="G32" s="71" t="b">
        <v>0</v>
      </c>
      <c r="H32" s="125"/>
      <c r="I32" s="71"/>
      <c r="J32" s="71"/>
      <c r="K32" s="71" t="s">
        <v>1130</v>
      </c>
      <c r="L32" s="71"/>
      <c r="M32" s="58" t="s">
        <v>1352</v>
      </c>
      <c r="N32" s="936" t="s">
        <v>3522</v>
      </c>
      <c r="O32" s="949" t="s">
        <v>4518</v>
      </c>
      <c r="P32" s="949"/>
      <c r="Q32" s="952" t="s">
        <v>4509</v>
      </c>
      <c r="R32" s="1111"/>
      <c r="S32" s="1112"/>
      <c r="T32" s="940"/>
      <c r="U32" s="940"/>
    </row>
    <row r="33" spans="1:21" ht="27.6">
      <c r="A33" s="56">
        <v>31</v>
      </c>
      <c r="B33" s="71" t="s">
        <v>4519</v>
      </c>
      <c r="C33" s="71" t="s">
        <v>4520</v>
      </c>
      <c r="D33" s="71" t="s">
        <v>1280</v>
      </c>
      <c r="E33" s="71">
        <v>50</v>
      </c>
      <c r="F33" s="71"/>
      <c r="G33" s="71" t="b">
        <v>0</v>
      </c>
      <c r="H33" s="125"/>
      <c r="I33" s="71"/>
      <c r="J33" s="71"/>
      <c r="K33" s="71" t="s">
        <v>1130</v>
      </c>
      <c r="L33" s="71"/>
      <c r="M33" s="58" t="s">
        <v>1352</v>
      </c>
      <c r="N33" s="936" t="s">
        <v>3522</v>
      </c>
      <c r="O33" s="949" t="s">
        <v>4521</v>
      </c>
      <c r="P33" s="949"/>
      <c r="Q33" s="952" t="s">
        <v>4509</v>
      </c>
      <c r="R33" s="1111"/>
      <c r="S33" s="1115" t="s">
        <v>4522</v>
      </c>
      <c r="T33" s="940"/>
      <c r="U33" s="940"/>
    </row>
    <row r="34" spans="1:21">
      <c r="A34" s="653">
        <v>32</v>
      </c>
      <c r="B34" s="71" t="s">
        <v>4523</v>
      </c>
      <c r="C34" s="71" t="s">
        <v>4524</v>
      </c>
      <c r="D34" s="71" t="s">
        <v>1280</v>
      </c>
      <c r="E34" s="71">
        <v>50</v>
      </c>
      <c r="F34" s="71"/>
      <c r="G34" s="71" t="b">
        <v>0</v>
      </c>
      <c r="H34" s="125"/>
      <c r="I34" s="71"/>
      <c r="J34" s="71"/>
      <c r="K34" s="71" t="s">
        <v>1130</v>
      </c>
      <c r="L34" s="71"/>
      <c r="M34" s="58" t="s">
        <v>1352</v>
      </c>
      <c r="N34" s="936" t="s">
        <v>3522</v>
      </c>
      <c r="O34" s="949" t="s">
        <v>4525</v>
      </c>
      <c r="P34" s="949"/>
      <c r="Q34" s="952" t="s">
        <v>4509</v>
      </c>
      <c r="R34" s="1111"/>
      <c r="S34" s="1112"/>
      <c r="T34" s="940"/>
      <c r="U34" s="940"/>
    </row>
    <row r="35" spans="1:21">
      <c r="A35" s="56">
        <v>33</v>
      </c>
      <c r="B35" s="71" t="s">
        <v>4526</v>
      </c>
      <c r="C35" s="71" t="s">
        <v>4527</v>
      </c>
      <c r="D35" s="71" t="s">
        <v>1280</v>
      </c>
      <c r="E35" s="71">
        <v>50</v>
      </c>
      <c r="F35" s="71"/>
      <c r="G35" s="71" t="b">
        <v>0</v>
      </c>
      <c r="H35" s="125"/>
      <c r="I35" s="71"/>
      <c r="J35" s="71"/>
      <c r="K35" s="71" t="s">
        <v>1130</v>
      </c>
      <c r="L35" s="71"/>
      <c r="M35" s="58" t="s">
        <v>1352</v>
      </c>
      <c r="N35" s="936" t="s">
        <v>3522</v>
      </c>
      <c r="O35" s="949" t="s">
        <v>4528</v>
      </c>
      <c r="P35" s="949"/>
      <c r="Q35" s="952" t="s">
        <v>4509</v>
      </c>
      <c r="R35" s="1111"/>
      <c r="S35" s="1112"/>
      <c r="T35" s="940"/>
      <c r="U35" s="940"/>
    </row>
    <row r="36" spans="1:21" ht="27.6">
      <c r="A36" s="56">
        <v>35</v>
      </c>
      <c r="B36" s="71" t="s">
        <v>4529</v>
      </c>
      <c r="C36" s="71" t="s">
        <v>4530</v>
      </c>
      <c r="D36" s="71" t="s">
        <v>1628</v>
      </c>
      <c r="E36" s="71" t="s">
        <v>4531</v>
      </c>
      <c r="F36" s="71"/>
      <c r="G36" s="71" t="b">
        <v>0</v>
      </c>
      <c r="H36" s="125"/>
      <c r="I36" s="71"/>
      <c r="J36" s="71"/>
      <c r="K36" s="71" t="s">
        <v>1130</v>
      </c>
      <c r="L36" s="71"/>
      <c r="M36" s="58" t="s">
        <v>1352</v>
      </c>
      <c r="N36" s="936" t="s">
        <v>3522</v>
      </c>
      <c r="O36" s="949" t="s">
        <v>4532</v>
      </c>
      <c r="P36" s="949"/>
      <c r="Q36" s="952" t="s">
        <v>4533</v>
      </c>
      <c r="R36" s="1111" t="s">
        <v>4534</v>
      </c>
      <c r="S36" s="1115">
        <v>34526</v>
      </c>
      <c r="T36" s="951"/>
      <c r="U36" s="951" t="s">
        <v>4535</v>
      </c>
    </row>
    <row r="37" spans="1:21" ht="27.6">
      <c r="A37" s="653">
        <v>36</v>
      </c>
      <c r="B37" s="71" t="s">
        <v>4536</v>
      </c>
      <c r="C37" s="71" t="s">
        <v>4537</v>
      </c>
      <c r="D37" s="71" t="s">
        <v>1628</v>
      </c>
      <c r="E37" s="71" t="s">
        <v>4531</v>
      </c>
      <c r="F37" s="71"/>
      <c r="G37" s="71" t="b">
        <v>0</v>
      </c>
      <c r="H37" s="125"/>
      <c r="I37" s="71"/>
      <c r="J37" s="71"/>
      <c r="K37" s="71" t="s">
        <v>1130</v>
      </c>
      <c r="L37" s="71"/>
      <c r="M37" s="58" t="s">
        <v>1352</v>
      </c>
      <c r="N37" s="936" t="s">
        <v>3522</v>
      </c>
      <c r="O37" s="949" t="s">
        <v>4532</v>
      </c>
      <c r="P37" s="949"/>
      <c r="Q37" s="952" t="s">
        <v>4533</v>
      </c>
      <c r="R37" s="1111" t="s">
        <v>4534</v>
      </c>
      <c r="S37" s="1115">
        <v>34526</v>
      </c>
      <c r="T37" s="951"/>
      <c r="U37" s="951" t="s">
        <v>4535</v>
      </c>
    </row>
    <row r="38" spans="1:21" ht="41.45">
      <c r="A38" s="56">
        <v>37</v>
      </c>
      <c r="B38" s="56" t="s">
        <v>4538</v>
      </c>
      <c r="C38" s="56" t="s">
        <v>4539</v>
      </c>
      <c r="D38" s="56" t="s">
        <v>1280</v>
      </c>
      <c r="E38" s="56"/>
      <c r="F38" s="56"/>
      <c r="G38" s="56" t="b">
        <v>0</v>
      </c>
      <c r="H38" s="240" t="s">
        <v>4540</v>
      </c>
      <c r="I38" s="56"/>
      <c r="J38" s="56"/>
      <c r="K38" s="71" t="s">
        <v>1130</v>
      </c>
      <c r="L38" s="240"/>
      <c r="M38" s="58" t="s">
        <v>1352</v>
      </c>
      <c r="N38" s="936" t="s">
        <v>4541</v>
      </c>
      <c r="O38" s="949"/>
      <c r="P38" s="956"/>
      <c r="Q38" s="952" t="s">
        <v>4542</v>
      </c>
      <c r="R38" s="953" t="s">
        <v>4543</v>
      </c>
      <c r="S38" s="1112">
        <v>44422</v>
      </c>
      <c r="T38" s="940"/>
      <c r="U38" s="940" t="s">
        <v>4544</v>
      </c>
    </row>
    <row r="39" spans="1:21" ht="69">
      <c r="A39" s="653">
        <v>38</v>
      </c>
      <c r="B39" s="71" t="s">
        <v>4545</v>
      </c>
      <c r="C39" s="71" t="s">
        <v>4546</v>
      </c>
      <c r="D39" s="56" t="s">
        <v>1215</v>
      </c>
      <c r="E39" s="56"/>
      <c r="F39" s="56"/>
      <c r="G39" s="56"/>
      <c r="H39" s="240"/>
      <c r="I39" s="56"/>
      <c r="J39" s="56"/>
      <c r="K39" s="71" t="s">
        <v>1130</v>
      </c>
      <c r="L39" s="240"/>
      <c r="M39" s="58" t="s">
        <v>1352</v>
      </c>
      <c r="N39" s="936" t="s">
        <v>3522</v>
      </c>
      <c r="O39" s="949" t="s">
        <v>4547</v>
      </c>
      <c r="P39" s="949"/>
      <c r="Q39" s="952" t="s">
        <v>4548</v>
      </c>
      <c r="R39" s="953" t="s">
        <v>4549</v>
      </c>
      <c r="S39" s="1115">
        <v>33489</v>
      </c>
      <c r="T39" s="1117">
        <v>34489</v>
      </c>
      <c r="U39" s="940" t="s">
        <v>4550</v>
      </c>
    </row>
    <row r="40" spans="1:21" ht="55.15">
      <c r="A40" s="56">
        <v>39</v>
      </c>
      <c r="B40" s="71" t="s">
        <v>4551</v>
      </c>
      <c r="C40" s="71" t="s">
        <v>4552</v>
      </c>
      <c r="D40" s="71" t="s">
        <v>1215</v>
      </c>
      <c r="E40" s="71"/>
      <c r="F40" s="71"/>
      <c r="G40" s="71"/>
      <c r="H40" s="71"/>
      <c r="I40" s="56"/>
      <c r="J40" s="56"/>
      <c r="K40" s="71" t="s">
        <v>1130</v>
      </c>
      <c r="L40" s="240"/>
      <c r="M40" s="58" t="s">
        <v>1352</v>
      </c>
      <c r="N40" s="936" t="s">
        <v>3522</v>
      </c>
      <c r="O40" s="949"/>
      <c r="P40" s="949"/>
      <c r="Q40" s="952" t="s">
        <v>4553</v>
      </c>
      <c r="R40" s="1111"/>
      <c r="S40" s="1115" t="s">
        <v>4554</v>
      </c>
      <c r="T40" s="1118"/>
      <c r="U40" s="940"/>
    </row>
    <row r="41" spans="1:21" ht="55.15">
      <c r="A41" s="653">
        <v>40</v>
      </c>
      <c r="B41" s="884" t="s">
        <v>4555</v>
      </c>
      <c r="C41" s="379" t="s">
        <v>4556</v>
      </c>
      <c r="D41" s="379" t="s">
        <v>1215</v>
      </c>
      <c r="E41" s="379"/>
      <c r="F41" s="379"/>
      <c r="G41" s="379"/>
      <c r="H41" s="379"/>
      <c r="I41" s="884"/>
      <c r="J41" s="884"/>
      <c r="K41" s="379" t="s">
        <v>1130</v>
      </c>
      <c r="L41" s="885"/>
      <c r="M41" s="1215" t="s">
        <v>1352</v>
      </c>
      <c r="N41" s="1253" t="s">
        <v>3522</v>
      </c>
      <c r="O41" s="1255"/>
      <c r="P41" s="949"/>
      <c r="Q41" s="1256" t="s">
        <v>4553</v>
      </c>
      <c r="R41" s="1254"/>
      <c r="S41" s="1115" t="s">
        <v>4554</v>
      </c>
      <c r="T41" s="940"/>
      <c r="U41" s="940"/>
    </row>
    <row r="42" spans="1:21" ht="55.15">
      <c r="A42" s="268">
        <v>41</v>
      </c>
      <c r="B42" s="181" t="s">
        <v>3536</v>
      </c>
      <c r="C42" s="27" t="s">
        <v>3535</v>
      </c>
      <c r="D42" s="27" t="s">
        <v>1280</v>
      </c>
      <c r="E42" s="27">
        <v>80</v>
      </c>
      <c r="F42" s="27"/>
      <c r="G42" s="27"/>
      <c r="H42" s="935" t="s">
        <v>4557</v>
      </c>
      <c r="I42" s="181"/>
      <c r="J42" s="181"/>
      <c r="K42" s="20" t="s">
        <v>1130</v>
      </c>
      <c r="L42" s="153"/>
      <c r="M42" s="374"/>
      <c r="N42" s="1281"/>
      <c r="O42" s="1282" t="s">
        <v>4246</v>
      </c>
      <c r="P42" s="1248"/>
      <c r="Q42" s="1286"/>
      <c r="R42" s="1287"/>
      <c r="S42" s="1250"/>
      <c r="T42" s="940"/>
      <c r="U42" s="957"/>
    </row>
    <row r="43" spans="1:21" ht="27.6">
      <c r="A43" s="653">
        <v>42</v>
      </c>
      <c r="B43" s="1266" t="s">
        <v>4558</v>
      </c>
      <c r="C43" s="1267" t="s">
        <v>4559</v>
      </c>
      <c r="D43" s="1037"/>
      <c r="E43" s="1037"/>
      <c r="F43" s="1037"/>
      <c r="G43" s="1037"/>
      <c r="H43" s="931"/>
      <c r="I43" s="1266"/>
      <c r="J43" s="1266"/>
      <c r="K43" s="1268" t="s">
        <v>1520</v>
      </c>
      <c r="L43" s="931"/>
      <c r="M43" s="1262" t="s">
        <v>1352</v>
      </c>
      <c r="N43" s="1263"/>
      <c r="O43" s="1269"/>
      <c r="P43" s="949"/>
      <c r="Q43" s="975">
        <v>61383</v>
      </c>
      <c r="R43" s="1270"/>
      <c r="S43" s="690"/>
      <c r="T43" s="940"/>
      <c r="U43" s="957" t="s">
        <v>4560</v>
      </c>
    </row>
    <row r="44" spans="1:21" ht="27.6">
      <c r="A44" s="56">
        <v>43</v>
      </c>
      <c r="B44" s="884" t="s">
        <v>4561</v>
      </c>
      <c r="C44" s="1257" t="s">
        <v>4562</v>
      </c>
      <c r="D44" s="379"/>
      <c r="E44" s="379"/>
      <c r="F44" s="379"/>
      <c r="G44" s="379"/>
      <c r="H44" s="885"/>
      <c r="I44" s="884"/>
      <c r="J44" s="884"/>
      <c r="K44" s="1036" t="s">
        <v>1520</v>
      </c>
      <c r="L44" s="885"/>
      <c r="M44" s="1215" t="s">
        <v>1352</v>
      </c>
      <c r="N44" s="1253"/>
      <c r="O44" s="1258"/>
      <c r="P44" s="949"/>
      <c r="Q44" s="1259" t="s">
        <v>4563</v>
      </c>
      <c r="R44" s="1260"/>
      <c r="S44" s="690"/>
      <c r="T44" s="940"/>
      <c r="U44" s="957" t="s">
        <v>4564</v>
      </c>
    </row>
    <row r="45" spans="1:21" s="6" customFormat="1">
      <c r="A45" s="1245"/>
      <c r="B45" s="181"/>
      <c r="C45" s="349"/>
      <c r="D45" s="349"/>
      <c r="E45" s="349"/>
      <c r="F45" s="349"/>
      <c r="G45" s="349"/>
      <c r="H45" s="349"/>
      <c r="I45" s="181"/>
      <c r="J45" s="181"/>
      <c r="K45" s="349"/>
      <c r="L45" s="1194"/>
      <c r="M45" s="374"/>
      <c r="N45" s="1281"/>
      <c r="O45" s="1281"/>
      <c r="P45" s="1248"/>
      <c r="Q45" s="1286"/>
      <c r="R45" s="1287"/>
      <c r="S45" s="1250"/>
      <c r="T45" s="301"/>
      <c r="U45" s="690"/>
    </row>
    <row r="46" spans="1:21" s="6" customFormat="1" ht="28.9">
      <c r="A46" s="56">
        <v>45</v>
      </c>
      <c r="B46" s="1271" t="s">
        <v>4565</v>
      </c>
      <c r="C46" s="1271" t="s">
        <v>4566</v>
      </c>
      <c r="D46" s="1266" t="s">
        <v>3323</v>
      </c>
      <c r="E46" s="1266"/>
      <c r="F46" s="1266"/>
      <c r="G46" s="1266"/>
      <c r="H46" s="1266"/>
      <c r="I46" s="1272"/>
      <c r="J46" s="1272"/>
      <c r="K46" s="1037" t="s">
        <v>1130</v>
      </c>
      <c r="L46" s="1272"/>
      <c r="M46" s="1262" t="s">
        <v>3983</v>
      </c>
      <c r="N46" s="1263" t="s">
        <v>3522</v>
      </c>
      <c r="O46" s="1263" t="s">
        <v>4419</v>
      </c>
      <c r="P46" s="949"/>
      <c r="Q46" s="1273"/>
      <c r="R46" s="1265"/>
      <c r="S46" s="1115">
        <v>53665</v>
      </c>
      <c r="T46" s="301"/>
      <c r="U46" s="690"/>
    </row>
    <row r="47" spans="1:21" s="6" customFormat="1" ht="55.15">
      <c r="A47" s="227">
        <v>46</v>
      </c>
      <c r="B47" s="690" t="s">
        <v>4567</v>
      </c>
      <c r="C47" s="690" t="s">
        <v>4568</v>
      </c>
      <c r="D47" s="690" t="s">
        <v>4569</v>
      </c>
      <c r="E47" s="227"/>
      <c r="F47" s="227"/>
      <c r="G47" s="227"/>
      <c r="H47" s="227"/>
      <c r="I47" s="976"/>
      <c r="J47" s="976"/>
      <c r="K47" s="129" t="s">
        <v>1130</v>
      </c>
      <c r="L47" s="976"/>
      <c r="M47" s="936" t="s">
        <v>3983</v>
      </c>
      <c r="N47" s="936" t="s">
        <v>3984</v>
      </c>
      <c r="O47" s="936" t="s">
        <v>4570</v>
      </c>
      <c r="P47" s="949"/>
      <c r="Q47" s="952" t="s">
        <v>4571</v>
      </c>
      <c r="R47" s="1111"/>
      <c r="S47" s="1116">
        <v>53659</v>
      </c>
      <c r="T47" s="301"/>
      <c r="U47" s="690" t="s">
        <v>4572</v>
      </c>
    </row>
    <row r="48" spans="1:21">
      <c r="A48" s="227">
        <v>47</v>
      </c>
      <c r="B48" s="227"/>
      <c r="C48" s="227"/>
      <c r="D48" s="227"/>
      <c r="E48" s="227"/>
      <c r="F48" s="227"/>
      <c r="G48" s="227"/>
      <c r="H48" s="958"/>
      <c r="I48" s="227"/>
      <c r="J48" s="227"/>
      <c r="K48" s="71" t="s">
        <v>1130</v>
      </c>
      <c r="L48" s="958"/>
      <c r="M48" s="936" t="s">
        <v>1352</v>
      </c>
      <c r="N48" s="936" t="s">
        <v>3522</v>
      </c>
      <c r="O48" s="939" t="s">
        <v>4573</v>
      </c>
      <c r="P48" s="958"/>
      <c r="Q48" s="937" t="s">
        <v>4574</v>
      </c>
      <c r="R48" s="938"/>
      <c r="S48" s="939"/>
      <c r="T48" s="940"/>
      <c r="U48" s="940"/>
    </row>
    <row r="49" spans="1:21" ht="27.6">
      <c r="A49" s="227">
        <v>48</v>
      </c>
      <c r="B49" s="227"/>
      <c r="C49" s="227"/>
      <c r="D49" s="227"/>
      <c r="E49" s="227"/>
      <c r="F49" s="227"/>
      <c r="G49" s="227"/>
      <c r="H49" s="958"/>
      <c r="I49" s="227"/>
      <c r="J49" s="227"/>
      <c r="K49" s="71" t="s">
        <v>1130</v>
      </c>
      <c r="L49" s="958"/>
      <c r="M49" s="936" t="s">
        <v>1352</v>
      </c>
      <c r="N49" s="936" t="s">
        <v>3522</v>
      </c>
      <c r="O49" s="939" t="s">
        <v>4575</v>
      </c>
      <c r="P49" s="958"/>
      <c r="Q49" s="937" t="s">
        <v>4576</v>
      </c>
      <c r="R49" s="938"/>
      <c r="S49" s="939"/>
      <c r="T49" s="940"/>
      <c r="U49" s="940"/>
    </row>
    <row r="50" spans="1:21">
      <c r="A50" s="227">
        <v>49</v>
      </c>
      <c r="B50" s="227"/>
      <c r="C50" s="227"/>
      <c r="D50" s="227"/>
      <c r="E50" s="227"/>
      <c r="F50" s="227"/>
      <c r="G50" s="227"/>
      <c r="H50" s="958"/>
      <c r="I50" s="227"/>
      <c r="J50" s="227"/>
      <c r="K50" s="71" t="s">
        <v>1130</v>
      </c>
      <c r="L50" s="958"/>
      <c r="M50" s="936" t="s">
        <v>1352</v>
      </c>
      <c r="N50" s="936" t="s">
        <v>3522</v>
      </c>
      <c r="O50" s="939" t="s">
        <v>4577</v>
      </c>
      <c r="P50" s="958"/>
      <c r="Q50" s="937" t="s">
        <v>4574</v>
      </c>
      <c r="R50" s="938"/>
      <c r="S50" s="939"/>
      <c r="T50" s="940"/>
      <c r="U50" s="940"/>
    </row>
    <row r="51" spans="1:21">
      <c r="A51" s="227">
        <v>50</v>
      </c>
      <c r="B51" s="227"/>
      <c r="C51" s="227"/>
      <c r="D51" s="227"/>
      <c r="E51" s="227"/>
      <c r="F51" s="227"/>
      <c r="G51" s="227"/>
      <c r="H51" s="958"/>
      <c r="I51" s="227"/>
      <c r="J51" s="227"/>
      <c r="K51" s="71" t="s">
        <v>1130</v>
      </c>
      <c r="L51" s="958"/>
      <c r="M51" s="936" t="s">
        <v>1352</v>
      </c>
      <c r="N51" s="936" t="s">
        <v>3522</v>
      </c>
      <c r="O51" s="939" t="s">
        <v>4578</v>
      </c>
      <c r="P51" s="958"/>
      <c r="Q51" s="937" t="s">
        <v>4574</v>
      </c>
      <c r="R51" s="938"/>
      <c r="S51" s="939"/>
      <c r="T51" s="940"/>
      <c r="U51" s="940"/>
    </row>
    <row r="52" spans="1:21" ht="27.6">
      <c r="A52" s="227">
        <v>51</v>
      </c>
      <c r="B52" s="227"/>
      <c r="C52" s="227"/>
      <c r="D52" s="227"/>
      <c r="E52" s="227"/>
      <c r="F52" s="227"/>
      <c r="G52" s="227"/>
      <c r="H52" s="958"/>
      <c r="I52" s="227"/>
      <c r="J52" s="227"/>
      <c r="K52" s="71" t="s">
        <v>1130</v>
      </c>
      <c r="L52" s="958"/>
      <c r="M52" s="936" t="s">
        <v>1352</v>
      </c>
      <c r="N52" s="936" t="s">
        <v>3522</v>
      </c>
      <c r="O52" s="939" t="s">
        <v>4579</v>
      </c>
      <c r="P52" s="958"/>
      <c r="Q52" s="937" t="s">
        <v>4580</v>
      </c>
      <c r="R52" s="938"/>
      <c r="S52" s="947" t="s">
        <v>4581</v>
      </c>
      <c r="T52" s="940"/>
      <c r="U52" s="940"/>
    </row>
    <row r="53" spans="1:21" ht="27.6">
      <c r="A53" s="227">
        <v>52</v>
      </c>
      <c r="B53" s="227"/>
      <c r="C53" s="227"/>
      <c r="D53" s="227"/>
      <c r="E53" s="227"/>
      <c r="F53" s="227"/>
      <c r="G53" s="227"/>
      <c r="H53" s="958"/>
      <c r="I53" s="227"/>
      <c r="J53" s="227"/>
      <c r="K53" s="71" t="s">
        <v>1130</v>
      </c>
      <c r="L53" s="958"/>
      <c r="M53" s="936" t="s">
        <v>1352</v>
      </c>
      <c r="N53" s="936" t="s">
        <v>3522</v>
      </c>
      <c r="O53" s="939" t="s">
        <v>4582</v>
      </c>
      <c r="P53" s="958"/>
      <c r="Q53" s="937" t="s">
        <v>4583</v>
      </c>
      <c r="R53" s="938"/>
      <c r="S53" s="939"/>
      <c r="T53" s="940"/>
      <c r="U53" s="940"/>
    </row>
    <row r="54" spans="1:21" ht="27.6">
      <c r="A54" s="227">
        <v>53</v>
      </c>
      <c r="B54" s="227"/>
      <c r="C54" s="227"/>
      <c r="D54" s="227"/>
      <c r="E54" s="227"/>
      <c r="F54" s="227"/>
      <c r="G54" s="227"/>
      <c r="H54" s="958"/>
      <c r="I54" s="227"/>
      <c r="J54" s="227"/>
      <c r="K54" s="71" t="s">
        <v>1130</v>
      </c>
      <c r="L54" s="958"/>
      <c r="M54" s="936" t="s">
        <v>1352</v>
      </c>
      <c r="N54" s="936" t="s">
        <v>3522</v>
      </c>
      <c r="O54" s="939" t="s">
        <v>4584</v>
      </c>
      <c r="P54" s="958"/>
      <c r="Q54" s="937" t="s">
        <v>4585</v>
      </c>
      <c r="R54" s="938"/>
      <c r="S54" s="947" t="s">
        <v>4586</v>
      </c>
      <c r="T54" s="940"/>
      <c r="U54" s="940"/>
    </row>
    <row r="55" spans="1:21">
      <c r="A55" s="227">
        <v>54</v>
      </c>
      <c r="B55" s="227"/>
      <c r="C55" s="227"/>
      <c r="D55" s="227"/>
      <c r="E55" s="227"/>
      <c r="F55" s="227"/>
      <c r="G55" s="227"/>
      <c r="H55" s="958"/>
      <c r="I55" s="227"/>
      <c r="J55" s="227"/>
      <c r="K55" s="71" t="s">
        <v>1130</v>
      </c>
      <c r="L55" s="958"/>
      <c r="M55" s="936" t="s">
        <v>1352</v>
      </c>
      <c r="N55" s="936" t="s">
        <v>3522</v>
      </c>
      <c r="O55" s="939" t="s">
        <v>4587</v>
      </c>
      <c r="P55" s="958"/>
      <c r="Q55" s="937" t="s">
        <v>4574</v>
      </c>
      <c r="R55" s="938"/>
      <c r="S55" s="939"/>
      <c r="T55" s="940"/>
      <c r="U55" s="940"/>
    </row>
    <row r="56" spans="1:21">
      <c r="A56" s="227">
        <v>55</v>
      </c>
      <c r="B56" s="227"/>
      <c r="C56" s="227"/>
      <c r="D56" s="227"/>
      <c r="E56" s="227"/>
      <c r="F56" s="227"/>
      <c r="G56" s="227"/>
      <c r="H56" s="958"/>
      <c r="I56" s="227"/>
      <c r="J56" s="227"/>
      <c r="K56" s="71" t="s">
        <v>1130</v>
      </c>
      <c r="L56" s="958"/>
      <c r="M56" s="936" t="s">
        <v>1352</v>
      </c>
      <c r="N56" s="936" t="s">
        <v>3522</v>
      </c>
      <c r="O56" s="939" t="s">
        <v>4588</v>
      </c>
      <c r="P56" s="958"/>
      <c r="Q56" s="937" t="s">
        <v>4589</v>
      </c>
      <c r="R56" s="938"/>
      <c r="S56" s="939"/>
      <c r="T56" s="940"/>
      <c r="U56" s="940"/>
    </row>
    <row r="57" spans="1:21">
      <c r="A57" s="227">
        <v>56</v>
      </c>
      <c r="B57" s="227"/>
      <c r="C57" s="227"/>
      <c r="D57" s="227"/>
      <c r="E57" s="227"/>
      <c r="F57" s="227"/>
      <c r="G57" s="227"/>
      <c r="H57" s="958"/>
      <c r="I57" s="227"/>
      <c r="J57" s="227"/>
      <c r="K57" s="71" t="s">
        <v>1130</v>
      </c>
      <c r="L57" s="958"/>
      <c r="M57" s="936" t="s">
        <v>1352</v>
      </c>
      <c r="N57" s="936" t="s">
        <v>3522</v>
      </c>
      <c r="O57" s="939" t="s">
        <v>4590</v>
      </c>
      <c r="P57" s="958"/>
      <c r="Q57" s="937" t="s">
        <v>4574</v>
      </c>
      <c r="R57" s="938"/>
      <c r="S57" s="939"/>
      <c r="T57" s="940"/>
      <c r="U57" s="940"/>
    </row>
    <row r="58" spans="1:21">
      <c r="A58" s="227">
        <v>57</v>
      </c>
      <c r="B58" s="227"/>
      <c r="C58" s="227"/>
      <c r="D58" s="227"/>
      <c r="E58" s="227"/>
      <c r="F58" s="227"/>
      <c r="G58" s="227"/>
      <c r="H58" s="958"/>
      <c r="I58" s="227"/>
      <c r="J58" s="227"/>
      <c r="K58" s="71" t="s">
        <v>1130</v>
      </c>
      <c r="L58" s="958"/>
      <c r="M58" s="936" t="s">
        <v>1352</v>
      </c>
      <c r="N58" s="936" t="s">
        <v>3522</v>
      </c>
      <c r="O58" s="939" t="s">
        <v>4591</v>
      </c>
      <c r="P58" s="958"/>
      <c r="Q58" s="937" t="s">
        <v>4574</v>
      </c>
      <c r="R58" s="938"/>
      <c r="S58" s="939"/>
      <c r="T58" s="940"/>
      <c r="U58" s="940"/>
    </row>
    <row r="59" spans="1:21">
      <c r="A59" s="227">
        <v>58</v>
      </c>
      <c r="B59" s="227"/>
      <c r="C59" s="227"/>
      <c r="D59" s="227"/>
      <c r="E59" s="227"/>
      <c r="F59" s="227"/>
      <c r="G59" s="227"/>
      <c r="H59" s="958"/>
      <c r="I59" s="227"/>
      <c r="J59" s="227"/>
      <c r="K59" s="71" t="s">
        <v>1130</v>
      </c>
      <c r="L59" s="958"/>
      <c r="M59" s="936" t="s">
        <v>1352</v>
      </c>
      <c r="N59" s="936" t="s">
        <v>3522</v>
      </c>
      <c r="O59" s="939" t="s">
        <v>4592</v>
      </c>
      <c r="P59" s="958"/>
      <c r="Q59" s="937" t="s">
        <v>4574</v>
      </c>
      <c r="R59" s="938"/>
      <c r="S59" s="939"/>
      <c r="T59" s="940"/>
      <c r="U59" s="940"/>
    </row>
    <row r="60" spans="1:21">
      <c r="A60" s="227">
        <v>59</v>
      </c>
      <c r="B60" s="227"/>
      <c r="C60" s="227"/>
      <c r="D60" s="227"/>
      <c r="E60" s="227"/>
      <c r="F60" s="227"/>
      <c r="G60" s="227"/>
      <c r="H60" s="958"/>
      <c r="I60" s="227"/>
      <c r="J60" s="227"/>
      <c r="K60" s="71" t="s">
        <v>1130</v>
      </c>
      <c r="L60" s="958"/>
      <c r="M60" s="936" t="s">
        <v>1352</v>
      </c>
      <c r="N60" s="936" t="s">
        <v>3522</v>
      </c>
      <c r="O60" s="939" t="s">
        <v>2212</v>
      </c>
      <c r="P60" s="958"/>
      <c r="Q60" s="937" t="s">
        <v>4574</v>
      </c>
      <c r="R60" s="938"/>
      <c r="S60" s="939"/>
      <c r="T60" s="940"/>
      <c r="U60" s="940"/>
    </row>
    <row r="61" spans="1:21">
      <c r="A61" s="227">
        <v>60</v>
      </c>
      <c r="B61" s="227"/>
      <c r="C61" s="227"/>
      <c r="D61" s="227"/>
      <c r="E61" s="227"/>
      <c r="F61" s="227"/>
      <c r="G61" s="227"/>
      <c r="H61" s="958"/>
      <c r="I61" s="227"/>
      <c r="J61" s="227"/>
      <c r="K61" s="71" t="s">
        <v>1130</v>
      </c>
      <c r="L61" s="958"/>
      <c r="M61" s="936" t="s">
        <v>1352</v>
      </c>
      <c r="N61" s="936" t="s">
        <v>3522</v>
      </c>
      <c r="O61" s="939" t="s">
        <v>4593</v>
      </c>
      <c r="P61" s="958"/>
      <c r="Q61" s="937" t="s">
        <v>4594</v>
      </c>
      <c r="R61" s="938"/>
      <c r="S61" s="939"/>
      <c r="T61" s="940"/>
      <c r="U61" s="940"/>
    </row>
    <row r="62" spans="1:21">
      <c r="A62" s="227">
        <v>61</v>
      </c>
      <c r="B62" s="227"/>
      <c r="C62" s="227"/>
      <c r="D62" s="227"/>
      <c r="E62" s="227"/>
      <c r="F62" s="227"/>
      <c r="G62" s="227"/>
      <c r="H62" s="958"/>
      <c r="I62" s="227"/>
      <c r="J62" s="227"/>
      <c r="K62" s="71" t="s">
        <v>1130</v>
      </c>
      <c r="L62" s="958"/>
      <c r="M62" s="936" t="s">
        <v>1352</v>
      </c>
      <c r="N62" s="936" t="s">
        <v>3522</v>
      </c>
      <c r="O62" s="939" t="s">
        <v>3538</v>
      </c>
      <c r="P62" s="958"/>
      <c r="Q62" s="937" t="s">
        <v>4595</v>
      </c>
      <c r="R62" s="938"/>
      <c r="S62" s="939"/>
      <c r="T62" s="940"/>
      <c r="U62" s="940"/>
    </row>
    <row r="63" spans="1:21">
      <c r="A63" s="227">
        <v>62</v>
      </c>
      <c r="B63" s="227"/>
      <c r="C63" s="227"/>
      <c r="D63" s="227"/>
      <c r="E63" s="227"/>
      <c r="F63" s="227"/>
      <c r="G63" s="227"/>
      <c r="H63" s="958"/>
      <c r="I63" s="227"/>
      <c r="J63" s="227"/>
      <c r="K63" s="71" t="s">
        <v>1130</v>
      </c>
      <c r="L63" s="958"/>
      <c r="M63" s="936" t="s">
        <v>1352</v>
      </c>
      <c r="N63" s="936" t="s">
        <v>3522</v>
      </c>
      <c r="O63" s="939" t="s">
        <v>4596</v>
      </c>
      <c r="P63" s="958"/>
      <c r="Q63" s="937" t="s">
        <v>4595</v>
      </c>
      <c r="R63" s="938"/>
      <c r="S63" s="939"/>
      <c r="T63" s="940"/>
      <c r="U63" s="940"/>
    </row>
    <row r="64" spans="1:21">
      <c r="A64" s="227">
        <v>63</v>
      </c>
      <c r="B64" s="227"/>
      <c r="C64" s="227"/>
      <c r="D64" s="227"/>
      <c r="E64" s="227"/>
      <c r="F64" s="227"/>
      <c r="G64" s="227"/>
      <c r="H64" s="958"/>
      <c r="I64" s="227"/>
      <c r="J64" s="227"/>
      <c r="K64" s="71" t="s">
        <v>1130</v>
      </c>
      <c r="L64" s="958"/>
      <c r="M64" s="936" t="s">
        <v>1352</v>
      </c>
      <c r="N64" s="936" t="s">
        <v>3522</v>
      </c>
      <c r="O64" s="939" t="s">
        <v>4597</v>
      </c>
      <c r="P64" s="958"/>
      <c r="Q64" s="937" t="s">
        <v>4595</v>
      </c>
      <c r="R64" s="938"/>
      <c r="S64" s="939"/>
      <c r="T64" s="940"/>
      <c r="U64" s="940"/>
    </row>
    <row r="65" spans="1:21">
      <c r="A65" s="227">
        <v>64</v>
      </c>
      <c r="B65" s="227"/>
      <c r="C65" s="227"/>
      <c r="D65" s="227"/>
      <c r="E65" s="227"/>
      <c r="F65" s="227"/>
      <c r="G65" s="227"/>
      <c r="H65" s="958"/>
      <c r="I65" s="227"/>
      <c r="J65" s="227"/>
      <c r="K65" s="71" t="s">
        <v>1130</v>
      </c>
      <c r="L65" s="958"/>
      <c r="M65" s="936" t="s">
        <v>1352</v>
      </c>
      <c r="N65" s="936" t="s">
        <v>3522</v>
      </c>
      <c r="O65" s="939" t="s">
        <v>4598</v>
      </c>
      <c r="P65" s="958"/>
      <c r="Q65" s="937" t="s">
        <v>4595</v>
      </c>
      <c r="R65" s="938"/>
      <c r="S65" s="939"/>
      <c r="T65" s="940"/>
      <c r="U65" s="940"/>
    </row>
    <row r="66" spans="1:21">
      <c r="A66" s="227">
        <v>65</v>
      </c>
      <c r="B66" s="227"/>
      <c r="C66" s="227"/>
      <c r="D66" s="227"/>
      <c r="E66" s="227"/>
      <c r="F66" s="227"/>
      <c r="G66" s="227"/>
      <c r="H66" s="958"/>
      <c r="I66" s="227"/>
      <c r="J66" s="227"/>
      <c r="K66" s="71" t="s">
        <v>1130</v>
      </c>
      <c r="L66" s="958"/>
      <c r="M66" s="936" t="s">
        <v>1352</v>
      </c>
      <c r="N66" s="936" t="s">
        <v>3522</v>
      </c>
      <c r="O66" s="939" t="s">
        <v>4599</v>
      </c>
      <c r="P66" s="958"/>
      <c r="Q66" s="937" t="s">
        <v>4595</v>
      </c>
      <c r="R66" s="938"/>
      <c r="S66" s="939"/>
      <c r="T66" s="940"/>
      <c r="U66" s="940"/>
    </row>
    <row r="67" spans="1:21">
      <c r="A67" s="227">
        <v>66</v>
      </c>
      <c r="B67" s="227"/>
      <c r="C67" s="227"/>
      <c r="D67" s="227"/>
      <c r="E67" s="227"/>
      <c r="F67" s="227"/>
      <c r="G67" s="227"/>
      <c r="H67" s="958"/>
      <c r="I67" s="227"/>
      <c r="J67" s="227"/>
      <c r="K67" s="71" t="s">
        <v>1130</v>
      </c>
      <c r="L67" s="958"/>
      <c r="M67" s="936" t="s">
        <v>1352</v>
      </c>
      <c r="N67" s="936" t="s">
        <v>3522</v>
      </c>
      <c r="O67" s="939" t="s">
        <v>4600</v>
      </c>
      <c r="P67" s="958"/>
      <c r="Q67" s="937" t="s">
        <v>4595</v>
      </c>
      <c r="R67" s="938"/>
      <c r="S67" s="939"/>
      <c r="T67" s="940"/>
      <c r="U67" s="940"/>
    </row>
    <row r="68" spans="1:21">
      <c r="A68" s="227">
        <v>67</v>
      </c>
      <c r="B68" s="227"/>
      <c r="C68" s="227"/>
      <c r="D68" s="227"/>
      <c r="E68" s="227"/>
      <c r="F68" s="227"/>
      <c r="G68" s="227"/>
      <c r="H68" s="958"/>
      <c r="I68" s="227"/>
      <c r="J68" s="227"/>
      <c r="K68" s="71" t="s">
        <v>1130</v>
      </c>
      <c r="L68" s="958"/>
      <c r="M68" s="936" t="s">
        <v>1352</v>
      </c>
      <c r="N68" s="936" t="s">
        <v>3522</v>
      </c>
      <c r="O68" s="939" t="s">
        <v>4601</v>
      </c>
      <c r="P68" s="958"/>
      <c r="Q68" s="937" t="s">
        <v>4595</v>
      </c>
      <c r="R68" s="938"/>
      <c r="S68" s="939"/>
      <c r="T68" s="940"/>
      <c r="U68" s="940"/>
    </row>
    <row r="69" spans="1:21">
      <c r="A69" s="227">
        <v>68</v>
      </c>
      <c r="B69" s="227"/>
      <c r="C69" s="227"/>
      <c r="D69" s="227"/>
      <c r="E69" s="227"/>
      <c r="F69" s="227"/>
      <c r="G69" s="227"/>
      <c r="H69" s="958"/>
      <c r="I69" s="227"/>
      <c r="J69" s="227"/>
      <c r="K69" s="71" t="s">
        <v>1130</v>
      </c>
      <c r="L69" s="958"/>
      <c r="M69" s="936" t="s">
        <v>1352</v>
      </c>
      <c r="N69" s="936" t="s">
        <v>3522</v>
      </c>
      <c r="O69" s="939" t="s">
        <v>4602</v>
      </c>
      <c r="P69" s="958"/>
      <c r="Q69" s="937" t="s">
        <v>4595</v>
      </c>
      <c r="R69" s="938"/>
      <c r="S69" s="939"/>
      <c r="T69" s="940"/>
      <c r="U69" s="940"/>
    </row>
    <row r="70" spans="1:21">
      <c r="A70" s="227">
        <v>69</v>
      </c>
      <c r="B70" s="227"/>
      <c r="C70" s="227"/>
      <c r="D70" s="227"/>
      <c r="E70" s="227"/>
      <c r="F70" s="227"/>
      <c r="G70" s="227"/>
      <c r="H70" s="958"/>
      <c r="I70" s="227"/>
      <c r="J70" s="227"/>
      <c r="K70" s="71" t="s">
        <v>1130</v>
      </c>
      <c r="L70" s="958"/>
      <c r="M70" s="936" t="s">
        <v>1352</v>
      </c>
      <c r="N70" s="936" t="s">
        <v>3522</v>
      </c>
      <c r="O70" s="939" t="s">
        <v>4603</v>
      </c>
      <c r="P70" s="958"/>
      <c r="Q70" s="937" t="s">
        <v>4595</v>
      </c>
      <c r="R70" s="938"/>
      <c r="S70" s="939"/>
      <c r="T70" s="940"/>
      <c r="U70" s="940"/>
    </row>
    <row r="71" spans="1:21">
      <c r="A71" s="227">
        <v>70</v>
      </c>
      <c r="B71" s="227"/>
      <c r="C71" s="227"/>
      <c r="D71" s="227"/>
      <c r="E71" s="227"/>
      <c r="F71" s="227"/>
      <c r="G71" s="227"/>
      <c r="H71" s="958"/>
      <c r="I71" s="227"/>
      <c r="J71" s="227"/>
      <c r="K71" s="71" t="s">
        <v>1130</v>
      </c>
      <c r="L71" s="958"/>
      <c r="M71" s="936" t="s">
        <v>1352</v>
      </c>
      <c r="N71" s="936" t="s">
        <v>3522</v>
      </c>
      <c r="O71" s="939" t="s">
        <v>4604</v>
      </c>
      <c r="P71" s="958"/>
      <c r="Q71" s="937" t="s">
        <v>4595</v>
      </c>
      <c r="R71" s="938"/>
      <c r="S71" s="939"/>
      <c r="T71" s="940"/>
      <c r="U71" s="940"/>
    </row>
    <row r="72" spans="1:21">
      <c r="A72" s="227">
        <v>71</v>
      </c>
      <c r="B72" s="227"/>
      <c r="C72" s="227"/>
      <c r="D72" s="227"/>
      <c r="E72" s="227"/>
      <c r="F72" s="227"/>
      <c r="G72" s="227"/>
      <c r="H72" s="958"/>
      <c r="I72" s="227"/>
      <c r="J72" s="227"/>
      <c r="K72" s="71" t="s">
        <v>1130</v>
      </c>
      <c r="L72" s="958"/>
      <c r="M72" s="936" t="s">
        <v>1352</v>
      </c>
      <c r="N72" s="936" t="s">
        <v>3522</v>
      </c>
      <c r="O72" s="939" t="s">
        <v>4605</v>
      </c>
      <c r="P72" s="958"/>
      <c r="Q72" s="937" t="s">
        <v>4595</v>
      </c>
      <c r="R72" s="938"/>
      <c r="S72" s="939"/>
      <c r="T72" s="940"/>
      <c r="U72" s="940"/>
    </row>
    <row r="73" spans="1:21">
      <c r="A73" s="227">
        <v>72</v>
      </c>
      <c r="B73" s="227"/>
      <c r="C73" s="227"/>
      <c r="D73" s="227"/>
      <c r="E73" s="227"/>
      <c r="F73" s="227"/>
      <c r="G73" s="227"/>
      <c r="H73" s="958"/>
      <c r="I73" s="227"/>
      <c r="J73" s="227"/>
      <c r="K73" s="71" t="s">
        <v>1130</v>
      </c>
      <c r="L73" s="958"/>
      <c r="M73" s="936" t="s">
        <v>1352</v>
      </c>
      <c r="N73" s="936" t="s">
        <v>3522</v>
      </c>
      <c r="O73" s="939" t="s">
        <v>4606</v>
      </c>
      <c r="P73" s="958"/>
      <c r="Q73" s="937" t="s">
        <v>4595</v>
      </c>
      <c r="R73" s="938"/>
      <c r="S73" s="939"/>
      <c r="T73" s="940"/>
      <c r="U73" s="940"/>
    </row>
    <row r="74" spans="1:21">
      <c r="A74" s="227">
        <v>73</v>
      </c>
      <c r="B74" s="227"/>
      <c r="C74" s="227"/>
      <c r="D74" s="227"/>
      <c r="E74" s="227"/>
      <c r="F74" s="227"/>
      <c r="G74" s="227"/>
      <c r="H74" s="958"/>
      <c r="I74" s="227"/>
      <c r="J74" s="227"/>
      <c r="K74" s="71" t="s">
        <v>1130</v>
      </c>
      <c r="L74" s="958"/>
      <c r="M74" s="936" t="s">
        <v>1352</v>
      </c>
      <c r="N74" s="936" t="s">
        <v>3522</v>
      </c>
      <c r="O74" s="939" t="s">
        <v>4607</v>
      </c>
      <c r="P74" s="958"/>
      <c r="Q74" s="937" t="s">
        <v>4595</v>
      </c>
      <c r="R74" s="938"/>
      <c r="S74" s="939"/>
      <c r="T74" s="940"/>
      <c r="U74" s="940"/>
    </row>
    <row r="75" spans="1:21">
      <c r="A75" s="227">
        <v>74</v>
      </c>
      <c r="B75" s="227"/>
      <c r="C75" s="227"/>
      <c r="D75" s="227"/>
      <c r="E75" s="227"/>
      <c r="F75" s="227"/>
      <c r="G75" s="227"/>
      <c r="H75" s="958"/>
      <c r="I75" s="227"/>
      <c r="J75" s="227"/>
      <c r="K75" s="71" t="s">
        <v>1130</v>
      </c>
      <c r="L75" s="958"/>
      <c r="M75" s="936" t="s">
        <v>1352</v>
      </c>
      <c r="N75" s="936" t="s">
        <v>3522</v>
      </c>
      <c r="O75" s="939" t="s">
        <v>4608</v>
      </c>
      <c r="P75" s="958"/>
      <c r="Q75" s="937" t="s">
        <v>4595</v>
      </c>
      <c r="R75" s="938"/>
      <c r="S75" s="939"/>
      <c r="T75" s="940"/>
      <c r="U75" s="940"/>
    </row>
    <row r="76" spans="1:21">
      <c r="A76" s="227">
        <v>75</v>
      </c>
      <c r="B76" s="227"/>
      <c r="C76" s="227"/>
      <c r="D76" s="227"/>
      <c r="E76" s="227"/>
      <c r="F76" s="227"/>
      <c r="G76" s="227"/>
      <c r="H76" s="958"/>
      <c r="I76" s="227"/>
      <c r="J76" s="227"/>
      <c r="K76" s="71" t="s">
        <v>1130</v>
      </c>
      <c r="L76" s="958"/>
      <c r="M76" s="936" t="s">
        <v>1352</v>
      </c>
      <c r="N76" s="936" t="s">
        <v>3522</v>
      </c>
      <c r="O76" s="939" t="s">
        <v>4609</v>
      </c>
      <c r="P76" s="958"/>
      <c r="Q76" s="937" t="s">
        <v>4595</v>
      </c>
      <c r="R76" s="938"/>
      <c r="S76" s="939"/>
      <c r="T76" s="940"/>
      <c r="U76" s="940"/>
    </row>
    <row r="77" spans="1:21">
      <c r="A77" s="227">
        <v>76</v>
      </c>
      <c r="B77" s="227"/>
      <c r="C77" s="227"/>
      <c r="D77" s="227"/>
      <c r="E77" s="227"/>
      <c r="F77" s="227"/>
      <c r="G77" s="227"/>
      <c r="H77" s="958"/>
      <c r="I77" s="227"/>
      <c r="J77" s="227"/>
      <c r="K77" s="71" t="s">
        <v>1130</v>
      </c>
      <c r="L77" s="958"/>
      <c r="M77" s="936" t="s">
        <v>1352</v>
      </c>
      <c r="N77" s="936" t="s">
        <v>3522</v>
      </c>
      <c r="O77" s="939" t="s">
        <v>4610</v>
      </c>
      <c r="P77" s="958"/>
      <c r="Q77" s="937" t="s">
        <v>4595</v>
      </c>
      <c r="R77" s="938"/>
      <c r="S77" s="939"/>
      <c r="T77" s="940"/>
      <c r="U77" s="940"/>
    </row>
    <row r="78" spans="1:21">
      <c r="A78" s="227">
        <v>77</v>
      </c>
      <c r="B78" s="227"/>
      <c r="C78" s="227"/>
      <c r="D78" s="227"/>
      <c r="E78" s="227"/>
      <c r="F78" s="227"/>
      <c r="G78" s="227"/>
      <c r="H78" s="958"/>
      <c r="I78" s="227"/>
      <c r="J78" s="227"/>
      <c r="K78" s="71" t="s">
        <v>1130</v>
      </c>
      <c r="L78" s="958"/>
      <c r="M78" s="936" t="s">
        <v>1352</v>
      </c>
      <c r="N78" s="936" t="s">
        <v>3522</v>
      </c>
      <c r="O78" s="939" t="s">
        <v>2214</v>
      </c>
      <c r="P78" s="958"/>
      <c r="Q78" s="937" t="s">
        <v>4611</v>
      </c>
      <c r="R78" s="938"/>
      <c r="S78" s="939"/>
      <c r="T78" s="940"/>
      <c r="U78" s="940"/>
    </row>
    <row r="79" spans="1:21" ht="27.6">
      <c r="A79" s="227">
        <v>78</v>
      </c>
      <c r="B79" s="227"/>
      <c r="C79" s="227"/>
      <c r="D79" s="227"/>
      <c r="E79" s="227"/>
      <c r="F79" s="227"/>
      <c r="G79" s="227"/>
      <c r="H79" s="958"/>
      <c r="I79" s="227"/>
      <c r="J79" s="227"/>
      <c r="K79" s="71" t="s">
        <v>1130</v>
      </c>
      <c r="L79" s="958"/>
      <c r="M79" s="936" t="s">
        <v>1352</v>
      </c>
      <c r="N79" s="936" t="s">
        <v>3522</v>
      </c>
      <c r="O79" s="939" t="s">
        <v>4612</v>
      </c>
      <c r="P79" s="958"/>
      <c r="Q79" s="937" t="s">
        <v>4613</v>
      </c>
      <c r="R79" s="938"/>
      <c r="S79" s="939"/>
      <c r="T79" s="940"/>
      <c r="U79" s="940"/>
    </row>
    <row r="80" spans="1:21" ht="27.6">
      <c r="A80" s="227">
        <v>79</v>
      </c>
      <c r="B80" s="227"/>
      <c r="C80" s="227"/>
      <c r="D80" s="227"/>
      <c r="E80" s="227"/>
      <c r="F80" s="227"/>
      <c r="G80" s="227"/>
      <c r="H80" s="958"/>
      <c r="I80" s="227"/>
      <c r="J80" s="227"/>
      <c r="K80" s="71" t="s">
        <v>1130</v>
      </c>
      <c r="L80" s="958"/>
      <c r="M80" s="936" t="s">
        <v>1352</v>
      </c>
      <c r="N80" s="936" t="s">
        <v>3522</v>
      </c>
      <c r="O80" s="939" t="s">
        <v>4614</v>
      </c>
      <c r="P80" s="958"/>
      <c r="Q80" s="937" t="s">
        <v>4615</v>
      </c>
      <c r="R80" s="938"/>
      <c r="S80" s="947" t="s">
        <v>4616</v>
      </c>
      <c r="T80" s="940"/>
      <c r="U80" s="940"/>
    </row>
    <row r="81" spans="1:21" ht="27.6">
      <c r="A81" s="227">
        <v>80</v>
      </c>
      <c r="B81" s="227"/>
      <c r="C81" s="227"/>
      <c r="D81" s="227"/>
      <c r="E81" s="227"/>
      <c r="F81" s="227"/>
      <c r="G81" s="227"/>
      <c r="H81" s="958"/>
      <c r="I81" s="227"/>
      <c r="J81" s="227"/>
      <c r="K81" s="71" t="s">
        <v>1130</v>
      </c>
      <c r="L81" s="958"/>
      <c r="M81" s="936" t="s">
        <v>1352</v>
      </c>
      <c r="N81" s="936" t="s">
        <v>3522</v>
      </c>
      <c r="O81" s="939" t="s">
        <v>4617</v>
      </c>
      <c r="P81" s="958"/>
      <c r="Q81" s="937" t="s">
        <v>4618</v>
      </c>
      <c r="R81" s="938"/>
      <c r="S81" s="939"/>
      <c r="T81" s="940"/>
      <c r="U81" s="940"/>
    </row>
    <row r="82" spans="1:21" ht="41.45">
      <c r="A82" s="227">
        <v>81</v>
      </c>
      <c r="B82" s="227"/>
      <c r="C82" s="227"/>
      <c r="D82" s="227"/>
      <c r="E82" s="227"/>
      <c r="F82" s="227"/>
      <c r="G82" s="227"/>
      <c r="H82" s="958"/>
      <c r="I82" s="227"/>
      <c r="J82" s="227"/>
      <c r="K82" s="129" t="s">
        <v>1130</v>
      </c>
      <c r="L82" s="958"/>
      <c r="M82" s="936" t="s">
        <v>1352</v>
      </c>
      <c r="N82" s="936" t="s">
        <v>3522</v>
      </c>
      <c r="O82" s="939" t="s">
        <v>4619</v>
      </c>
      <c r="P82" s="958"/>
      <c r="Q82" s="937" t="s">
        <v>4620</v>
      </c>
      <c r="R82" s="974" t="s">
        <v>4621</v>
      </c>
      <c r="S82" s="939"/>
      <c r="T82" s="940" t="s">
        <v>4622</v>
      </c>
      <c r="U82" s="940"/>
    </row>
    <row r="83" spans="1:21">
      <c r="A83" s="227">
        <v>82</v>
      </c>
      <c r="B83" s="227"/>
      <c r="C83" s="227"/>
      <c r="D83" s="227"/>
      <c r="E83" s="227"/>
      <c r="F83" s="227"/>
      <c r="G83" s="227"/>
      <c r="H83" s="958"/>
      <c r="I83" s="227"/>
      <c r="J83" s="227"/>
      <c r="K83" s="71" t="s">
        <v>1130</v>
      </c>
      <c r="L83" s="958"/>
      <c r="M83" s="936" t="s">
        <v>1352</v>
      </c>
      <c r="N83" s="936" t="s">
        <v>3522</v>
      </c>
      <c r="O83" s="939" t="s">
        <v>4623</v>
      </c>
      <c r="P83" s="958"/>
      <c r="Q83" s="937" t="s">
        <v>4574</v>
      </c>
      <c r="R83" s="938"/>
      <c r="S83" s="939"/>
      <c r="T83" s="940"/>
      <c r="U83" s="940"/>
    </row>
    <row r="84" spans="1:21">
      <c r="A84" s="227">
        <v>83</v>
      </c>
      <c r="B84" s="227"/>
      <c r="C84" s="227"/>
      <c r="D84" s="227"/>
      <c r="E84" s="227"/>
      <c r="F84" s="227"/>
      <c r="G84" s="227"/>
      <c r="H84" s="958"/>
      <c r="I84" s="227"/>
      <c r="J84" s="227"/>
      <c r="K84" s="71" t="s">
        <v>1130</v>
      </c>
      <c r="L84" s="958"/>
      <c r="M84" s="936" t="s">
        <v>1352</v>
      </c>
      <c r="N84" s="936" t="s">
        <v>3522</v>
      </c>
      <c r="O84" s="939" t="s">
        <v>4624</v>
      </c>
      <c r="P84" s="958"/>
      <c r="Q84" s="937" t="s">
        <v>4625</v>
      </c>
      <c r="R84" s="938"/>
      <c r="S84" s="939"/>
      <c r="T84" s="940"/>
      <c r="U84" s="940"/>
    </row>
    <row r="85" spans="1:21" ht="41.45">
      <c r="A85" s="227">
        <v>84</v>
      </c>
      <c r="B85" s="227"/>
      <c r="C85" s="227"/>
      <c r="D85" s="227"/>
      <c r="E85" s="227"/>
      <c r="F85" s="227"/>
      <c r="G85" s="227"/>
      <c r="H85" s="958"/>
      <c r="I85" s="227"/>
      <c r="J85" s="227"/>
      <c r="K85" s="129" t="s">
        <v>1130</v>
      </c>
      <c r="L85" s="958"/>
      <c r="M85" s="936" t="s">
        <v>1352</v>
      </c>
      <c r="N85" s="936" t="s">
        <v>3522</v>
      </c>
      <c r="O85" s="939" t="s">
        <v>4626</v>
      </c>
      <c r="P85" s="958"/>
      <c r="Q85" s="937" t="s">
        <v>4620</v>
      </c>
      <c r="R85" s="974" t="s">
        <v>4627</v>
      </c>
      <c r="S85" s="939"/>
      <c r="T85" s="940"/>
      <c r="U85" s="940"/>
    </row>
    <row r="86" spans="1:21">
      <c r="A86" s="227">
        <v>85</v>
      </c>
      <c r="B86" s="227"/>
      <c r="C86" s="227"/>
      <c r="D86" s="227"/>
      <c r="E86" s="227"/>
      <c r="F86" s="227"/>
      <c r="G86" s="227"/>
      <c r="H86" s="958"/>
      <c r="I86" s="227"/>
      <c r="J86" s="227"/>
      <c r="K86" s="71" t="s">
        <v>1130</v>
      </c>
      <c r="L86" s="958"/>
      <c r="M86" s="936" t="s">
        <v>1352</v>
      </c>
      <c r="N86" s="936" t="s">
        <v>3522</v>
      </c>
      <c r="O86" s="939" t="s">
        <v>4628</v>
      </c>
      <c r="P86" s="958"/>
      <c r="Q86" s="937" t="s">
        <v>4574</v>
      </c>
      <c r="R86" s="938"/>
      <c r="S86" s="939"/>
      <c r="T86" s="940"/>
      <c r="U86" s="940"/>
    </row>
    <row r="87" spans="1:21">
      <c r="A87" s="227">
        <v>86</v>
      </c>
      <c r="B87" s="227"/>
      <c r="C87" s="227"/>
      <c r="D87" s="227"/>
      <c r="E87" s="227"/>
      <c r="F87" s="227"/>
      <c r="G87" s="227"/>
      <c r="H87" s="958"/>
      <c r="I87" s="227"/>
      <c r="J87" s="227"/>
      <c r="K87" s="71" t="s">
        <v>1130</v>
      </c>
      <c r="L87" s="958"/>
      <c r="M87" s="936" t="s">
        <v>1352</v>
      </c>
      <c r="N87" s="936" t="s">
        <v>3522</v>
      </c>
      <c r="O87" s="939" t="s">
        <v>4629</v>
      </c>
      <c r="P87" s="958"/>
      <c r="Q87" s="937" t="s">
        <v>4574</v>
      </c>
      <c r="R87" s="938"/>
      <c r="S87" s="939"/>
      <c r="T87" s="940"/>
      <c r="U87" s="940"/>
    </row>
    <row r="88" spans="1:21">
      <c r="A88" s="227">
        <v>87</v>
      </c>
      <c r="B88" s="227"/>
      <c r="C88" s="227"/>
      <c r="D88" s="227"/>
      <c r="E88" s="227"/>
      <c r="F88" s="227"/>
      <c r="G88" s="227"/>
      <c r="H88" s="958"/>
      <c r="I88" s="227"/>
      <c r="J88" s="227"/>
      <c r="K88" s="71" t="s">
        <v>1130</v>
      </c>
      <c r="L88" s="958"/>
      <c r="M88" s="936" t="s">
        <v>1352</v>
      </c>
      <c r="N88" s="936" t="s">
        <v>3522</v>
      </c>
      <c r="O88" s="939" t="s">
        <v>4630</v>
      </c>
      <c r="P88" s="958"/>
      <c r="Q88" s="937" t="s">
        <v>4574</v>
      </c>
      <c r="R88" s="938"/>
      <c r="S88" s="939"/>
      <c r="T88" s="940"/>
      <c r="U88" s="940"/>
    </row>
    <row r="89" spans="1:21">
      <c r="A89" s="227">
        <v>88</v>
      </c>
      <c r="B89" s="227"/>
      <c r="C89" s="227"/>
      <c r="D89" s="227"/>
      <c r="E89" s="227"/>
      <c r="F89" s="227"/>
      <c r="G89" s="227"/>
      <c r="H89" s="958"/>
      <c r="I89" s="227"/>
      <c r="J89" s="227"/>
      <c r="K89" s="71" t="s">
        <v>1130</v>
      </c>
      <c r="L89" s="958"/>
      <c r="M89" s="936" t="s">
        <v>1352</v>
      </c>
      <c r="N89" s="936" t="s">
        <v>3522</v>
      </c>
      <c r="O89" s="939" t="s">
        <v>4631</v>
      </c>
      <c r="P89" s="958"/>
      <c r="Q89" s="937" t="s">
        <v>4574</v>
      </c>
      <c r="R89" s="938"/>
      <c r="S89" s="939"/>
      <c r="T89" s="940"/>
      <c r="U89" s="940"/>
    </row>
    <row r="90" spans="1:21">
      <c r="A90" s="227">
        <v>89</v>
      </c>
      <c r="B90" s="227"/>
      <c r="C90" s="227"/>
      <c r="D90" s="227"/>
      <c r="E90" s="227"/>
      <c r="F90" s="227"/>
      <c r="G90" s="227"/>
      <c r="H90" s="958"/>
      <c r="I90" s="227"/>
      <c r="J90" s="227"/>
      <c r="K90" s="71" t="s">
        <v>1130</v>
      </c>
      <c r="L90" s="958"/>
      <c r="M90" s="936" t="s">
        <v>1352</v>
      </c>
      <c r="N90" s="936" t="s">
        <v>3522</v>
      </c>
      <c r="O90" s="939" t="s">
        <v>4632</v>
      </c>
      <c r="P90" s="958"/>
      <c r="Q90" s="937" t="s">
        <v>4574</v>
      </c>
      <c r="R90" s="938"/>
      <c r="S90" s="939"/>
      <c r="T90" s="940"/>
      <c r="U90" s="940"/>
    </row>
    <row r="91" spans="1:21" ht="27.6">
      <c r="A91" s="227">
        <v>90</v>
      </c>
      <c r="B91" s="227"/>
      <c r="C91" s="227"/>
      <c r="D91" s="227"/>
      <c r="E91" s="227"/>
      <c r="F91" s="227"/>
      <c r="G91" s="227"/>
      <c r="H91" s="958"/>
      <c r="I91" s="227"/>
      <c r="J91" s="227"/>
      <c r="K91" s="71" t="s">
        <v>1130</v>
      </c>
      <c r="L91" s="958"/>
      <c r="M91" s="936" t="s">
        <v>1352</v>
      </c>
      <c r="N91" s="936" t="s">
        <v>3522</v>
      </c>
      <c r="O91" s="939" t="s">
        <v>4633</v>
      </c>
      <c r="P91" s="958"/>
      <c r="Q91" s="937" t="s">
        <v>4634</v>
      </c>
      <c r="R91" s="938"/>
      <c r="S91" s="939"/>
      <c r="T91" s="940"/>
      <c r="U91" s="940"/>
    </row>
    <row r="92" spans="1:21" ht="27.6">
      <c r="A92" s="227">
        <v>91</v>
      </c>
      <c r="B92" s="227"/>
      <c r="C92" s="227"/>
      <c r="D92" s="227"/>
      <c r="E92" s="227"/>
      <c r="F92" s="227"/>
      <c r="G92" s="227"/>
      <c r="H92" s="958"/>
      <c r="I92" s="227"/>
      <c r="J92" s="227"/>
      <c r="K92" s="71" t="s">
        <v>1130</v>
      </c>
      <c r="L92" s="958"/>
      <c r="M92" s="936" t="s">
        <v>1352</v>
      </c>
      <c r="N92" s="936" t="s">
        <v>3522</v>
      </c>
      <c r="O92" s="939" t="s">
        <v>4635</v>
      </c>
      <c r="P92" s="958"/>
      <c r="Q92" s="937" t="s">
        <v>4636</v>
      </c>
      <c r="R92" s="938"/>
      <c r="S92" s="939"/>
      <c r="T92" s="940"/>
      <c r="U92" s="940"/>
    </row>
    <row r="93" spans="1:21">
      <c r="A93" s="227">
        <v>92</v>
      </c>
      <c r="B93" s="227"/>
      <c r="C93" s="227"/>
      <c r="D93" s="227"/>
      <c r="E93" s="227"/>
      <c r="F93" s="227"/>
      <c r="G93" s="227"/>
      <c r="H93" s="958"/>
      <c r="I93" s="227"/>
      <c r="J93" s="227"/>
      <c r="K93" s="71" t="s">
        <v>1130</v>
      </c>
      <c r="L93" s="958"/>
      <c r="M93" s="936" t="s">
        <v>1352</v>
      </c>
      <c r="N93" s="936" t="s">
        <v>3522</v>
      </c>
      <c r="O93" s="939" t="s">
        <v>3760</v>
      </c>
      <c r="P93" s="958"/>
      <c r="Q93" s="937" t="s">
        <v>4574</v>
      </c>
      <c r="R93" s="938"/>
      <c r="S93" s="939"/>
      <c r="T93" s="940"/>
      <c r="U93" s="940"/>
    </row>
    <row r="94" spans="1:21">
      <c r="A94" s="227">
        <v>93</v>
      </c>
      <c r="B94" s="227"/>
      <c r="C94" s="227"/>
      <c r="D94" s="227"/>
      <c r="E94" s="227"/>
      <c r="F94" s="227"/>
      <c r="G94" s="227"/>
      <c r="H94" s="958"/>
      <c r="I94" s="227"/>
      <c r="J94" s="227"/>
      <c r="K94" s="71" t="s">
        <v>1130</v>
      </c>
      <c r="L94" s="958"/>
      <c r="M94" s="936" t="s">
        <v>1352</v>
      </c>
      <c r="N94" s="936" t="s">
        <v>3522</v>
      </c>
      <c r="O94" s="939" t="s">
        <v>4637</v>
      </c>
      <c r="P94" s="958"/>
      <c r="Q94" s="937" t="s">
        <v>4574</v>
      </c>
      <c r="R94" s="938"/>
      <c r="S94" s="939"/>
      <c r="T94" s="940"/>
      <c r="U94" s="940"/>
    </row>
    <row r="95" spans="1:21">
      <c r="A95" s="227">
        <v>94</v>
      </c>
      <c r="B95" s="227"/>
      <c r="C95" s="227"/>
      <c r="D95" s="227"/>
      <c r="E95" s="227"/>
      <c r="F95" s="227"/>
      <c r="G95" s="227"/>
      <c r="H95" s="958"/>
      <c r="I95" s="227"/>
      <c r="J95" s="227"/>
      <c r="K95" s="71" t="s">
        <v>1130</v>
      </c>
      <c r="L95" s="958"/>
      <c r="M95" s="936" t="s">
        <v>1352</v>
      </c>
      <c r="N95" s="936" t="s">
        <v>3522</v>
      </c>
      <c r="O95" s="939" t="s">
        <v>4638</v>
      </c>
      <c r="P95" s="958"/>
      <c r="Q95" s="937" t="s">
        <v>4574</v>
      </c>
      <c r="R95" s="938"/>
      <c r="S95" s="939"/>
      <c r="T95" s="940"/>
      <c r="U95" s="940"/>
    </row>
    <row r="96" spans="1:21">
      <c r="A96" s="227">
        <v>95</v>
      </c>
      <c r="B96" s="227"/>
      <c r="C96" s="227"/>
      <c r="D96" s="227"/>
      <c r="E96" s="227"/>
      <c r="F96" s="227"/>
      <c r="G96" s="227"/>
      <c r="H96" s="958"/>
      <c r="I96" s="227"/>
      <c r="J96" s="227"/>
      <c r="K96" s="71" t="s">
        <v>1130</v>
      </c>
      <c r="L96" s="958"/>
      <c r="M96" s="936" t="s">
        <v>1352</v>
      </c>
      <c r="N96" s="936" t="s">
        <v>3522</v>
      </c>
      <c r="O96" s="939" t="s">
        <v>4639</v>
      </c>
      <c r="P96" s="958"/>
      <c r="Q96" s="937" t="s">
        <v>4640</v>
      </c>
      <c r="R96" s="938"/>
      <c r="S96" s="939"/>
      <c r="T96" s="940"/>
      <c r="U96" s="940"/>
    </row>
    <row r="97" spans="1:21">
      <c r="A97" s="227">
        <v>96</v>
      </c>
      <c r="B97" s="227"/>
      <c r="C97" s="227"/>
      <c r="D97" s="227"/>
      <c r="E97" s="227"/>
      <c r="F97" s="227"/>
      <c r="G97" s="227"/>
      <c r="H97" s="958"/>
      <c r="I97" s="227"/>
      <c r="J97" s="227"/>
      <c r="K97" s="71" t="s">
        <v>1130</v>
      </c>
      <c r="L97" s="958"/>
      <c r="M97" s="936" t="s">
        <v>1352</v>
      </c>
      <c r="N97" s="936" t="s">
        <v>3522</v>
      </c>
      <c r="O97" s="939" t="s">
        <v>4641</v>
      </c>
      <c r="P97" s="958"/>
      <c r="Q97" s="937" t="s">
        <v>4574</v>
      </c>
      <c r="R97" s="938"/>
      <c r="S97" s="939"/>
      <c r="T97" s="940"/>
      <c r="U97" s="940"/>
    </row>
    <row r="98" spans="1:21">
      <c r="A98" s="227">
        <v>97</v>
      </c>
      <c r="B98" s="227"/>
      <c r="C98" s="227"/>
      <c r="D98" s="227"/>
      <c r="E98" s="227"/>
      <c r="F98" s="227"/>
      <c r="G98" s="227"/>
      <c r="H98" s="958"/>
      <c r="I98" s="227"/>
      <c r="J98" s="227"/>
      <c r="K98" s="71" t="s">
        <v>1130</v>
      </c>
      <c r="L98" s="958"/>
      <c r="M98" s="936" t="s">
        <v>1352</v>
      </c>
      <c r="N98" s="936" t="s">
        <v>3522</v>
      </c>
      <c r="O98" s="939" t="s">
        <v>4642</v>
      </c>
      <c r="P98" s="958"/>
      <c r="Q98" s="937" t="s">
        <v>810</v>
      </c>
      <c r="R98" s="938"/>
      <c r="S98" s="1378" t="s">
        <v>4643</v>
      </c>
      <c r="T98" s="940"/>
      <c r="U98" s="940"/>
    </row>
    <row r="99" spans="1:21">
      <c r="A99" s="227">
        <v>98</v>
      </c>
      <c r="B99" s="227"/>
      <c r="C99" s="227"/>
      <c r="D99" s="227"/>
      <c r="E99" s="227"/>
      <c r="F99" s="227"/>
      <c r="G99" s="227"/>
      <c r="H99" s="958"/>
      <c r="I99" s="227"/>
      <c r="J99" s="227"/>
      <c r="K99" s="71" t="s">
        <v>1130</v>
      </c>
      <c r="L99" s="958"/>
      <c r="M99" s="936" t="s">
        <v>1352</v>
      </c>
      <c r="N99" s="936" t="s">
        <v>3522</v>
      </c>
      <c r="O99" s="939" t="s">
        <v>4644</v>
      </c>
      <c r="P99" s="958"/>
      <c r="Q99" s="937" t="s">
        <v>4645</v>
      </c>
      <c r="R99" s="938"/>
      <c r="S99" s="1378"/>
      <c r="T99" s="940"/>
      <c r="U99" s="940"/>
    </row>
    <row r="100" spans="1:21">
      <c r="A100" s="227">
        <v>99</v>
      </c>
      <c r="B100" s="227"/>
      <c r="C100" s="227"/>
      <c r="D100" s="227"/>
      <c r="E100" s="227"/>
      <c r="F100" s="227"/>
      <c r="G100" s="227"/>
      <c r="H100" s="958"/>
      <c r="I100" s="227"/>
      <c r="J100" s="227"/>
      <c r="K100" s="71" t="s">
        <v>1130</v>
      </c>
      <c r="L100" s="958"/>
      <c r="M100" s="936" t="s">
        <v>1352</v>
      </c>
      <c r="N100" s="936" t="s">
        <v>3522</v>
      </c>
      <c r="O100" s="939" t="s">
        <v>4646</v>
      </c>
      <c r="P100" s="958"/>
      <c r="Q100" s="937" t="s">
        <v>4647</v>
      </c>
      <c r="R100" s="938"/>
      <c r="S100" s="939"/>
      <c r="T100" s="940"/>
      <c r="U100" s="940"/>
    </row>
    <row r="101" spans="1:21">
      <c r="A101" s="227">
        <v>100</v>
      </c>
      <c r="B101" s="227"/>
      <c r="C101" s="227"/>
      <c r="D101" s="227"/>
      <c r="E101" s="227"/>
      <c r="F101" s="227"/>
      <c r="G101" s="227"/>
      <c r="H101" s="958"/>
      <c r="I101" s="227"/>
      <c r="J101" s="227"/>
      <c r="K101" s="71" t="s">
        <v>1130</v>
      </c>
      <c r="L101" s="958"/>
      <c r="M101" s="936" t="s">
        <v>1352</v>
      </c>
      <c r="N101" s="936" t="s">
        <v>3522</v>
      </c>
      <c r="O101" s="939" t="s">
        <v>4648</v>
      </c>
      <c r="P101" s="958"/>
      <c r="Q101" s="937" t="s">
        <v>4574</v>
      </c>
      <c r="R101" s="938"/>
      <c r="S101" s="939"/>
      <c r="T101" s="940"/>
      <c r="U101" s="940"/>
    </row>
    <row r="102" spans="1:21">
      <c r="A102" s="227">
        <v>101</v>
      </c>
      <c r="B102" s="227"/>
      <c r="C102" s="227"/>
      <c r="D102" s="227"/>
      <c r="E102" s="227"/>
      <c r="F102" s="227"/>
      <c r="G102" s="227"/>
      <c r="H102" s="958"/>
      <c r="I102" s="227"/>
      <c r="J102" s="227"/>
      <c r="K102" s="71" t="s">
        <v>1130</v>
      </c>
      <c r="L102" s="958"/>
      <c r="M102" s="936" t="s">
        <v>1352</v>
      </c>
      <c r="N102" s="936" t="s">
        <v>3522</v>
      </c>
      <c r="O102" s="939" t="s">
        <v>4649</v>
      </c>
      <c r="P102" s="958"/>
      <c r="Q102" s="937" t="s">
        <v>4589</v>
      </c>
      <c r="R102" s="938"/>
      <c r="S102" s="939"/>
      <c r="T102" s="940"/>
      <c r="U102" s="940"/>
    </row>
    <row r="103" spans="1:21">
      <c r="A103" s="227">
        <v>102</v>
      </c>
      <c r="B103" s="227"/>
      <c r="C103" s="227"/>
      <c r="D103" s="227"/>
      <c r="E103" s="227"/>
      <c r="F103" s="227"/>
      <c r="G103" s="227"/>
      <c r="H103" s="958"/>
      <c r="I103" s="227"/>
      <c r="J103" s="227"/>
      <c r="K103" s="71" t="s">
        <v>1130</v>
      </c>
      <c r="L103" s="958"/>
      <c r="M103" s="936" t="s">
        <v>1352</v>
      </c>
      <c r="N103" s="936" t="s">
        <v>3522</v>
      </c>
      <c r="O103" s="939" t="s">
        <v>4650</v>
      </c>
      <c r="P103" s="958"/>
      <c r="Q103" s="937" t="s">
        <v>4574</v>
      </c>
      <c r="R103" s="938"/>
      <c r="S103" s="939"/>
      <c r="T103" s="940"/>
      <c r="U103" s="940"/>
    </row>
    <row r="104" spans="1:21" ht="27.6">
      <c r="A104" s="227">
        <v>103</v>
      </c>
      <c r="B104" s="227"/>
      <c r="C104" s="227"/>
      <c r="D104" s="227"/>
      <c r="E104" s="227"/>
      <c r="F104" s="227"/>
      <c r="G104" s="227"/>
      <c r="H104" s="958"/>
      <c r="I104" s="227"/>
      <c r="J104" s="227"/>
      <c r="K104" s="71" t="s">
        <v>1130</v>
      </c>
      <c r="L104" s="958"/>
      <c r="M104" s="936" t="s">
        <v>1352</v>
      </c>
      <c r="N104" s="936" t="s">
        <v>3522</v>
      </c>
      <c r="O104" s="939" t="s">
        <v>1727</v>
      </c>
      <c r="P104" s="958"/>
      <c r="Q104" s="937" t="s">
        <v>4651</v>
      </c>
      <c r="R104" s="938"/>
      <c r="S104" s="939"/>
      <c r="T104" s="940"/>
      <c r="U104" s="940"/>
    </row>
    <row r="105" spans="1:21">
      <c r="A105" s="227">
        <v>104</v>
      </c>
      <c r="B105" s="227"/>
      <c r="C105" s="227"/>
      <c r="D105" s="227"/>
      <c r="E105" s="227"/>
      <c r="F105" s="227"/>
      <c r="G105" s="227"/>
      <c r="H105" s="958"/>
      <c r="I105" s="227"/>
      <c r="J105" s="227"/>
      <c r="K105" s="71" t="s">
        <v>1130</v>
      </c>
      <c r="L105" s="958"/>
      <c r="M105" s="936" t="s">
        <v>1352</v>
      </c>
      <c r="N105" s="936" t="s">
        <v>3522</v>
      </c>
      <c r="O105" s="939" t="s">
        <v>4652</v>
      </c>
      <c r="P105" s="958"/>
      <c r="Q105" s="937" t="s">
        <v>4574</v>
      </c>
      <c r="R105" s="938"/>
      <c r="S105" s="939"/>
      <c r="T105" s="940"/>
      <c r="U105" s="940"/>
    </row>
    <row r="106" spans="1:21">
      <c r="A106" s="227">
        <v>105</v>
      </c>
      <c r="B106" s="227"/>
      <c r="C106" s="227"/>
      <c r="D106" s="227"/>
      <c r="E106" s="227"/>
      <c r="F106" s="227"/>
      <c r="G106" s="227"/>
      <c r="H106" s="958"/>
      <c r="I106" s="227"/>
      <c r="J106" s="227"/>
      <c r="K106" s="71" t="s">
        <v>1130</v>
      </c>
      <c r="L106" s="958"/>
      <c r="M106" s="936" t="s">
        <v>1352</v>
      </c>
      <c r="N106" s="936" t="s">
        <v>3522</v>
      </c>
      <c r="O106" s="939" t="s">
        <v>4653</v>
      </c>
      <c r="P106" s="958"/>
      <c r="Q106" s="937" t="s">
        <v>4574</v>
      </c>
      <c r="R106" s="938"/>
      <c r="S106" s="939"/>
      <c r="T106" s="940"/>
      <c r="U106" s="940"/>
    </row>
    <row r="107" spans="1:21">
      <c r="A107" s="227">
        <v>106</v>
      </c>
      <c r="B107" s="227"/>
      <c r="C107" s="227"/>
      <c r="D107" s="227"/>
      <c r="E107" s="227"/>
      <c r="F107" s="227"/>
      <c r="G107" s="227"/>
      <c r="H107" s="958"/>
      <c r="I107" s="227"/>
      <c r="J107" s="227"/>
      <c r="K107" s="71" t="s">
        <v>1130</v>
      </c>
      <c r="L107" s="958"/>
      <c r="M107" s="936" t="s">
        <v>1352</v>
      </c>
      <c r="N107" s="936" t="s">
        <v>3522</v>
      </c>
      <c r="O107" s="939" t="s">
        <v>4654</v>
      </c>
      <c r="P107" s="958"/>
      <c r="Q107" s="937" t="s">
        <v>4574</v>
      </c>
      <c r="R107" s="938"/>
      <c r="S107" s="939"/>
      <c r="T107" s="940"/>
      <c r="U107" s="940"/>
    </row>
    <row r="108" spans="1:21" ht="27.6">
      <c r="A108" s="227">
        <v>107</v>
      </c>
      <c r="B108" s="227"/>
      <c r="C108" s="227"/>
      <c r="D108" s="227"/>
      <c r="E108" s="227"/>
      <c r="F108" s="227"/>
      <c r="G108" s="227"/>
      <c r="H108" s="958"/>
      <c r="I108" s="227"/>
      <c r="J108" s="227"/>
      <c r="K108" s="71" t="s">
        <v>1130</v>
      </c>
      <c r="L108" s="958"/>
      <c r="M108" s="936" t="s">
        <v>1352</v>
      </c>
      <c r="N108" s="936" t="s">
        <v>3522</v>
      </c>
      <c r="O108" s="939" t="s">
        <v>1337</v>
      </c>
      <c r="P108" s="958"/>
      <c r="Q108" s="937" t="s">
        <v>4651</v>
      </c>
      <c r="R108" s="938"/>
      <c r="S108" s="939"/>
      <c r="T108" s="940"/>
      <c r="U108" s="940"/>
    </row>
    <row r="109" spans="1:21" ht="27.6">
      <c r="A109" s="227">
        <v>108</v>
      </c>
      <c r="B109" s="227"/>
      <c r="C109" s="227"/>
      <c r="D109" s="227"/>
      <c r="E109" s="227"/>
      <c r="F109" s="227"/>
      <c r="G109" s="227"/>
      <c r="H109" s="958"/>
      <c r="I109" s="227"/>
      <c r="J109" s="227"/>
      <c r="K109" s="71" t="s">
        <v>1130</v>
      </c>
      <c r="L109" s="958"/>
      <c r="M109" s="936" t="s">
        <v>1352</v>
      </c>
      <c r="N109" s="936" t="s">
        <v>3522</v>
      </c>
      <c r="O109" s="939" t="s">
        <v>4655</v>
      </c>
      <c r="P109" s="958"/>
      <c r="Q109" s="937" t="s">
        <v>4656</v>
      </c>
      <c r="R109" s="938"/>
      <c r="S109" s="939"/>
      <c r="T109" s="940"/>
      <c r="U109" s="940"/>
    </row>
    <row r="110" spans="1:21">
      <c r="A110" s="227">
        <v>109</v>
      </c>
      <c r="B110" s="227"/>
      <c r="C110" s="227"/>
      <c r="D110" s="227"/>
      <c r="E110" s="227"/>
      <c r="F110" s="227"/>
      <c r="G110" s="227"/>
      <c r="H110" s="958"/>
      <c r="I110" s="227"/>
      <c r="J110" s="227"/>
      <c r="K110" s="71" t="s">
        <v>1130</v>
      </c>
      <c r="L110" s="958"/>
      <c r="M110" s="936" t="s">
        <v>1352</v>
      </c>
      <c r="N110" s="936" t="s">
        <v>3522</v>
      </c>
      <c r="O110" s="939" t="s">
        <v>2250</v>
      </c>
      <c r="P110" s="958"/>
      <c r="Q110" s="1377" t="s">
        <v>4657</v>
      </c>
      <c r="R110" s="938"/>
      <c r="S110" s="1378">
        <v>38160</v>
      </c>
      <c r="T110" s="940"/>
      <c r="U110" s="940"/>
    </row>
    <row r="111" spans="1:21">
      <c r="A111" s="227">
        <v>110</v>
      </c>
      <c r="B111" s="227"/>
      <c r="C111" s="227"/>
      <c r="D111" s="227"/>
      <c r="E111" s="227"/>
      <c r="F111" s="227"/>
      <c r="G111" s="227"/>
      <c r="H111" s="958"/>
      <c r="I111" s="227"/>
      <c r="J111" s="227"/>
      <c r="K111" s="71" t="s">
        <v>1130</v>
      </c>
      <c r="L111" s="958"/>
      <c r="M111" s="936" t="s">
        <v>1352</v>
      </c>
      <c r="N111" s="936" t="s">
        <v>3522</v>
      </c>
      <c r="O111" s="939" t="s">
        <v>4658</v>
      </c>
      <c r="P111" s="958"/>
      <c r="Q111" s="1377"/>
      <c r="R111" s="938"/>
      <c r="S111" s="1378"/>
      <c r="T111" s="940"/>
      <c r="U111" s="940"/>
    </row>
    <row r="112" spans="1:21">
      <c r="A112" s="227">
        <v>111</v>
      </c>
      <c r="B112" s="227"/>
      <c r="C112" s="227"/>
      <c r="D112" s="227"/>
      <c r="E112" s="227"/>
      <c r="F112" s="227"/>
      <c r="G112" s="227"/>
      <c r="H112" s="958"/>
      <c r="I112" s="227"/>
      <c r="J112" s="227"/>
      <c r="K112" s="71" t="s">
        <v>1130</v>
      </c>
      <c r="L112" s="958"/>
      <c r="M112" s="936" t="s">
        <v>1352</v>
      </c>
      <c r="N112" s="936" t="s">
        <v>3522</v>
      </c>
      <c r="O112" s="939" t="s">
        <v>4659</v>
      </c>
      <c r="P112" s="958"/>
      <c r="Q112" s="937" t="s">
        <v>4660</v>
      </c>
      <c r="R112" s="938"/>
      <c r="S112" s="1378"/>
      <c r="T112" s="940"/>
      <c r="U112" s="940"/>
    </row>
    <row r="113" spans="1:21" ht="27.6">
      <c r="A113" s="227">
        <v>112</v>
      </c>
      <c r="B113" s="227"/>
      <c r="C113" s="227"/>
      <c r="D113" s="227"/>
      <c r="E113" s="227"/>
      <c r="F113" s="227"/>
      <c r="G113" s="227"/>
      <c r="H113" s="958"/>
      <c r="I113" s="227"/>
      <c r="J113" s="227"/>
      <c r="K113" s="71" t="s">
        <v>1130</v>
      </c>
      <c r="L113" s="958"/>
      <c r="M113" s="936" t="s">
        <v>1352</v>
      </c>
      <c r="N113" s="936" t="s">
        <v>3522</v>
      </c>
      <c r="O113" s="939" t="s">
        <v>4661</v>
      </c>
      <c r="P113" s="958"/>
      <c r="Q113" s="937" t="s">
        <v>4662</v>
      </c>
      <c r="R113" s="938"/>
      <c r="S113" s="939"/>
      <c r="T113" s="940"/>
      <c r="U113" s="940"/>
    </row>
    <row r="114" spans="1:21" ht="27.6">
      <c r="A114" s="227">
        <v>113</v>
      </c>
      <c r="B114" s="227"/>
      <c r="C114" s="227"/>
      <c r="D114" s="227"/>
      <c r="E114" s="227"/>
      <c r="F114" s="227"/>
      <c r="G114" s="227"/>
      <c r="H114" s="958"/>
      <c r="I114" s="227"/>
      <c r="J114" s="227"/>
      <c r="K114" s="71" t="s">
        <v>1130</v>
      </c>
      <c r="L114" s="958"/>
      <c r="M114" s="936" t="s">
        <v>1352</v>
      </c>
      <c r="N114" s="936" t="s">
        <v>3522</v>
      </c>
      <c r="O114" s="939" t="s">
        <v>4663</v>
      </c>
      <c r="P114" s="958"/>
      <c r="Q114" s="937" t="s">
        <v>4664</v>
      </c>
      <c r="R114" s="938"/>
      <c r="S114" s="939"/>
      <c r="T114" s="940"/>
      <c r="U114" s="940"/>
    </row>
    <row r="115" spans="1:21">
      <c r="A115" s="227">
        <v>114</v>
      </c>
      <c r="B115" s="227"/>
      <c r="C115" s="227"/>
      <c r="D115" s="227"/>
      <c r="E115" s="227"/>
      <c r="F115" s="227"/>
      <c r="G115" s="227"/>
      <c r="H115" s="958"/>
      <c r="I115" s="227"/>
      <c r="J115" s="227"/>
      <c r="K115" s="71" t="s">
        <v>1130</v>
      </c>
      <c r="L115" s="958"/>
      <c r="M115" s="936" t="s">
        <v>1352</v>
      </c>
      <c r="N115" s="936" t="s">
        <v>3522</v>
      </c>
      <c r="O115" s="939" t="s">
        <v>4665</v>
      </c>
      <c r="P115" s="958"/>
      <c r="Q115" s="937" t="s">
        <v>4574</v>
      </c>
      <c r="R115" s="938"/>
      <c r="S115" s="939"/>
      <c r="T115" s="940"/>
      <c r="U115" s="940"/>
    </row>
    <row r="116" spans="1:21">
      <c r="A116" s="227">
        <v>115</v>
      </c>
      <c r="B116" s="227"/>
      <c r="C116" s="227"/>
      <c r="D116" s="227"/>
      <c r="E116" s="227"/>
      <c r="F116" s="227"/>
      <c r="G116" s="227"/>
      <c r="H116" s="958"/>
      <c r="I116" s="227"/>
      <c r="J116" s="227"/>
      <c r="K116" s="71" t="s">
        <v>1130</v>
      </c>
      <c r="L116" s="958"/>
      <c r="M116" s="936" t="s">
        <v>1352</v>
      </c>
      <c r="N116" s="936" t="s">
        <v>3522</v>
      </c>
      <c r="O116" s="939" t="s">
        <v>4666</v>
      </c>
      <c r="P116" s="958"/>
      <c r="Q116" s="937" t="s">
        <v>4574</v>
      </c>
      <c r="R116" s="938"/>
      <c r="S116" s="939"/>
      <c r="T116" s="940"/>
      <c r="U116" s="940"/>
    </row>
    <row r="117" spans="1:21" ht="15">
      <c r="A117" s="227">
        <v>116</v>
      </c>
      <c r="B117" s="670"/>
      <c r="C117" s="227"/>
      <c r="D117" s="227"/>
      <c r="E117" s="227"/>
      <c r="F117" s="227"/>
      <c r="G117" s="227"/>
      <c r="H117" s="958"/>
      <c r="I117" s="227"/>
      <c r="J117" s="227"/>
      <c r="K117" s="71" t="s">
        <v>1130</v>
      </c>
      <c r="L117" s="958"/>
      <c r="M117" s="936" t="s">
        <v>1352</v>
      </c>
      <c r="N117" s="936" t="s">
        <v>3522</v>
      </c>
      <c r="O117" s="939" t="s">
        <v>4667</v>
      </c>
      <c r="P117" s="958"/>
      <c r="Q117" s="937" t="s">
        <v>4589</v>
      </c>
      <c r="R117" s="938"/>
      <c r="S117" s="939"/>
      <c r="T117" s="940"/>
      <c r="U117" s="940"/>
    </row>
    <row r="118" spans="1:21" ht="27.6">
      <c r="A118" s="227">
        <v>117</v>
      </c>
      <c r="B118" s="670"/>
      <c r="C118" s="227"/>
      <c r="D118" s="227"/>
      <c r="E118" s="227"/>
      <c r="F118" s="227"/>
      <c r="G118" s="227"/>
      <c r="H118" s="958"/>
      <c r="I118" s="227"/>
      <c r="J118" s="227"/>
      <c r="K118" s="71" t="s">
        <v>1130</v>
      </c>
      <c r="L118" s="958"/>
      <c r="M118" s="936" t="s">
        <v>1352</v>
      </c>
      <c r="N118" s="936" t="s">
        <v>3522</v>
      </c>
      <c r="O118" s="939" t="s">
        <v>4668</v>
      </c>
      <c r="P118" s="958"/>
      <c r="Q118" s="937" t="s">
        <v>4669</v>
      </c>
      <c r="R118" s="938"/>
      <c r="S118" s="939"/>
      <c r="T118" s="940"/>
      <c r="U118" s="940"/>
    </row>
    <row r="119" spans="1:21">
      <c r="A119" s="227">
        <v>118</v>
      </c>
      <c r="B119" s="227"/>
      <c r="C119" s="227"/>
      <c r="D119" s="227"/>
      <c r="E119" s="227"/>
      <c r="F119" s="227"/>
      <c r="G119" s="227"/>
      <c r="H119" s="958"/>
      <c r="I119" s="227"/>
      <c r="J119" s="227"/>
      <c r="K119" s="71" t="s">
        <v>1130</v>
      </c>
      <c r="L119" s="958"/>
      <c r="M119" s="936" t="s">
        <v>1352</v>
      </c>
      <c r="N119" s="936" t="s">
        <v>3522</v>
      </c>
      <c r="O119" s="939" t="s">
        <v>4670</v>
      </c>
      <c r="P119" s="958"/>
      <c r="Q119" s="937" t="s">
        <v>4574</v>
      </c>
      <c r="R119" s="938"/>
      <c r="S119" s="939"/>
      <c r="T119" s="940"/>
      <c r="U119" s="940"/>
    </row>
    <row r="120" spans="1:21">
      <c r="A120" s="227">
        <v>119</v>
      </c>
      <c r="B120" s="227"/>
      <c r="C120" s="227"/>
      <c r="D120" s="227"/>
      <c r="E120" s="227"/>
      <c r="F120" s="227"/>
      <c r="G120" s="227"/>
      <c r="H120" s="958"/>
      <c r="I120" s="227"/>
      <c r="J120" s="227"/>
      <c r="K120" s="71" t="s">
        <v>1130</v>
      </c>
      <c r="L120" s="958"/>
      <c r="M120" s="936" t="s">
        <v>1352</v>
      </c>
      <c r="N120" s="936" t="s">
        <v>3522</v>
      </c>
      <c r="O120" s="939" t="s">
        <v>4671</v>
      </c>
      <c r="P120" s="958"/>
      <c r="Q120" s="937" t="s">
        <v>4672</v>
      </c>
      <c r="R120" s="938"/>
      <c r="S120" s="939"/>
      <c r="T120" s="940"/>
      <c r="U120" s="940"/>
    </row>
    <row r="121" spans="1:21">
      <c r="A121" s="227">
        <v>120</v>
      </c>
      <c r="B121" s="227"/>
      <c r="C121" s="227"/>
      <c r="D121" s="227"/>
      <c r="E121" s="227"/>
      <c r="F121" s="227"/>
      <c r="G121" s="227"/>
      <c r="H121" s="958"/>
      <c r="I121" s="227"/>
      <c r="J121" s="227"/>
      <c r="K121" s="71" t="s">
        <v>1130</v>
      </c>
      <c r="L121" s="958"/>
      <c r="M121" s="936" t="s">
        <v>1352</v>
      </c>
      <c r="N121" s="936" t="s">
        <v>3522</v>
      </c>
      <c r="O121" s="939" t="s">
        <v>4673</v>
      </c>
      <c r="P121" s="958"/>
      <c r="Q121" s="937" t="s">
        <v>4574</v>
      </c>
      <c r="R121" s="938"/>
      <c r="S121" s="939"/>
      <c r="T121" s="940"/>
      <c r="U121" s="940"/>
    </row>
    <row r="122" spans="1:21">
      <c r="A122" s="227">
        <v>121</v>
      </c>
      <c r="B122" s="227"/>
      <c r="C122" s="227"/>
      <c r="D122" s="227"/>
      <c r="E122" s="227"/>
      <c r="F122" s="227"/>
      <c r="G122" s="227"/>
      <c r="H122" s="958"/>
      <c r="I122" s="227"/>
      <c r="J122" s="227"/>
      <c r="K122" s="71" t="s">
        <v>1130</v>
      </c>
      <c r="L122" s="958"/>
      <c r="M122" s="936" t="s">
        <v>1352</v>
      </c>
      <c r="N122" s="936" t="s">
        <v>3522</v>
      </c>
      <c r="O122" s="939" t="s">
        <v>4674</v>
      </c>
      <c r="P122" s="958"/>
      <c r="Q122" s="937" t="s">
        <v>4574</v>
      </c>
      <c r="R122" s="938"/>
      <c r="S122" s="939"/>
      <c r="T122" s="940"/>
      <c r="U122" s="940"/>
    </row>
    <row r="123" spans="1:21" ht="27.6">
      <c r="A123" s="227">
        <v>122</v>
      </c>
      <c r="B123" s="227"/>
      <c r="C123" s="227"/>
      <c r="D123" s="227"/>
      <c r="E123" s="227"/>
      <c r="F123" s="227"/>
      <c r="G123" s="227"/>
      <c r="H123" s="958"/>
      <c r="I123" s="227"/>
      <c r="J123" s="227"/>
      <c r="K123" s="71" t="s">
        <v>1130</v>
      </c>
      <c r="L123" s="958"/>
      <c r="M123" s="936" t="s">
        <v>1352</v>
      </c>
      <c r="N123" s="936" t="s">
        <v>3522</v>
      </c>
      <c r="O123" s="939" t="s">
        <v>2270</v>
      </c>
      <c r="P123" s="958"/>
      <c r="Q123" s="937" t="s">
        <v>4675</v>
      </c>
      <c r="R123" s="938"/>
      <c r="S123" s="939"/>
      <c r="T123" s="940"/>
      <c r="U123" s="940"/>
    </row>
    <row r="124" spans="1:21" ht="27.6">
      <c r="A124" s="227">
        <v>123</v>
      </c>
      <c r="B124" s="227"/>
      <c r="C124" s="227"/>
      <c r="D124" s="227"/>
      <c r="E124" s="227"/>
      <c r="F124" s="227"/>
      <c r="G124" s="227"/>
      <c r="H124" s="958"/>
      <c r="I124" s="227"/>
      <c r="J124" s="227"/>
      <c r="K124" s="71" t="s">
        <v>1130</v>
      </c>
      <c r="L124" s="958"/>
      <c r="M124" s="936" t="s">
        <v>1352</v>
      </c>
      <c r="N124" s="936" t="s">
        <v>3522</v>
      </c>
      <c r="O124" s="939" t="s">
        <v>4676</v>
      </c>
      <c r="P124" s="958"/>
      <c r="Q124" s="937" t="s">
        <v>4675</v>
      </c>
      <c r="R124" s="938"/>
      <c r="S124" s="939"/>
      <c r="T124" s="940"/>
      <c r="U124" s="940"/>
    </row>
    <row r="125" spans="1:21" ht="27.6">
      <c r="A125" s="227">
        <v>124</v>
      </c>
      <c r="B125" s="227"/>
      <c r="C125" s="227"/>
      <c r="D125" s="227"/>
      <c r="E125" s="227"/>
      <c r="F125" s="227"/>
      <c r="G125" s="227"/>
      <c r="H125" s="958"/>
      <c r="I125" s="227"/>
      <c r="J125" s="227"/>
      <c r="K125" s="71" t="s">
        <v>1130</v>
      </c>
      <c r="L125" s="958"/>
      <c r="M125" s="936" t="s">
        <v>1352</v>
      </c>
      <c r="N125" s="936" t="s">
        <v>3522</v>
      </c>
      <c r="O125" s="939" t="s">
        <v>4677</v>
      </c>
      <c r="P125" s="958"/>
      <c r="Q125" s="937" t="s">
        <v>4675</v>
      </c>
      <c r="R125" s="938"/>
      <c r="S125" s="939"/>
      <c r="T125" s="940"/>
      <c r="U125" s="940"/>
    </row>
    <row r="126" spans="1:21" ht="27.6">
      <c r="A126" s="227">
        <v>125</v>
      </c>
      <c r="B126" s="227"/>
      <c r="C126" s="227"/>
      <c r="D126" s="227"/>
      <c r="E126" s="227"/>
      <c r="F126" s="227"/>
      <c r="G126" s="227"/>
      <c r="H126" s="958"/>
      <c r="I126" s="227"/>
      <c r="J126" s="227"/>
      <c r="K126" s="71" t="s">
        <v>1130</v>
      </c>
      <c r="L126" s="958"/>
      <c r="M126" s="936" t="s">
        <v>1352</v>
      </c>
      <c r="N126" s="936" t="s">
        <v>3522</v>
      </c>
      <c r="O126" s="939" t="s">
        <v>4678</v>
      </c>
      <c r="P126" s="958"/>
      <c r="Q126" s="937" t="s">
        <v>4679</v>
      </c>
      <c r="R126" s="938"/>
      <c r="S126" s="939"/>
      <c r="T126" s="940"/>
      <c r="U126" s="940"/>
    </row>
    <row r="127" spans="1:21" ht="27.6">
      <c r="A127" s="227">
        <v>126</v>
      </c>
      <c r="B127" s="227"/>
      <c r="C127" s="227"/>
      <c r="D127" s="227"/>
      <c r="E127" s="227"/>
      <c r="F127" s="227"/>
      <c r="G127" s="227"/>
      <c r="H127" s="958"/>
      <c r="I127" s="227"/>
      <c r="J127" s="227"/>
      <c r="K127" s="71" t="s">
        <v>1130</v>
      </c>
      <c r="L127" s="958"/>
      <c r="M127" s="936" t="s">
        <v>1352</v>
      </c>
      <c r="N127" s="936" t="s">
        <v>3522</v>
      </c>
      <c r="O127" s="939" t="s">
        <v>4680</v>
      </c>
      <c r="P127" s="958"/>
      <c r="Q127" s="937" t="s">
        <v>4679</v>
      </c>
      <c r="R127" s="938"/>
      <c r="S127" s="939"/>
      <c r="T127" s="940"/>
      <c r="U127" s="940"/>
    </row>
    <row r="128" spans="1:21" ht="27.6">
      <c r="A128" s="227">
        <v>127</v>
      </c>
      <c r="B128" s="227"/>
      <c r="C128" s="227"/>
      <c r="D128" s="227"/>
      <c r="E128" s="227"/>
      <c r="F128" s="227"/>
      <c r="G128" s="227"/>
      <c r="H128" s="958"/>
      <c r="I128" s="227"/>
      <c r="J128" s="227"/>
      <c r="K128" s="71" t="s">
        <v>1130</v>
      </c>
      <c r="L128" s="958"/>
      <c r="M128" s="936" t="s">
        <v>1352</v>
      </c>
      <c r="N128" s="936" t="s">
        <v>3522</v>
      </c>
      <c r="O128" s="939" t="s">
        <v>4681</v>
      </c>
      <c r="P128" s="958"/>
      <c r="Q128" s="937" t="s">
        <v>4682</v>
      </c>
      <c r="R128" s="938"/>
      <c r="S128" s="947" t="s">
        <v>4683</v>
      </c>
      <c r="T128" s="940"/>
      <c r="U128" s="940"/>
    </row>
    <row r="129" spans="1:21" ht="27.6">
      <c r="A129" s="227">
        <v>128</v>
      </c>
      <c r="B129" s="227"/>
      <c r="C129" s="227"/>
      <c r="D129" s="227"/>
      <c r="E129" s="227"/>
      <c r="F129" s="227"/>
      <c r="G129" s="227"/>
      <c r="H129" s="958"/>
      <c r="I129" s="227"/>
      <c r="J129" s="227"/>
      <c r="K129" s="71" t="s">
        <v>1130</v>
      </c>
      <c r="L129" s="958"/>
      <c r="M129" s="936" t="s">
        <v>1352</v>
      </c>
      <c r="N129" s="936" t="s">
        <v>3522</v>
      </c>
      <c r="O129" s="939" t="s">
        <v>4684</v>
      </c>
      <c r="P129" s="958"/>
      <c r="Q129" s="937" t="s">
        <v>4685</v>
      </c>
      <c r="R129" s="938"/>
      <c r="S129" s="939"/>
      <c r="T129" s="940"/>
      <c r="U129" s="940"/>
    </row>
    <row r="130" spans="1:21">
      <c r="A130" s="227">
        <v>129</v>
      </c>
      <c r="B130" s="227"/>
      <c r="C130" s="227"/>
      <c r="D130" s="227"/>
      <c r="E130" s="227"/>
      <c r="F130" s="227"/>
      <c r="G130" s="227"/>
      <c r="H130" s="958"/>
      <c r="I130" s="227"/>
      <c r="J130" s="227"/>
      <c r="K130" s="71" t="s">
        <v>1130</v>
      </c>
      <c r="L130" s="958"/>
      <c r="M130" s="936" t="s">
        <v>1352</v>
      </c>
      <c r="N130" s="936" t="s">
        <v>3522</v>
      </c>
      <c r="O130" s="939" t="s">
        <v>4686</v>
      </c>
      <c r="P130" s="958"/>
      <c r="Q130" s="937" t="s">
        <v>4574</v>
      </c>
      <c r="R130" s="938"/>
      <c r="S130" s="939"/>
      <c r="T130" s="940"/>
      <c r="U130" s="940"/>
    </row>
    <row r="131" spans="1:21" ht="27.6">
      <c r="A131" s="227">
        <v>130</v>
      </c>
      <c r="B131" s="227"/>
      <c r="C131" s="227"/>
      <c r="D131" s="227"/>
      <c r="E131" s="227"/>
      <c r="F131" s="227"/>
      <c r="G131" s="227"/>
      <c r="H131" s="958"/>
      <c r="I131" s="227"/>
      <c r="J131" s="227"/>
      <c r="K131" s="71" t="s">
        <v>1130</v>
      </c>
      <c r="L131" s="958"/>
      <c r="M131" s="936" t="s">
        <v>1352</v>
      </c>
      <c r="N131" s="936" t="s">
        <v>3522</v>
      </c>
      <c r="O131" s="939" t="s">
        <v>4687</v>
      </c>
      <c r="P131" s="958"/>
      <c r="Q131" s="937" t="s">
        <v>4685</v>
      </c>
      <c r="R131" s="938"/>
      <c r="S131" s="939"/>
      <c r="T131" s="940"/>
      <c r="U131" s="940"/>
    </row>
    <row r="132" spans="1:21" ht="41.45">
      <c r="A132" s="976">
        <v>131</v>
      </c>
      <c r="B132" s="1151"/>
      <c r="C132" s="1152" t="s">
        <v>4688</v>
      </c>
      <c r="D132" s="1151"/>
      <c r="E132" s="1151"/>
      <c r="F132" s="1151"/>
      <c r="G132" s="1151"/>
      <c r="H132" s="1151"/>
      <c r="I132" s="1151"/>
      <c r="J132" s="1151"/>
      <c r="K132" s="1153" t="s">
        <v>1520</v>
      </c>
      <c r="L132" s="1151"/>
      <c r="M132" s="1154" t="s">
        <v>1352</v>
      </c>
      <c r="N132" s="1154" t="s">
        <v>4689</v>
      </c>
      <c r="O132" s="1154" t="s">
        <v>4690</v>
      </c>
      <c r="P132" s="1151"/>
      <c r="Q132" s="1155" t="s">
        <v>4691</v>
      </c>
      <c r="R132" s="1156" t="s">
        <v>4692</v>
      </c>
      <c r="S132" s="1157">
        <v>61451</v>
      </c>
      <c r="T132" s="1143" t="s">
        <v>4693</v>
      </c>
      <c r="U132" s="1064" t="s">
        <v>4694</v>
      </c>
    </row>
    <row r="133" spans="1:21" ht="41.45">
      <c r="A133" s="976">
        <v>132</v>
      </c>
      <c r="B133" s="1151"/>
      <c r="C133" s="1152" t="s">
        <v>4695</v>
      </c>
      <c r="D133" s="1151"/>
      <c r="E133" s="1151"/>
      <c r="F133" s="1151"/>
      <c r="G133" s="1151"/>
      <c r="H133" s="1151"/>
      <c r="I133" s="1151"/>
      <c r="J133" s="1151"/>
      <c r="K133" s="1153" t="s">
        <v>1520</v>
      </c>
      <c r="L133" s="1151"/>
      <c r="M133" s="1154" t="s">
        <v>1352</v>
      </c>
      <c r="N133" s="1154" t="s">
        <v>4689</v>
      </c>
      <c r="O133" s="1155" t="s">
        <v>4696</v>
      </c>
      <c r="P133" s="1151"/>
      <c r="Q133" s="1155" t="s">
        <v>4691</v>
      </c>
      <c r="R133" s="1156" t="s">
        <v>4692</v>
      </c>
      <c r="S133" s="1157">
        <v>61451</v>
      </c>
      <c r="T133" s="1143" t="s">
        <v>4693</v>
      </c>
      <c r="U133" s="1064" t="s">
        <v>4694</v>
      </c>
    </row>
    <row r="134" spans="1:21" ht="151.9">
      <c r="A134" s="227">
        <v>133</v>
      </c>
      <c r="B134" s="977" t="s">
        <v>4697</v>
      </c>
      <c r="C134" s="977" t="s">
        <v>4698</v>
      </c>
      <c r="D134" s="977" t="s">
        <v>1260</v>
      </c>
      <c r="E134" s="977"/>
      <c r="F134" s="977"/>
      <c r="G134" s="977"/>
      <c r="H134" s="930" t="s">
        <v>4699</v>
      </c>
      <c r="I134" s="977"/>
      <c r="J134" s="977"/>
      <c r="K134" s="1081" t="s">
        <v>1426</v>
      </c>
      <c r="L134" s="959"/>
      <c r="M134" s="959" t="s">
        <v>1352</v>
      </c>
      <c r="N134" s="959"/>
      <c r="O134" s="959"/>
      <c r="P134" s="959"/>
      <c r="Q134" s="960" t="s">
        <v>4700</v>
      </c>
      <c r="R134" s="960"/>
      <c r="S134" s="961" t="s">
        <v>4701</v>
      </c>
      <c r="T134" s="962"/>
      <c r="U134" s="963" t="s">
        <v>4702</v>
      </c>
    </row>
    <row r="135" spans="1:21" ht="27.6">
      <c r="A135" s="227">
        <v>134</v>
      </c>
      <c r="B135" s="227" t="s">
        <v>4703</v>
      </c>
      <c r="C135" s="227" t="s">
        <v>4704</v>
      </c>
      <c r="D135" s="690" t="s">
        <v>4705</v>
      </c>
      <c r="E135" s="227"/>
      <c r="F135" s="227"/>
      <c r="G135" s="227"/>
      <c r="H135" s="958"/>
      <c r="I135" s="227"/>
      <c r="J135" s="227"/>
      <c r="K135" s="1081" t="s">
        <v>1520</v>
      </c>
      <c r="L135" s="958"/>
      <c r="M135" s="958"/>
      <c r="N135" s="958"/>
      <c r="O135" s="958"/>
      <c r="P135" s="958"/>
      <c r="Q135" s="301"/>
      <c r="R135" s="301"/>
      <c r="S135" s="690" t="s">
        <v>4706</v>
      </c>
      <c r="T135" s="940"/>
      <c r="U135" s="940" t="s">
        <v>4707</v>
      </c>
    </row>
    <row r="136" spans="1:21" ht="165.6">
      <c r="A136" s="437">
        <v>135</v>
      </c>
      <c r="B136" s="437" t="s">
        <v>4708</v>
      </c>
      <c r="C136" s="437" t="s">
        <v>4709</v>
      </c>
      <c r="D136" s="437" t="s">
        <v>1260</v>
      </c>
      <c r="E136" s="437"/>
      <c r="F136" s="437"/>
      <c r="G136" s="437"/>
      <c r="H136" s="934" t="s">
        <v>4710</v>
      </c>
      <c r="I136" s="437"/>
      <c r="J136" s="437"/>
      <c r="K136" s="1081" t="s">
        <v>1426</v>
      </c>
      <c r="L136" s="964"/>
      <c r="M136" s="958" t="s">
        <v>1352</v>
      </c>
      <c r="N136" s="958"/>
      <c r="O136" s="958"/>
      <c r="P136" s="958"/>
      <c r="Q136" s="301" t="s">
        <v>4711</v>
      </c>
      <c r="R136" s="301"/>
      <c r="S136" s="690" t="s">
        <v>4712</v>
      </c>
      <c r="T136" s="940"/>
      <c r="U136" s="940" t="s">
        <v>4713</v>
      </c>
    </row>
    <row r="137" spans="1:21" ht="165.6">
      <c r="A137" s="978">
        <v>136</v>
      </c>
      <c r="B137" s="978" t="s">
        <v>4714</v>
      </c>
      <c r="C137" s="978" t="s">
        <v>4715</v>
      </c>
      <c r="D137" s="978" t="s">
        <v>1260</v>
      </c>
      <c r="E137" s="235"/>
      <c r="F137" s="235"/>
      <c r="G137" s="235"/>
      <c r="H137" s="979" t="s">
        <v>4716</v>
      </c>
      <c r="I137" s="235"/>
      <c r="J137" s="235"/>
      <c r="K137" s="1081" t="s">
        <v>1426</v>
      </c>
      <c r="L137" s="397"/>
      <c r="M137" s="980" t="s">
        <v>1352</v>
      </c>
      <c r="N137" s="958"/>
      <c r="O137" s="958"/>
      <c r="P137" s="958"/>
      <c r="Q137" s="301" t="s">
        <v>4717</v>
      </c>
      <c r="R137" s="301"/>
      <c r="S137" s="690" t="s">
        <v>4718</v>
      </c>
      <c r="T137" s="940"/>
      <c r="U137" s="940" t="s">
        <v>4713</v>
      </c>
    </row>
    <row r="138" spans="1:21">
      <c r="A138" s="978">
        <v>137</v>
      </c>
      <c r="B138" s="978" t="s">
        <v>1253</v>
      </c>
      <c r="C138" s="978" t="s">
        <v>1274</v>
      </c>
      <c r="D138" s="978" t="s">
        <v>1215</v>
      </c>
      <c r="E138" s="235"/>
      <c r="F138" s="235"/>
      <c r="G138" s="235"/>
      <c r="H138" s="397"/>
      <c r="I138" s="235"/>
      <c r="J138" s="235"/>
      <c r="K138" s="349" t="s">
        <v>1130</v>
      </c>
      <c r="L138" s="397"/>
      <c r="M138" s="980"/>
      <c r="N138" s="958"/>
      <c r="O138" s="958"/>
      <c r="P138" s="958"/>
      <c r="Q138" s="301"/>
      <c r="R138" s="301"/>
      <c r="S138" s="690" t="s">
        <v>4719</v>
      </c>
      <c r="T138" s="940"/>
      <c r="U138" s="940"/>
    </row>
    <row r="139" spans="1:21" ht="27.6">
      <c r="A139" s="978">
        <v>138</v>
      </c>
      <c r="B139" s="978" t="s">
        <v>4720</v>
      </c>
      <c r="C139" s="978" t="s">
        <v>4721</v>
      </c>
      <c r="D139" s="978" t="s">
        <v>4137</v>
      </c>
      <c r="E139" s="235"/>
      <c r="F139" s="235"/>
      <c r="G139" s="235"/>
      <c r="H139" s="397"/>
      <c r="I139" s="235"/>
      <c r="J139" s="235"/>
      <c r="K139" s="1081" t="s">
        <v>1426</v>
      </c>
      <c r="L139" s="397"/>
      <c r="M139" s="980"/>
      <c r="N139" s="958"/>
      <c r="O139" s="958"/>
      <c r="P139" s="958"/>
      <c r="Q139" s="301"/>
      <c r="R139" s="1143" t="s">
        <v>4722</v>
      </c>
      <c r="S139" s="1143" t="s">
        <v>4723</v>
      </c>
      <c r="T139" s="1143" t="s">
        <v>4724</v>
      </c>
      <c r="U139" s="940"/>
    </row>
    <row r="140" spans="1:21" ht="27.6">
      <c r="A140" s="978">
        <v>139</v>
      </c>
      <c r="B140" s="978" t="s">
        <v>4725</v>
      </c>
      <c r="C140" s="978" t="s">
        <v>4726</v>
      </c>
      <c r="D140" s="978" t="s">
        <v>1267</v>
      </c>
      <c r="E140" s="235"/>
      <c r="F140" s="235"/>
      <c r="G140" s="235"/>
      <c r="H140" s="903" t="s">
        <v>4727</v>
      </c>
      <c r="I140" s="235"/>
      <c r="J140" s="235"/>
      <c r="K140" s="1192" t="s">
        <v>4195</v>
      </c>
      <c r="L140" s="397"/>
      <c r="M140" s="980"/>
      <c r="N140" s="958"/>
      <c r="O140" s="958"/>
      <c r="P140" s="958"/>
      <c r="Q140" s="301" t="s">
        <v>4728</v>
      </c>
      <c r="R140" s="301"/>
      <c r="S140" s="690" t="s">
        <v>4729</v>
      </c>
      <c r="T140" s="940"/>
      <c r="U140" s="940" t="s">
        <v>4730</v>
      </c>
    </row>
    <row r="141" spans="1:21" ht="27.6">
      <c r="A141" s="978">
        <v>140</v>
      </c>
      <c r="B141" s="978" t="s">
        <v>4731</v>
      </c>
      <c r="C141" s="978" t="s">
        <v>4732</v>
      </c>
      <c r="D141" s="978" t="s">
        <v>1260</v>
      </c>
      <c r="E141" s="235"/>
      <c r="F141" s="235"/>
      <c r="G141" s="235"/>
      <c r="H141" s="397"/>
      <c r="I141" s="235"/>
      <c r="J141" s="235"/>
      <c r="K141" s="1081" t="s">
        <v>4195</v>
      </c>
      <c r="L141" s="397"/>
      <c r="M141" s="980"/>
      <c r="N141" s="958"/>
      <c r="O141" s="958"/>
      <c r="P141" s="958"/>
      <c r="Q141" s="301" t="s">
        <v>4733</v>
      </c>
      <c r="R141" s="301"/>
      <c r="S141" s="690">
        <v>59266</v>
      </c>
      <c r="T141" s="940"/>
      <c r="U141" s="940" t="s">
        <v>4734</v>
      </c>
    </row>
    <row r="142" spans="1:21" ht="27.6">
      <c r="A142" s="978">
        <v>141</v>
      </c>
      <c r="B142" s="978" t="s">
        <v>4735</v>
      </c>
      <c r="C142" s="978" t="s">
        <v>835</v>
      </c>
      <c r="D142" s="978"/>
      <c r="E142" s="235"/>
      <c r="F142" s="235"/>
      <c r="G142" s="235"/>
      <c r="H142" s="397"/>
      <c r="I142" s="235"/>
      <c r="J142" s="235"/>
      <c r="K142" s="1081" t="s">
        <v>1520</v>
      </c>
      <c r="L142" s="397"/>
      <c r="M142" s="981"/>
      <c r="N142" s="964"/>
      <c r="O142" s="964"/>
      <c r="P142" s="964"/>
      <c r="Q142" s="965"/>
      <c r="R142" s="965"/>
      <c r="S142" s="966">
        <v>60474</v>
      </c>
      <c r="T142" s="967"/>
      <c r="U142" s="967" t="s">
        <v>4736</v>
      </c>
    </row>
    <row r="143" spans="1:21" ht="27.6">
      <c r="A143" s="978">
        <v>142</v>
      </c>
      <c r="B143" s="978" t="s">
        <v>4737</v>
      </c>
      <c r="C143" s="978" t="s">
        <v>4738</v>
      </c>
      <c r="D143" s="978" t="s">
        <v>1628</v>
      </c>
      <c r="E143" s="982"/>
      <c r="F143" s="982"/>
      <c r="G143" s="982"/>
      <c r="H143" s="971" t="s">
        <v>4739</v>
      </c>
      <c r="I143" s="982"/>
      <c r="J143" s="982"/>
      <c r="K143" s="1261" t="s">
        <v>4195</v>
      </c>
      <c r="L143" s="968"/>
      <c r="M143" s="983"/>
      <c r="N143" s="968"/>
      <c r="O143" s="968"/>
      <c r="P143" s="968"/>
      <c r="Q143" s="969"/>
      <c r="R143" s="969"/>
      <c r="S143" s="970"/>
      <c r="T143" s="971"/>
      <c r="U143" s="971" t="s">
        <v>4740</v>
      </c>
    </row>
    <row r="144" spans="1:21" s="514" customFormat="1" ht="69">
      <c r="A144" s="1246">
        <v>143</v>
      </c>
      <c r="B144" s="868" t="s">
        <v>904</v>
      </c>
      <c r="C144" s="868" t="s">
        <v>4741</v>
      </c>
      <c r="D144" s="868" t="s">
        <v>4742</v>
      </c>
      <c r="E144" s="818" t="s">
        <v>1281</v>
      </c>
      <c r="F144" s="818"/>
      <c r="G144" s="818" t="s">
        <v>1281</v>
      </c>
      <c r="H144" s="818"/>
      <c r="I144" s="818"/>
      <c r="J144" s="818"/>
      <c r="K144" s="984" t="s">
        <v>1426</v>
      </c>
      <c r="L144" s="818"/>
      <c r="M144" s="868"/>
      <c r="N144" s="1289" t="s">
        <v>4743</v>
      </c>
      <c r="O144" s="1290" t="s">
        <v>4744</v>
      </c>
      <c r="P144" s="1251"/>
      <c r="Q144" s="972" t="s">
        <v>4745</v>
      </c>
      <c r="R144" s="818"/>
      <c r="S144" s="1252">
        <v>50955</v>
      </c>
      <c r="T144" s="818"/>
      <c r="U144" s="818"/>
    </row>
    <row r="145" spans="1:21" s="1078" customFormat="1" ht="57.6">
      <c r="A145" s="543">
        <v>144</v>
      </c>
      <c r="B145" s="1274" t="s">
        <v>4746</v>
      </c>
      <c r="C145" s="1275" t="s">
        <v>4747</v>
      </c>
      <c r="D145" s="1274" t="s">
        <v>1304</v>
      </c>
      <c r="E145" s="1275"/>
      <c r="F145" s="1275"/>
      <c r="G145" s="1275"/>
      <c r="H145" s="1276"/>
      <c r="I145" s="1275"/>
      <c r="J145" s="1275"/>
      <c r="K145" s="1277" t="s">
        <v>4195</v>
      </c>
      <c r="L145" s="1276"/>
      <c r="M145" s="1276"/>
      <c r="N145" s="1190" t="s">
        <v>1281</v>
      </c>
      <c r="O145" s="1191" t="s">
        <v>1281</v>
      </c>
      <c r="P145" s="543"/>
      <c r="Q145" s="1278" t="s">
        <v>4748</v>
      </c>
      <c r="R145" s="1279"/>
      <c r="S145" s="794"/>
      <c r="T145" s="564"/>
      <c r="U145" s="564"/>
    </row>
    <row r="146" spans="1:21">
      <c r="B146" s="1082"/>
      <c r="C146" s="1082"/>
      <c r="D146" s="1083"/>
      <c r="E146" s="1083"/>
      <c r="F146" s="1083"/>
      <c r="G146" s="1083"/>
      <c r="H146" s="1084"/>
      <c r="I146" s="1083"/>
      <c r="J146" s="1083"/>
      <c r="K146" s="1085"/>
    </row>
    <row r="149" spans="1:21">
      <c r="C149" s="1301" t="s">
        <v>4749</v>
      </c>
    </row>
    <row r="150" spans="1:21" ht="27.6">
      <c r="C150" s="27" t="s">
        <v>4421</v>
      </c>
      <c r="D150" s="27"/>
      <c r="E150" s="27" t="s">
        <v>4424</v>
      </c>
    </row>
    <row r="151" spans="1:21">
      <c r="C151" s="27" t="s">
        <v>4426</v>
      </c>
      <c r="D151" s="27" t="s">
        <v>707</v>
      </c>
      <c r="E151" s="27" t="s">
        <v>3546</v>
      </c>
    </row>
    <row r="152" spans="1:21">
      <c r="C152" s="27" t="s">
        <v>1715</v>
      </c>
      <c r="D152" s="27" t="s">
        <v>4750</v>
      </c>
      <c r="E152" s="27" t="s">
        <v>4750</v>
      </c>
    </row>
    <row r="153" spans="1:21">
      <c r="C153" s="27" t="s">
        <v>4431</v>
      </c>
      <c r="D153" s="27" t="s">
        <v>3522</v>
      </c>
      <c r="E153" s="27" t="s">
        <v>3558</v>
      </c>
      <c r="F153" s="7"/>
    </row>
    <row r="154" spans="1:21">
      <c r="C154" s="27" t="s">
        <v>4436</v>
      </c>
      <c r="D154" s="27"/>
      <c r="E154" s="27" t="s">
        <v>4751</v>
      </c>
    </row>
    <row r="155" spans="1:21">
      <c r="C155" s="1301" t="s">
        <v>4752</v>
      </c>
      <c r="D155" s="1301"/>
      <c r="E155" s="1301"/>
    </row>
    <row r="156" spans="1:21" ht="41.25" customHeight="1">
      <c r="C156" s="27" t="s">
        <v>3536</v>
      </c>
      <c r="D156" s="27" t="s">
        <v>3522</v>
      </c>
      <c r="E156" s="27" t="s">
        <v>4246</v>
      </c>
    </row>
    <row r="157" spans="1:21">
      <c r="C157" s="27" t="s">
        <v>3526</v>
      </c>
      <c r="D157" s="27" t="s">
        <v>3522</v>
      </c>
      <c r="E157" s="27" t="s">
        <v>4247</v>
      </c>
    </row>
    <row r="158" spans="1:21">
      <c r="C158" s="27" t="s">
        <v>3519</v>
      </c>
      <c r="D158" s="27" t="s">
        <v>3522</v>
      </c>
      <c r="E158" s="27" t="s">
        <v>4249</v>
      </c>
    </row>
    <row r="159" spans="1:21">
      <c r="C159" s="27" t="s">
        <v>3541</v>
      </c>
      <c r="D159" s="27" t="s">
        <v>771</v>
      </c>
      <c r="E159" s="27" t="s">
        <v>1466</v>
      </c>
    </row>
    <row r="160" spans="1:21">
      <c r="C160" s="27" t="s">
        <v>3549</v>
      </c>
      <c r="D160" s="27" t="s">
        <v>707</v>
      </c>
      <c r="E160" s="27" t="s">
        <v>1466</v>
      </c>
    </row>
    <row r="161" spans="3:5">
      <c r="C161" s="27" t="s">
        <v>1717</v>
      </c>
      <c r="D161" s="27" t="s">
        <v>3522</v>
      </c>
      <c r="E161" s="27" t="s">
        <v>3558</v>
      </c>
    </row>
    <row r="162" spans="3:5">
      <c r="C162" s="27" t="s">
        <v>1711</v>
      </c>
      <c r="D162" s="27" t="s">
        <v>707</v>
      </c>
      <c r="E162" s="27" t="s">
        <v>3546</v>
      </c>
    </row>
    <row r="163" spans="3:5">
      <c r="C163" s="27" t="s">
        <v>1716</v>
      </c>
      <c r="D163" s="27" t="s">
        <v>707</v>
      </c>
      <c r="E163" s="27" t="s">
        <v>3554</v>
      </c>
    </row>
    <row r="164" spans="3:5">
      <c r="C164" s="27"/>
      <c r="D164" s="27"/>
      <c r="E164" s="27"/>
    </row>
  </sheetData>
  <autoFilter ref="A2:U145" xr:uid="{00000000-0001-0000-2500-000000000000}"/>
  <mergeCells count="3">
    <mergeCell ref="Q110:Q111"/>
    <mergeCell ref="S110:S112"/>
    <mergeCell ref="S98:S99"/>
  </mergeCells>
  <phoneticPr fontId="39" type="noConversion"/>
  <dataValidations count="1">
    <dataValidation type="list" allowBlank="1" showInputMessage="1" showErrorMessage="1" sqref="K3:K133 K138" xr:uid="{D2F10CA6-6024-421C-81BA-F8AE251CEDA9}">
      <formula1>"To Do, Questions Outstanding, Complete"</formula1>
    </dataValidation>
  </dataValidations>
  <hyperlinks>
    <hyperlink ref="A1" location="Summary!A1" display="Object Name" xr:uid="{00000000-0004-0000-2500-000000000000}"/>
    <hyperlink ref="S39" r:id="rId1" display="https://southwestwater.visualstudio.com.mcas.ms/CEP Solution/_workitems/edit/34489" xr:uid="{4C24A983-DC42-43F3-A387-4527BE8DB08D}"/>
    <hyperlink ref="S36" r:id="rId2" display="https://southwestwater.visualstudio.com.mcas.ms/CEP Solution/_workitems/edit/34526" xr:uid="{A9570BCE-58C7-4AD5-9FA4-09367F3C6207}"/>
    <hyperlink ref="S37" r:id="rId3" display="https://southwestwater.visualstudio.com.mcas.ms/CEP Solution/_workitems/edit/34526" xr:uid="{15ABD2F2-BD5E-40AF-9C01-2BEFEB6A60CD}"/>
    <hyperlink ref="S21" r:id="rId4" display="https://southwestwater.visualstudio.com.mcas.ms/CEP Solution/_workitems/edit/34954" xr:uid="{3F8E7958-70D2-4B0F-9E6F-BB1720606067}"/>
    <hyperlink ref="O126" r:id="rId5" display="\\rap-dev-app1-az\rapcode\devlopment_tools\datadict\base_dev_11\svprofil.html" xr:uid="{F4127279-C966-449A-A185-492ECEAAB962}"/>
    <hyperlink ref="S52" r:id="rId6" display="https://southwestwater.visualstudio.com.mcas.ms/CEP Solution/_workitems/edit/38150" xr:uid="{872DD938-02B3-41DB-BB85-1310294BC65A}"/>
    <hyperlink ref="S110:S112" r:id="rId7" display="https://southwestwater.visualstudio.com.mcas.ms/CEP Solution/_workitems/edit/38160" xr:uid="{FDF0E8E0-CD49-4FB0-88AF-0CF5B1D19258}"/>
    <hyperlink ref="S128" r:id="rId8" display="https://southwestwater.visualstudio.com.mcas.ms/CEP Solution/_workitems/edit/38185" xr:uid="{1D22655D-5BC2-4B81-AADA-CC87E4ABA710}"/>
    <hyperlink ref="S54" r:id="rId9" display="https://southwestwater.visualstudio.com.mcas.ms/CEP Solution/_workitems/edit/38208" xr:uid="{03138C83-BC61-4D09-9917-A850AD5DFD2A}"/>
    <hyperlink ref="S98:S99" r:id="rId10" display="https://southwestwater.visualstudio.com.mcas.ms/CEP Solution/_workitems/edit/38209" xr:uid="{CA1A52C3-404F-4BA1-921D-7DCD39B8F519}"/>
    <hyperlink ref="S80" r:id="rId11" display="https://southwestwater.visualstudio.com.mcas.ms/CEP Solution/_workitems/edit/38223" xr:uid="{D95832A9-E5CC-4613-82DA-48DAE0A4418A}"/>
    <hyperlink ref="S33" r:id="rId12" display="https://southwestwater.visualstudio.com.mcas.ms/CEP Solution/_workitems/edit/37072" xr:uid="{1C4348D9-C65A-4327-A0E4-008A63D38B8C}"/>
    <hyperlink ref="S40" r:id="rId13" display="https://southwestwater.visualstudio.com.mcas.ms/CEP Solution/_workitems/edit/38342?src=WorkItemMention&amp;src-action=artifact_link" xr:uid="{97C5D11E-6F2F-4ACE-9273-02BEDC48B04B}"/>
    <hyperlink ref="S41" r:id="rId14" display="https://southwestwater.visualstudio.com.mcas.ms/CEP Solution/_workitems/edit/38342?src=WorkItemMention&amp;src-action=artifact_link" xr:uid="{96BB6077-9C6D-42B5-8920-36609929854E}"/>
  </hyperlinks>
  <pageMargins left="0.7" right="0.7" top="0.75" bottom="0.75" header="0.3" footer="0.3"/>
  <pageSetup paperSize="9" orientation="portrait" r:id="rId15"/>
  <headerFooter>
    <oddFooter>&amp;L_x000D_&amp;1#&amp;"Calibri"&amp;10&amp;K000000 Classification: BUSINESS</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tabColor rgb="FF0070C0"/>
  </sheetPr>
  <dimension ref="A1:AP47"/>
  <sheetViews>
    <sheetView zoomScale="71" zoomScaleNormal="71" workbookViewId="0">
      <pane ySplit="996" topLeftCell="A13" activePane="bottomLeft"/>
      <selection pane="bottomLeft" activeCell="N23" sqref="N23:O23"/>
    </sheetView>
  </sheetViews>
  <sheetFormatPr defaultRowHeight="14.45"/>
  <cols>
    <col min="1" max="1" width="9.42578125" style="28"/>
    <col min="2" max="2" width="26.42578125" style="28" customWidth="1"/>
    <col min="3" max="3" width="26.5703125" style="28" customWidth="1"/>
    <col min="4" max="4" width="15.5703125" style="28" bestFit="1" customWidth="1"/>
    <col min="5" max="5" width="11.42578125" style="28" bestFit="1" customWidth="1"/>
    <col min="6" max="6" width="5.42578125" style="28" customWidth="1"/>
    <col min="7" max="7" width="7.5703125" style="28" customWidth="1"/>
    <col min="8" max="8" width="35.42578125" style="28" customWidth="1"/>
    <col min="9" max="9" width="23.42578125" style="28" hidden="1" customWidth="1"/>
    <col min="10" max="10" width="13.5703125" style="28" hidden="1" customWidth="1"/>
    <col min="11" max="11" width="13.5703125" style="28" customWidth="1"/>
    <col min="12" max="12" width="11.42578125" style="28" customWidth="1"/>
    <col min="13" max="13" width="11.5703125" style="28" bestFit="1" customWidth="1"/>
    <col min="14" max="14" width="13" style="28" customWidth="1"/>
    <col min="15" max="15" width="20" style="28" customWidth="1"/>
    <col min="16" max="16" width="10.42578125" style="28" hidden="1" customWidth="1"/>
    <col min="17" max="17" width="40" style="28" bestFit="1" customWidth="1"/>
    <col min="18" max="18" width="25.5703125" style="28" customWidth="1"/>
    <col min="19" max="19" width="34.5703125" customWidth="1"/>
    <col min="20" max="20" width="43.42578125" customWidth="1"/>
  </cols>
  <sheetData>
    <row r="1" spans="1:21" ht="18">
      <c r="A1" s="83" t="s">
        <v>1188</v>
      </c>
      <c r="B1" s="853" t="s">
        <v>1189</v>
      </c>
      <c r="C1" s="1365" t="s">
        <v>1164</v>
      </c>
      <c r="D1" s="1366"/>
      <c r="E1" s="1366"/>
    </row>
    <row r="2" spans="1:21" s="84" customFormat="1" ht="36.75" customHeight="1">
      <c r="A2" s="9" t="s">
        <v>1191</v>
      </c>
      <c r="B2" s="9" t="s">
        <v>1192</v>
      </c>
      <c r="C2" s="9" t="s">
        <v>1193</v>
      </c>
      <c r="D2" s="9" t="s">
        <v>1194</v>
      </c>
      <c r="E2" s="9" t="s">
        <v>1195</v>
      </c>
      <c r="F2" s="9" t="s">
        <v>1196</v>
      </c>
      <c r="G2" s="9" t="s">
        <v>1197</v>
      </c>
      <c r="H2" s="9" t="s">
        <v>1198</v>
      </c>
      <c r="I2" s="9" t="s">
        <v>1199</v>
      </c>
      <c r="J2" s="9" t="s">
        <v>1200</v>
      </c>
      <c r="K2" s="9" t="s">
        <v>1201</v>
      </c>
      <c r="L2" s="183" t="s">
        <v>2080</v>
      </c>
      <c r="M2" s="257" t="s">
        <v>1202</v>
      </c>
      <c r="N2" s="257" t="s">
        <v>1203</v>
      </c>
      <c r="O2" s="257" t="s">
        <v>1204</v>
      </c>
      <c r="P2" s="257" t="s">
        <v>1194</v>
      </c>
      <c r="Q2" s="353" t="s">
        <v>1205</v>
      </c>
      <c r="R2" s="405" t="s">
        <v>1207</v>
      </c>
      <c r="S2" s="498" t="s">
        <v>14</v>
      </c>
      <c r="T2" s="561" t="s">
        <v>4753</v>
      </c>
    </row>
    <row r="3" spans="1:21" s="84" customFormat="1" ht="100.9">
      <c r="A3" s="181">
        <v>1</v>
      </c>
      <c r="B3" s="27" t="s">
        <v>1319</v>
      </c>
      <c r="C3" s="27" t="s">
        <v>1320</v>
      </c>
      <c r="D3" s="27" t="s">
        <v>1280</v>
      </c>
      <c r="E3" s="27">
        <v>40</v>
      </c>
      <c r="F3" s="27" t="s">
        <v>1321</v>
      </c>
      <c r="G3" s="78" t="b">
        <v>1</v>
      </c>
      <c r="H3" s="10" t="s">
        <v>2369</v>
      </c>
      <c r="I3" s="27" t="s">
        <v>4754</v>
      </c>
      <c r="J3" s="63"/>
      <c r="K3" s="10" t="s">
        <v>1130</v>
      </c>
      <c r="L3" s="27" t="s">
        <v>4755</v>
      </c>
      <c r="M3" s="987" t="s">
        <v>1352</v>
      </c>
      <c r="N3" s="610" t="s">
        <v>4756</v>
      </c>
      <c r="O3" s="610" t="s">
        <v>4757</v>
      </c>
      <c r="P3" s="610"/>
      <c r="Q3" s="490" t="s">
        <v>4758</v>
      </c>
      <c r="R3" s="219"/>
      <c r="S3" s="509"/>
    </row>
    <row r="4" spans="1:21" s="84" customFormat="1" ht="28.9">
      <c r="A4" s="181">
        <v>2</v>
      </c>
      <c r="B4" s="349" t="s">
        <v>1824</v>
      </c>
      <c r="C4" s="349" t="s">
        <v>4759</v>
      </c>
      <c r="D4" s="349" t="s">
        <v>1280</v>
      </c>
      <c r="E4" s="349">
        <v>80</v>
      </c>
      <c r="F4" s="349" t="s">
        <v>1321</v>
      </c>
      <c r="G4" s="349" t="b">
        <v>1</v>
      </c>
      <c r="H4" s="10"/>
      <c r="I4" s="27"/>
      <c r="J4" s="63"/>
      <c r="K4" s="10" t="s">
        <v>1130</v>
      </c>
      <c r="L4" s="27" t="s">
        <v>4755</v>
      </c>
      <c r="M4" s="987" t="s">
        <v>1375</v>
      </c>
      <c r="N4" s="610"/>
      <c r="O4" s="610"/>
      <c r="P4" s="610"/>
      <c r="Q4" s="490" t="s">
        <v>4760</v>
      </c>
      <c r="R4" s="219"/>
      <c r="S4" s="509"/>
    </row>
    <row r="5" spans="1:21" ht="27.6">
      <c r="A5" s="181">
        <v>3</v>
      </c>
      <c r="B5" s="27" t="s">
        <v>3749</v>
      </c>
      <c r="C5" s="27" t="s">
        <v>3750</v>
      </c>
      <c r="D5" s="27" t="s">
        <v>1280</v>
      </c>
      <c r="E5" s="27">
        <v>40</v>
      </c>
      <c r="F5" s="27" t="s">
        <v>1321</v>
      </c>
      <c r="G5" s="78" t="b">
        <v>0</v>
      </c>
      <c r="H5" s="27" t="s">
        <v>3751</v>
      </c>
      <c r="I5" s="27">
        <v>12345678</v>
      </c>
      <c r="J5" s="63"/>
      <c r="K5" s="10" t="s">
        <v>1130</v>
      </c>
      <c r="L5" s="27" t="s">
        <v>4755</v>
      </c>
      <c r="M5" s="987" t="s">
        <v>1352</v>
      </c>
      <c r="N5" s="610" t="s">
        <v>3522</v>
      </c>
      <c r="O5" s="610" t="s">
        <v>4757</v>
      </c>
      <c r="P5" s="610"/>
      <c r="Q5" s="988"/>
      <c r="R5" s="219"/>
      <c r="S5" s="384"/>
    </row>
    <row r="6" spans="1:21" ht="28.9">
      <c r="A6" s="181">
        <v>4</v>
      </c>
      <c r="B6" s="27" t="s">
        <v>4761</v>
      </c>
      <c r="C6" s="27" t="s">
        <v>2964</v>
      </c>
      <c r="D6" s="27" t="s">
        <v>1280</v>
      </c>
      <c r="E6" s="27">
        <v>40</v>
      </c>
      <c r="F6" s="27" t="s">
        <v>1321</v>
      </c>
      <c r="G6" s="78" t="b">
        <v>0</v>
      </c>
      <c r="H6" s="27" t="s">
        <v>4762</v>
      </c>
      <c r="I6" s="27"/>
      <c r="J6" s="63"/>
      <c r="K6" s="10" t="s">
        <v>1130</v>
      </c>
      <c r="L6" s="27" t="s">
        <v>4755</v>
      </c>
      <c r="M6" s="987" t="s">
        <v>1352</v>
      </c>
      <c r="N6" s="610" t="s">
        <v>4689</v>
      </c>
      <c r="O6" s="610" t="s">
        <v>4763</v>
      </c>
      <c r="P6" s="610"/>
      <c r="Q6" s="490" t="s">
        <v>4764</v>
      </c>
      <c r="R6" s="219"/>
      <c r="S6" s="384"/>
    </row>
    <row r="7" spans="1:21" ht="86.45">
      <c r="A7" s="181">
        <v>5</v>
      </c>
      <c r="B7" s="20" t="s">
        <v>2901</v>
      </c>
      <c r="C7" s="20" t="s">
        <v>2945</v>
      </c>
      <c r="D7" s="27" t="s">
        <v>1280</v>
      </c>
      <c r="E7" s="27">
        <v>40</v>
      </c>
      <c r="F7" s="27" t="s">
        <v>1321</v>
      </c>
      <c r="G7" s="78" t="b">
        <v>0</v>
      </c>
      <c r="H7" s="27" t="s">
        <v>4765</v>
      </c>
      <c r="I7" s="27"/>
      <c r="J7" s="63"/>
      <c r="K7" s="10" t="s">
        <v>1130</v>
      </c>
      <c r="L7" s="27" t="s">
        <v>4755</v>
      </c>
      <c r="M7" s="987" t="s">
        <v>1352</v>
      </c>
      <c r="N7" s="610"/>
      <c r="O7" s="610"/>
      <c r="P7" s="610"/>
      <c r="Q7" s="490" t="s">
        <v>4766</v>
      </c>
      <c r="R7" s="219"/>
      <c r="S7" s="384"/>
    </row>
    <row r="8" spans="1:21" ht="28.9">
      <c r="A8" s="181">
        <v>6</v>
      </c>
      <c r="B8" s="27" t="s">
        <v>2913</v>
      </c>
      <c r="C8" s="27" t="s">
        <v>4767</v>
      </c>
      <c r="D8" s="27" t="s">
        <v>1280</v>
      </c>
      <c r="E8" s="27">
        <v>40</v>
      </c>
      <c r="F8" s="27" t="s">
        <v>1321</v>
      </c>
      <c r="G8" s="78" t="b">
        <v>0</v>
      </c>
      <c r="H8" s="27" t="s">
        <v>4388</v>
      </c>
      <c r="I8" s="27"/>
      <c r="J8" s="63"/>
      <c r="K8" s="10" t="s">
        <v>1130</v>
      </c>
      <c r="L8" s="27" t="s">
        <v>4755</v>
      </c>
      <c r="M8" s="987" t="s">
        <v>1352</v>
      </c>
      <c r="N8" s="610" t="s">
        <v>2902</v>
      </c>
      <c r="O8" s="610" t="s">
        <v>2915</v>
      </c>
      <c r="P8" s="610"/>
      <c r="Q8" s="490" t="s">
        <v>4764</v>
      </c>
      <c r="R8" s="219"/>
      <c r="S8" s="384"/>
    </row>
    <row r="9" spans="1:21" ht="72">
      <c r="A9" s="181">
        <v>7</v>
      </c>
      <c r="B9" s="27" t="s">
        <v>4381</v>
      </c>
      <c r="C9" s="27" t="s">
        <v>4768</v>
      </c>
      <c r="D9" s="20" t="s">
        <v>1280</v>
      </c>
      <c r="E9" s="20">
        <v>40</v>
      </c>
      <c r="F9" s="20" t="s">
        <v>1321</v>
      </c>
      <c r="G9" s="77" t="b">
        <v>1</v>
      </c>
      <c r="H9" s="20" t="s">
        <v>4769</v>
      </c>
      <c r="I9" s="27"/>
      <c r="J9" s="63"/>
      <c r="K9" s="10" t="s">
        <v>1130</v>
      </c>
      <c r="L9" s="27" t="s">
        <v>4755</v>
      </c>
      <c r="M9" s="987" t="s">
        <v>1335</v>
      </c>
      <c r="N9" s="610"/>
      <c r="O9" s="610"/>
      <c r="P9" s="610"/>
      <c r="Q9" s="490" t="s">
        <v>4770</v>
      </c>
      <c r="R9" s="989">
        <v>55925</v>
      </c>
      <c r="S9" s="384"/>
    </row>
    <row r="10" spans="1:21" ht="28.9">
      <c r="A10" s="181">
        <v>8</v>
      </c>
      <c r="B10" s="27" t="s">
        <v>4771</v>
      </c>
      <c r="C10" s="27" t="s">
        <v>4772</v>
      </c>
      <c r="D10" s="27" t="s">
        <v>1260</v>
      </c>
      <c r="E10" s="27" t="s">
        <v>1373</v>
      </c>
      <c r="F10" s="27" t="b">
        <v>1</v>
      </c>
      <c r="G10" s="78" t="b">
        <v>0</v>
      </c>
      <c r="H10" s="27" t="s">
        <v>4773</v>
      </c>
      <c r="I10" s="27" t="b">
        <v>0</v>
      </c>
      <c r="J10" s="63"/>
      <c r="K10" s="10" t="s">
        <v>1130</v>
      </c>
      <c r="L10" s="27" t="s">
        <v>4774</v>
      </c>
      <c r="M10" s="987" t="s">
        <v>1375</v>
      </c>
      <c r="N10" s="610"/>
      <c r="O10" s="610"/>
      <c r="P10" s="610"/>
      <c r="Q10" s="490" t="s">
        <v>4775</v>
      </c>
      <c r="R10" s="219"/>
      <c r="S10" s="384"/>
    </row>
    <row r="11" spans="1:21" ht="82.9">
      <c r="A11" s="181">
        <v>9</v>
      </c>
      <c r="B11" s="85" t="s">
        <v>11</v>
      </c>
      <c r="C11" s="85" t="s">
        <v>2890</v>
      </c>
      <c r="D11" s="85" t="s">
        <v>1886</v>
      </c>
      <c r="E11" s="85">
        <v>255</v>
      </c>
      <c r="F11" s="27" t="s">
        <v>1333</v>
      </c>
      <c r="G11" s="78" t="b">
        <v>0</v>
      </c>
      <c r="H11" s="265" t="s">
        <v>4776</v>
      </c>
      <c r="I11" s="85" t="s">
        <v>4777</v>
      </c>
      <c r="J11" s="63"/>
      <c r="K11" s="10" t="s">
        <v>1130</v>
      </c>
      <c r="L11" s="27" t="s">
        <v>4774</v>
      </c>
      <c r="M11" s="987" t="s">
        <v>1375</v>
      </c>
      <c r="N11" s="610"/>
      <c r="O11" s="610"/>
      <c r="P11" s="610"/>
      <c r="Q11" s="490" t="s">
        <v>4778</v>
      </c>
      <c r="R11" s="219" t="s">
        <v>4779</v>
      </c>
      <c r="S11" s="384" t="s">
        <v>4780</v>
      </c>
    </row>
    <row r="12" spans="1:21" ht="138">
      <c r="A12" s="181">
        <v>10</v>
      </c>
      <c r="B12" s="20" t="s">
        <v>4781</v>
      </c>
      <c r="C12" s="27" t="s">
        <v>4782</v>
      </c>
      <c r="D12" s="27" t="s">
        <v>4783</v>
      </c>
      <c r="E12" s="27">
        <v>255</v>
      </c>
      <c r="F12" s="27"/>
      <c r="G12" s="78" t="b">
        <v>0</v>
      </c>
      <c r="H12" s="27" t="s">
        <v>4784</v>
      </c>
      <c r="I12" s="20" t="s">
        <v>4785</v>
      </c>
      <c r="J12" s="63"/>
      <c r="K12" s="10" t="s">
        <v>1130</v>
      </c>
      <c r="L12" s="27" t="s">
        <v>4774</v>
      </c>
      <c r="M12" s="987" t="s">
        <v>1352</v>
      </c>
      <c r="N12" s="610"/>
      <c r="O12" s="610"/>
      <c r="P12" s="610"/>
      <c r="Q12" s="490" t="s">
        <v>4786</v>
      </c>
      <c r="R12" s="219"/>
      <c r="S12" s="384"/>
      <c r="U12" s="1193"/>
    </row>
    <row r="13" spans="1:21" ht="45.75" customHeight="1">
      <c r="A13" s="181">
        <v>11</v>
      </c>
      <c r="B13" s="85" t="s">
        <v>4787</v>
      </c>
      <c r="C13" s="85" t="s">
        <v>4788</v>
      </c>
      <c r="D13" s="85" t="s">
        <v>1558</v>
      </c>
      <c r="E13" s="86">
        <v>32768</v>
      </c>
      <c r="F13" s="87" t="s">
        <v>1333</v>
      </c>
      <c r="G13" s="88" t="b">
        <v>0</v>
      </c>
      <c r="H13" s="87" t="s">
        <v>4789</v>
      </c>
      <c r="I13" s="85" t="s">
        <v>4777</v>
      </c>
      <c r="J13" s="63"/>
      <c r="K13" s="10" t="s">
        <v>1130</v>
      </c>
      <c r="L13" s="27" t="s">
        <v>4774</v>
      </c>
      <c r="M13" s="987" t="s">
        <v>1352</v>
      </c>
      <c r="N13" s="610" t="s">
        <v>4689</v>
      </c>
      <c r="O13" s="610" t="s">
        <v>4790</v>
      </c>
      <c r="P13" s="610"/>
      <c r="Q13" s="490" t="s">
        <v>4791</v>
      </c>
      <c r="R13" s="219"/>
      <c r="S13" s="384"/>
    </row>
    <row r="14" spans="1:21" ht="124.15">
      <c r="A14" s="181">
        <v>12</v>
      </c>
      <c r="B14" s="27" t="s">
        <v>4792</v>
      </c>
      <c r="C14" s="27" t="s">
        <v>4793</v>
      </c>
      <c r="D14" s="20" t="s">
        <v>1215</v>
      </c>
      <c r="E14" s="27" t="s">
        <v>1373</v>
      </c>
      <c r="F14" s="27" t="s">
        <v>1333</v>
      </c>
      <c r="G14" s="78" t="b">
        <v>0</v>
      </c>
      <c r="H14" s="27" t="s">
        <v>4794</v>
      </c>
      <c r="I14" s="27" t="s">
        <v>4795</v>
      </c>
      <c r="J14" s="63"/>
      <c r="K14" s="36" t="s">
        <v>1130</v>
      </c>
      <c r="L14" s="27" t="s">
        <v>4774</v>
      </c>
      <c r="M14" s="987" t="s">
        <v>3858</v>
      </c>
      <c r="N14" s="610"/>
      <c r="O14" s="610"/>
      <c r="P14" s="610"/>
      <c r="Q14" s="490" t="s">
        <v>4796</v>
      </c>
      <c r="R14" s="219">
        <v>61648</v>
      </c>
      <c r="S14" s="384"/>
    </row>
    <row r="15" spans="1:21" ht="57.6">
      <c r="A15" s="181">
        <v>13</v>
      </c>
      <c r="B15" s="27" t="s">
        <v>4797</v>
      </c>
      <c r="C15" s="27" t="s">
        <v>4798</v>
      </c>
      <c r="D15" s="20" t="s">
        <v>1260</v>
      </c>
      <c r="E15" s="27" t="s">
        <v>1373</v>
      </c>
      <c r="F15" s="27"/>
      <c r="G15" s="78" t="b">
        <v>0</v>
      </c>
      <c r="H15" s="27" t="s">
        <v>4799</v>
      </c>
      <c r="I15" s="27" t="b">
        <v>0</v>
      </c>
      <c r="J15" s="63"/>
      <c r="K15" s="10" t="s">
        <v>1130</v>
      </c>
      <c r="L15" s="27" t="s">
        <v>4774</v>
      </c>
      <c r="M15" s="987" t="s">
        <v>1352</v>
      </c>
      <c r="N15" s="610" t="s">
        <v>4756</v>
      </c>
      <c r="O15" s="610" t="s">
        <v>4800</v>
      </c>
      <c r="P15" s="610"/>
      <c r="Q15" s="490" t="s">
        <v>4801</v>
      </c>
      <c r="R15" s="219"/>
      <c r="S15" s="384"/>
    </row>
    <row r="16" spans="1:21" ht="43.15">
      <c r="A16" s="181">
        <v>14</v>
      </c>
      <c r="B16" s="27" t="s">
        <v>4802</v>
      </c>
      <c r="C16" s="27" t="s">
        <v>4803</v>
      </c>
      <c r="D16" s="20" t="s">
        <v>1260</v>
      </c>
      <c r="E16" s="27" t="s">
        <v>1373</v>
      </c>
      <c r="F16" s="78" t="b">
        <v>0</v>
      </c>
      <c r="G16" s="78" t="b">
        <v>0</v>
      </c>
      <c r="H16" s="27" t="s">
        <v>4804</v>
      </c>
      <c r="I16" s="27" t="b">
        <v>0</v>
      </c>
      <c r="J16" s="63"/>
      <c r="K16" s="10" t="s">
        <v>1130</v>
      </c>
      <c r="L16" s="27" t="s">
        <v>4774</v>
      </c>
      <c r="M16" s="987" t="s">
        <v>1352</v>
      </c>
      <c r="N16" s="610" t="s">
        <v>4689</v>
      </c>
      <c r="O16" s="610" t="s">
        <v>3366</v>
      </c>
      <c r="P16" s="610"/>
      <c r="Q16" s="490" t="s">
        <v>4805</v>
      </c>
      <c r="R16" s="219"/>
      <c r="S16" s="384"/>
    </row>
    <row r="17" spans="1:23" ht="57.6">
      <c r="A17" s="181">
        <v>15</v>
      </c>
      <c r="B17" s="85" t="s">
        <v>4806</v>
      </c>
      <c r="C17" s="85" t="s">
        <v>4695</v>
      </c>
      <c r="D17" s="20" t="s">
        <v>4807</v>
      </c>
      <c r="E17" s="85" t="s">
        <v>4808</v>
      </c>
      <c r="F17" s="27" t="s">
        <v>1333</v>
      </c>
      <c r="G17" s="78" t="b">
        <v>0</v>
      </c>
      <c r="H17" s="27" t="s">
        <v>4809</v>
      </c>
      <c r="I17" s="89" t="s">
        <v>4810</v>
      </c>
      <c r="J17" s="63"/>
      <c r="K17" s="496" t="s">
        <v>1426</v>
      </c>
      <c r="L17" s="27" t="s">
        <v>4774</v>
      </c>
      <c r="M17" s="987" t="s">
        <v>1352</v>
      </c>
      <c r="N17" s="610" t="s">
        <v>4811</v>
      </c>
      <c r="O17" s="610"/>
      <c r="P17" s="610"/>
      <c r="Q17" s="490" t="s">
        <v>4812</v>
      </c>
      <c r="R17" s="492">
        <v>49177</v>
      </c>
      <c r="S17" s="384" t="s">
        <v>4813</v>
      </c>
    </row>
    <row r="18" spans="1:23" ht="57.6">
      <c r="A18" s="181">
        <v>16</v>
      </c>
      <c r="B18" s="85" t="s">
        <v>4814</v>
      </c>
      <c r="C18" s="85" t="s">
        <v>4688</v>
      </c>
      <c r="D18" s="20" t="s">
        <v>4807</v>
      </c>
      <c r="E18" s="85" t="s">
        <v>4808</v>
      </c>
      <c r="F18" s="27" t="s">
        <v>1333</v>
      </c>
      <c r="G18" s="78" t="b">
        <v>0</v>
      </c>
      <c r="H18" s="27" t="s">
        <v>4815</v>
      </c>
      <c r="I18" s="89" t="s">
        <v>4810</v>
      </c>
      <c r="J18" s="63"/>
      <c r="K18" s="496" t="s">
        <v>1426</v>
      </c>
      <c r="L18" s="27" t="s">
        <v>4774</v>
      </c>
      <c r="M18" s="987" t="s">
        <v>1352</v>
      </c>
      <c r="N18" s="610" t="s">
        <v>4811</v>
      </c>
      <c r="O18" s="490"/>
      <c r="P18" s="490"/>
      <c r="Q18" s="490" t="s">
        <v>4812</v>
      </c>
      <c r="R18" s="490">
        <v>49177</v>
      </c>
      <c r="S18" s="384" t="s">
        <v>4813</v>
      </c>
      <c r="T18" s="180"/>
      <c r="U18" s="180"/>
    </row>
    <row r="19" spans="1:23">
      <c r="A19" s="181">
        <v>17</v>
      </c>
      <c r="B19" s="933"/>
      <c r="C19" s="85" t="s">
        <v>4816</v>
      </c>
      <c r="D19" s="199"/>
      <c r="E19" s="85"/>
      <c r="F19" s="27"/>
      <c r="G19" s="78"/>
      <c r="H19" s="27"/>
      <c r="I19" s="89"/>
      <c r="J19" s="63"/>
      <c r="K19" s="496" t="s">
        <v>1426</v>
      </c>
      <c r="L19" s="27" t="s">
        <v>4817</v>
      </c>
      <c r="M19" s="987" t="s">
        <v>1352</v>
      </c>
      <c r="N19" s="610" t="s">
        <v>4689</v>
      </c>
      <c r="O19" s="490" t="s">
        <v>4818</v>
      </c>
      <c r="P19" s="490"/>
      <c r="Q19" s="490" t="s">
        <v>4819</v>
      </c>
      <c r="R19" s="490" t="s">
        <v>4820</v>
      </c>
      <c r="S19" s="384"/>
      <c r="T19" s="560"/>
      <c r="U19" s="560"/>
    </row>
    <row r="20" spans="1:23">
      <c r="A20" s="181">
        <v>18</v>
      </c>
      <c r="B20" s="933"/>
      <c r="C20" s="85" t="s">
        <v>4821</v>
      </c>
      <c r="D20" s="199"/>
      <c r="E20" s="85"/>
      <c r="F20" s="27"/>
      <c r="G20" s="78"/>
      <c r="H20" s="27"/>
      <c r="I20" s="89"/>
      <c r="J20" s="63"/>
      <c r="K20" s="496" t="s">
        <v>1426</v>
      </c>
      <c r="L20" s="27" t="s">
        <v>4817</v>
      </c>
      <c r="M20" s="987" t="s">
        <v>1352</v>
      </c>
      <c r="N20" s="610" t="s">
        <v>4689</v>
      </c>
      <c r="O20" s="490" t="s">
        <v>4822</v>
      </c>
      <c r="P20" s="490"/>
      <c r="Q20" s="490" t="s">
        <v>4819</v>
      </c>
      <c r="R20" s="490" t="s">
        <v>4823</v>
      </c>
      <c r="S20" s="384"/>
      <c r="T20" s="560"/>
      <c r="U20" s="560"/>
    </row>
    <row r="21" spans="1:23" ht="27.6">
      <c r="A21" s="181">
        <v>19</v>
      </c>
      <c r="B21" s="27" t="s">
        <v>4824</v>
      </c>
      <c r="C21" s="20" t="s">
        <v>4825</v>
      </c>
      <c r="D21" s="20" t="s">
        <v>1260</v>
      </c>
      <c r="E21" s="20" t="s">
        <v>1373</v>
      </c>
      <c r="F21" s="20" t="s">
        <v>1333</v>
      </c>
      <c r="G21" s="77" t="b">
        <v>0</v>
      </c>
      <c r="H21" s="27" t="s">
        <v>4826</v>
      </c>
      <c r="I21" s="20" t="b">
        <v>1</v>
      </c>
      <c r="J21" s="63"/>
      <c r="K21" s="10" t="s">
        <v>1130</v>
      </c>
      <c r="L21" s="27" t="s">
        <v>4774</v>
      </c>
      <c r="M21" s="987" t="s">
        <v>1352</v>
      </c>
      <c r="N21" s="610"/>
      <c r="O21" s="490"/>
      <c r="P21" s="490"/>
      <c r="Q21" s="490" t="s">
        <v>3873</v>
      </c>
      <c r="R21" s="490"/>
      <c r="S21" s="384"/>
    </row>
    <row r="22" spans="1:23" ht="41.45">
      <c r="A22" s="181">
        <v>20</v>
      </c>
      <c r="B22" s="27" t="s">
        <v>4827</v>
      </c>
      <c r="C22" s="27" t="s">
        <v>4828</v>
      </c>
      <c r="D22" s="20" t="s">
        <v>1886</v>
      </c>
      <c r="E22" s="27">
        <v>255</v>
      </c>
      <c r="F22" s="27" t="s">
        <v>1333</v>
      </c>
      <c r="G22" s="78" t="b">
        <v>0</v>
      </c>
      <c r="H22" s="27" t="s">
        <v>4829</v>
      </c>
      <c r="I22" s="27" t="s">
        <v>4830</v>
      </c>
      <c r="J22" s="63"/>
      <c r="K22" s="10" t="s">
        <v>1130</v>
      </c>
      <c r="L22" s="27" t="s">
        <v>4774</v>
      </c>
      <c r="M22" s="987" t="s">
        <v>1352</v>
      </c>
      <c r="N22" s="610" t="s">
        <v>4689</v>
      </c>
      <c r="O22" s="610" t="s">
        <v>4831</v>
      </c>
      <c r="P22" s="610"/>
      <c r="Q22" s="490" t="s">
        <v>4832</v>
      </c>
      <c r="R22" s="219"/>
      <c r="S22" s="384"/>
    </row>
    <row r="23" spans="1:23" ht="193.15">
      <c r="A23" s="181">
        <v>21</v>
      </c>
      <c r="B23" s="27" t="s">
        <v>4833</v>
      </c>
      <c r="C23" s="27" t="s">
        <v>4834</v>
      </c>
      <c r="D23" s="27" t="s">
        <v>1215</v>
      </c>
      <c r="E23" s="27" t="s">
        <v>1333</v>
      </c>
      <c r="F23" s="27" t="s">
        <v>1333</v>
      </c>
      <c r="G23" s="78" t="b">
        <v>1</v>
      </c>
      <c r="H23" s="27" t="s">
        <v>4835</v>
      </c>
      <c r="I23" s="27" t="s">
        <v>4836</v>
      </c>
      <c r="J23" s="63"/>
      <c r="K23" s="36" t="s">
        <v>1130</v>
      </c>
      <c r="L23" s="27" t="s">
        <v>4774</v>
      </c>
      <c r="M23" s="987" t="s">
        <v>1335</v>
      </c>
      <c r="N23" s="610" t="s">
        <v>3522</v>
      </c>
      <c r="O23" s="610" t="s">
        <v>4837</v>
      </c>
      <c r="P23" s="610"/>
      <c r="Q23" s="490" t="s">
        <v>4838</v>
      </c>
      <c r="R23" s="492" t="s">
        <v>4839</v>
      </c>
      <c r="S23" s="384"/>
    </row>
    <row r="24" spans="1:23" ht="43.15">
      <c r="A24" s="181">
        <v>22</v>
      </c>
      <c r="B24" s="27" t="s">
        <v>4840</v>
      </c>
      <c r="C24" s="27" t="s">
        <v>4841</v>
      </c>
      <c r="D24" s="27" t="s">
        <v>1280</v>
      </c>
      <c r="E24" s="27" t="s">
        <v>4842</v>
      </c>
      <c r="F24" s="27" t="s">
        <v>1333</v>
      </c>
      <c r="G24" s="78" t="b">
        <v>0</v>
      </c>
      <c r="H24" s="27" t="s">
        <v>4843</v>
      </c>
      <c r="I24" s="90" t="s">
        <v>4844</v>
      </c>
      <c r="J24" s="63"/>
      <c r="K24" s="10" t="s">
        <v>1130</v>
      </c>
      <c r="L24" s="27" t="s">
        <v>4774</v>
      </c>
      <c r="M24" s="987" t="s">
        <v>1352</v>
      </c>
      <c r="N24" s="610" t="s">
        <v>4689</v>
      </c>
      <c r="O24" s="610" t="s">
        <v>4845</v>
      </c>
      <c r="P24" s="610"/>
      <c r="Q24" s="490" t="s">
        <v>4846</v>
      </c>
      <c r="R24" s="219"/>
      <c r="S24" s="384"/>
    </row>
    <row r="25" spans="1:23" ht="43.15">
      <c r="A25" s="181">
        <v>23</v>
      </c>
      <c r="B25" s="27" t="s">
        <v>4847</v>
      </c>
      <c r="C25" s="27" t="s">
        <v>4848</v>
      </c>
      <c r="D25" s="27" t="s">
        <v>1280</v>
      </c>
      <c r="E25" s="27" t="s">
        <v>4842</v>
      </c>
      <c r="F25" s="74" t="s">
        <v>1333</v>
      </c>
      <c r="G25" s="78" t="b">
        <v>0</v>
      </c>
      <c r="H25" s="27" t="s">
        <v>4849</v>
      </c>
      <c r="I25" s="90" t="s">
        <v>4850</v>
      </c>
      <c r="J25" s="63"/>
      <c r="K25" s="10" t="s">
        <v>1130</v>
      </c>
      <c r="L25" s="27" t="s">
        <v>4774</v>
      </c>
      <c r="M25" s="987" t="s">
        <v>1352</v>
      </c>
      <c r="N25" s="610" t="s">
        <v>4689</v>
      </c>
      <c r="O25" s="610" t="s">
        <v>4851</v>
      </c>
      <c r="P25" s="610"/>
      <c r="Q25" s="490" t="s">
        <v>4852</v>
      </c>
      <c r="R25" s="219"/>
      <c r="S25" s="384"/>
    </row>
    <row r="26" spans="1:23" ht="27.6">
      <c r="A26" s="181">
        <v>24</v>
      </c>
      <c r="B26" s="27" t="s">
        <v>4853</v>
      </c>
      <c r="C26" s="27" t="s">
        <v>4854</v>
      </c>
      <c r="D26" s="27" t="s">
        <v>1280</v>
      </c>
      <c r="E26" s="27" t="s">
        <v>4842</v>
      </c>
      <c r="F26" s="74" t="s">
        <v>1333</v>
      </c>
      <c r="G26" s="78" t="b">
        <v>0</v>
      </c>
      <c r="H26" s="27" t="s">
        <v>4855</v>
      </c>
      <c r="I26" s="27" t="s">
        <v>4777</v>
      </c>
      <c r="J26" s="63"/>
      <c r="K26" s="10" t="s">
        <v>1130</v>
      </c>
      <c r="L26" s="27" t="s">
        <v>4774</v>
      </c>
      <c r="M26" s="987" t="s">
        <v>1352</v>
      </c>
      <c r="N26" s="610" t="s">
        <v>4689</v>
      </c>
      <c r="O26" s="610" t="s">
        <v>4856</v>
      </c>
      <c r="P26" s="610"/>
      <c r="Q26" s="490"/>
      <c r="R26" s="219"/>
      <c r="S26" s="384"/>
    </row>
    <row r="27" spans="1:23">
      <c r="A27" s="181">
        <v>25</v>
      </c>
      <c r="B27" s="27" t="s">
        <v>4857</v>
      </c>
      <c r="C27" s="27" t="s">
        <v>4858</v>
      </c>
      <c r="D27" s="27" t="s">
        <v>1280</v>
      </c>
      <c r="E27" s="27" t="s">
        <v>4842</v>
      </c>
      <c r="F27" s="74" t="s">
        <v>1333</v>
      </c>
      <c r="G27" s="78" t="b">
        <v>0</v>
      </c>
      <c r="H27" s="27" t="s">
        <v>1333</v>
      </c>
      <c r="I27" s="27" t="s">
        <v>4859</v>
      </c>
      <c r="J27" s="63"/>
      <c r="K27" s="10" t="s">
        <v>1130</v>
      </c>
      <c r="L27" s="27" t="s">
        <v>4774</v>
      </c>
      <c r="M27" s="987" t="s">
        <v>1352</v>
      </c>
      <c r="N27" s="610" t="s">
        <v>4689</v>
      </c>
      <c r="O27" s="610" t="s">
        <v>4860</v>
      </c>
      <c r="P27" s="610"/>
      <c r="Q27" s="490" t="s">
        <v>4861</v>
      </c>
      <c r="R27" s="219">
        <v>34528</v>
      </c>
      <c r="S27" s="384"/>
    </row>
    <row r="28" spans="1:23">
      <c r="A28" s="181">
        <v>26</v>
      </c>
      <c r="B28" s="20" t="s">
        <v>4862</v>
      </c>
      <c r="C28" s="20" t="s">
        <v>4863</v>
      </c>
      <c r="D28" s="27" t="s">
        <v>4370</v>
      </c>
      <c r="E28" s="27">
        <v>18</v>
      </c>
      <c r="F28" s="74"/>
      <c r="G28" s="78" t="b">
        <v>0</v>
      </c>
      <c r="H28" s="27"/>
      <c r="I28" s="27">
        <v>26</v>
      </c>
      <c r="J28" s="63"/>
      <c r="K28" s="10" t="s">
        <v>1130</v>
      </c>
      <c r="L28" s="27" t="s">
        <v>4774</v>
      </c>
      <c r="M28" s="987" t="s">
        <v>1352</v>
      </c>
      <c r="N28" s="610" t="s">
        <v>4864</v>
      </c>
      <c r="O28" s="610" t="s">
        <v>4865</v>
      </c>
      <c r="P28" s="610"/>
      <c r="Q28" s="490" t="s">
        <v>4791</v>
      </c>
      <c r="R28" s="219"/>
      <c r="S28" s="384"/>
    </row>
    <row r="29" spans="1:23" ht="115.15">
      <c r="A29" s="181">
        <v>27</v>
      </c>
      <c r="B29" s="20" t="s">
        <v>4866</v>
      </c>
      <c r="C29" s="20" t="s">
        <v>4867</v>
      </c>
      <c r="D29" s="20" t="s">
        <v>1267</v>
      </c>
      <c r="E29" s="27" t="s">
        <v>2473</v>
      </c>
      <c r="F29" s="199" t="s">
        <v>1321</v>
      </c>
      <c r="G29" s="20" t="s">
        <v>1321</v>
      </c>
      <c r="H29" s="20" t="s">
        <v>4868</v>
      </c>
      <c r="I29" s="20"/>
      <c r="J29" s="63"/>
      <c r="K29" s="36" t="s">
        <v>1130</v>
      </c>
      <c r="L29" s="27" t="s">
        <v>4774</v>
      </c>
      <c r="M29" s="987" t="s">
        <v>1352</v>
      </c>
      <c r="N29" s="610"/>
      <c r="O29" s="610"/>
      <c r="P29" s="610"/>
      <c r="Q29" s="490" t="s">
        <v>4869</v>
      </c>
      <c r="R29" s="219"/>
      <c r="S29" s="384">
        <v>61732</v>
      </c>
    </row>
    <row r="30" spans="1:23" ht="172.9">
      <c r="A30" s="181">
        <v>28</v>
      </c>
      <c r="B30" s="20" t="s">
        <v>4870</v>
      </c>
      <c r="C30" s="20" t="s">
        <v>4871</v>
      </c>
      <c r="D30" s="20" t="s">
        <v>1215</v>
      </c>
      <c r="E30" s="27"/>
      <c r="F30" s="199" t="s">
        <v>1321</v>
      </c>
      <c r="G30" s="277" t="s">
        <v>1321</v>
      </c>
      <c r="H30" s="20"/>
      <c r="I30" s="20"/>
      <c r="J30" s="27"/>
      <c r="K30" s="27" t="s">
        <v>1130</v>
      </c>
      <c r="L30" s="27"/>
      <c r="M30" s="987" t="s">
        <v>1352</v>
      </c>
      <c r="N30" s="610"/>
      <c r="O30" s="610"/>
      <c r="P30" s="610"/>
      <c r="Q30" s="490" t="s">
        <v>4872</v>
      </c>
      <c r="R30" s="990" t="s">
        <v>4873</v>
      </c>
      <c r="S30" s="384"/>
      <c r="W30" t="s">
        <v>1281</v>
      </c>
    </row>
    <row r="31" spans="1:23">
      <c r="A31" s="181">
        <v>29</v>
      </c>
      <c r="B31" s="13" t="s">
        <v>4874</v>
      </c>
      <c r="C31" s="13" t="s">
        <v>4875</v>
      </c>
      <c r="D31" s="85" t="s">
        <v>1260</v>
      </c>
      <c r="E31" s="85"/>
      <c r="F31" s="991"/>
      <c r="G31" s="992"/>
      <c r="H31" s="13"/>
      <c r="I31" s="89"/>
      <c r="J31" s="27"/>
      <c r="K31" s="20" t="s">
        <v>1130</v>
      </c>
      <c r="L31" s="27" t="s">
        <v>4876</v>
      </c>
      <c r="M31" s="756" t="s">
        <v>1352</v>
      </c>
      <c r="N31" s="755"/>
      <c r="O31" s="755"/>
      <c r="P31" s="755"/>
      <c r="Q31" s="993" t="s">
        <v>4877</v>
      </c>
      <c r="R31" s="492" t="s">
        <v>4878</v>
      </c>
      <c r="S31" s="384" t="s">
        <v>4879</v>
      </c>
      <c r="T31" t="s">
        <v>4880</v>
      </c>
    </row>
    <row r="32" spans="1:23" ht="28.9" hidden="1">
      <c r="A32" s="181">
        <v>30</v>
      </c>
      <c r="B32" s="785" t="s">
        <v>4881</v>
      </c>
      <c r="C32" s="786" t="s">
        <v>4882</v>
      </c>
      <c r="D32" s="787" t="s">
        <v>1215</v>
      </c>
      <c r="E32" s="788"/>
      <c r="F32" s="994"/>
      <c r="G32" s="995"/>
      <c r="H32" s="788"/>
      <c r="I32" s="788"/>
      <c r="J32" s="788"/>
      <c r="K32" s="789" t="s">
        <v>1130</v>
      </c>
      <c r="L32" s="788"/>
      <c r="M32" s="996" t="s">
        <v>1352</v>
      </c>
      <c r="N32" s="997" t="s">
        <v>4689</v>
      </c>
      <c r="O32" s="997" t="s">
        <v>4860</v>
      </c>
      <c r="P32" s="998"/>
      <c r="Q32" s="999" t="s">
        <v>4883</v>
      </c>
      <c r="R32" s="1000" t="s">
        <v>4884</v>
      </c>
      <c r="S32" s="384" t="s">
        <v>4885</v>
      </c>
    </row>
    <row r="33" spans="1:42" ht="28.9" hidden="1">
      <c r="A33" s="181">
        <v>31</v>
      </c>
      <c r="B33" s="20" t="s">
        <v>4886</v>
      </c>
      <c r="C33" s="400"/>
      <c r="D33" s="400"/>
      <c r="E33" s="400"/>
      <c r="F33" s="1001"/>
      <c r="G33" s="1002"/>
      <c r="H33" s="400"/>
      <c r="I33" s="400"/>
      <c r="J33" s="400"/>
      <c r="K33" s="349" t="s">
        <v>1130</v>
      </c>
      <c r="L33" s="400"/>
      <c r="M33" s="775"/>
      <c r="N33" s="66"/>
      <c r="O33" s="66"/>
      <c r="P33" s="754"/>
      <c r="Q33" s="1003" t="s">
        <v>4887</v>
      </c>
      <c r="R33" s="492" t="s">
        <v>4888</v>
      </c>
      <c r="S33" s="384" t="s">
        <v>4889</v>
      </c>
    </row>
    <row r="34" spans="1:42" ht="41.45" hidden="1">
      <c r="A34" s="181">
        <v>32</v>
      </c>
      <c r="B34" s="372" t="s">
        <v>4890</v>
      </c>
      <c r="C34" s="372" t="s">
        <v>4891</v>
      </c>
      <c r="D34" s="372" t="s">
        <v>1260</v>
      </c>
      <c r="E34" s="372"/>
      <c r="F34" s="372"/>
      <c r="G34" s="442" t="b">
        <v>0</v>
      </c>
      <c r="H34" s="27" t="s">
        <v>4892</v>
      </c>
      <c r="I34" s="372"/>
      <c r="J34" s="13"/>
      <c r="K34" s="349" t="s">
        <v>1130</v>
      </c>
      <c r="L34" s="372"/>
      <c r="M34" s="313" t="s">
        <v>1352</v>
      </c>
      <c r="N34" s="374" t="s">
        <v>4689</v>
      </c>
      <c r="O34" s="374" t="s">
        <v>4893</v>
      </c>
      <c r="P34" s="374"/>
      <c r="Q34" s="492" t="s">
        <v>4894</v>
      </c>
      <c r="R34" s="492" t="s">
        <v>4895</v>
      </c>
      <c r="S34" s="384"/>
    </row>
    <row r="35" spans="1:42" ht="28.9" hidden="1">
      <c r="A35" s="181">
        <v>33</v>
      </c>
      <c r="B35" s="400"/>
      <c r="C35" s="400"/>
      <c r="D35" s="400"/>
      <c r="E35" s="400"/>
      <c r="F35" s="400"/>
      <c r="G35" s="1002"/>
      <c r="H35" s="400"/>
      <c r="I35" s="400"/>
      <c r="J35" s="400"/>
      <c r="K35" s="27" t="s">
        <v>1130</v>
      </c>
      <c r="L35" s="400"/>
      <c r="M35" s="775" t="s">
        <v>1352</v>
      </c>
      <c r="N35" s="66" t="s">
        <v>4864</v>
      </c>
      <c r="O35" s="374" t="s">
        <v>2915</v>
      </c>
      <c r="Q35" s="66" t="s">
        <v>4896</v>
      </c>
      <c r="R35" s="492"/>
      <c r="S35" s="384"/>
    </row>
    <row r="36" spans="1:42" ht="28.9" hidden="1">
      <c r="A36" s="181">
        <v>34</v>
      </c>
      <c r="B36" s="400"/>
      <c r="C36" s="400"/>
      <c r="D36" s="400"/>
      <c r="E36" s="400"/>
      <c r="F36" s="400"/>
      <c r="G36" s="1002"/>
      <c r="H36" s="400"/>
      <c r="I36" s="400"/>
      <c r="J36" s="400"/>
      <c r="K36" s="27" t="s">
        <v>1130</v>
      </c>
      <c r="L36" s="400"/>
      <c r="M36" s="775" t="s">
        <v>1352</v>
      </c>
      <c r="N36" s="66" t="s">
        <v>4864</v>
      </c>
      <c r="O36" s="374" t="s">
        <v>2936</v>
      </c>
      <c r="Q36" s="66" t="s">
        <v>4897</v>
      </c>
      <c r="R36" s="492"/>
      <c r="S36" s="384"/>
    </row>
    <row r="37" spans="1:42" hidden="1">
      <c r="A37" s="181">
        <v>35</v>
      </c>
      <c r="B37" s="400"/>
      <c r="C37" s="400"/>
      <c r="D37" s="400"/>
      <c r="E37" s="400"/>
      <c r="F37" s="400"/>
      <c r="G37" s="1002"/>
      <c r="H37" s="400"/>
      <c r="I37" s="400"/>
      <c r="J37" s="400"/>
      <c r="K37" s="27" t="s">
        <v>1130</v>
      </c>
      <c r="L37" s="400"/>
      <c r="M37" s="775" t="s">
        <v>1352</v>
      </c>
      <c r="N37" s="66" t="s">
        <v>4864</v>
      </c>
      <c r="O37" s="374" t="s">
        <v>2229</v>
      </c>
      <c r="Q37" s="1379" t="s">
        <v>4898</v>
      </c>
      <c r="R37" s="492"/>
      <c r="S37" s="384"/>
    </row>
    <row r="38" spans="1:42" hidden="1">
      <c r="A38" s="181">
        <v>36</v>
      </c>
      <c r="B38" s="400"/>
      <c r="C38" s="400"/>
      <c r="D38" s="400"/>
      <c r="E38" s="400"/>
      <c r="F38" s="400"/>
      <c r="G38" s="1002"/>
      <c r="H38" s="400"/>
      <c r="I38" s="400"/>
      <c r="J38" s="400"/>
      <c r="K38" s="27" t="s">
        <v>1130</v>
      </c>
      <c r="L38" s="400"/>
      <c r="M38" s="775" t="s">
        <v>1352</v>
      </c>
      <c r="N38" s="66" t="s">
        <v>4864</v>
      </c>
      <c r="O38" s="374" t="s">
        <v>2559</v>
      </c>
      <c r="Q38" s="1380"/>
      <c r="R38" s="492"/>
      <c r="S38" s="384"/>
    </row>
    <row r="39" spans="1:42" ht="28.9" hidden="1">
      <c r="A39" s="181">
        <v>37</v>
      </c>
      <c r="B39" s="507"/>
      <c r="C39" s="507"/>
      <c r="D39" s="507"/>
      <c r="E39" s="507"/>
      <c r="F39" s="507"/>
      <c r="G39" s="1004"/>
      <c r="H39" s="507"/>
      <c r="I39" s="507"/>
      <c r="J39" s="507"/>
      <c r="K39" s="113" t="s">
        <v>1130</v>
      </c>
      <c r="L39" s="507"/>
      <c r="M39" s="1005" t="s">
        <v>1352</v>
      </c>
      <c r="N39" s="421" t="s">
        <v>4864</v>
      </c>
      <c r="O39" s="54" t="s">
        <v>4899</v>
      </c>
      <c r="Q39" s="421" t="s">
        <v>4900</v>
      </c>
      <c r="R39" s="508" t="s">
        <v>4901</v>
      </c>
      <c r="S39" s="384"/>
    </row>
    <row r="40" spans="1:42" s="1078" customFormat="1" ht="72.599999999999994" customHeight="1">
      <c r="A40" s="436">
        <v>38</v>
      </c>
      <c r="B40" s="1074" t="s">
        <v>4902</v>
      </c>
      <c r="C40" s="794" t="s">
        <v>4903</v>
      </c>
      <c r="D40" s="1074" t="s">
        <v>4904</v>
      </c>
      <c r="E40" s="1074">
        <v>12</v>
      </c>
      <c r="F40" s="1074"/>
      <c r="G40" s="1074"/>
      <c r="H40" s="1075" t="s">
        <v>4905</v>
      </c>
      <c r="I40" s="1074"/>
      <c r="J40" s="1074"/>
      <c r="K40" s="926" t="s">
        <v>1426</v>
      </c>
      <c r="L40" s="1074"/>
      <c r="M40" s="1074" t="s">
        <v>4906</v>
      </c>
      <c r="N40" s="1074"/>
      <c r="O40" s="1076" t="s">
        <v>4907</v>
      </c>
      <c r="P40" s="1074"/>
      <c r="Q40" s="1074" t="s">
        <v>4908</v>
      </c>
      <c r="R40" s="1074" t="s">
        <v>4909</v>
      </c>
      <c r="S40" s="804" t="s">
        <v>4910</v>
      </c>
      <c r="T40" s="1077" t="s">
        <v>4911</v>
      </c>
    </row>
    <row r="41" spans="1:42" s="796" customFormat="1" ht="72.599999999999994" customHeight="1">
      <c r="A41" s="181">
        <v>39</v>
      </c>
      <c r="B41" s="794" t="s">
        <v>4912</v>
      </c>
      <c r="C41" s="815" t="s">
        <v>4913</v>
      </c>
      <c r="D41" s="794" t="s">
        <v>1260</v>
      </c>
      <c r="E41" s="794"/>
      <c r="F41" s="794"/>
      <c r="G41" s="794"/>
      <c r="H41" s="986" t="s">
        <v>4914</v>
      </c>
      <c r="I41" s="794"/>
      <c r="J41" s="794"/>
      <c r="K41" s="71" t="s">
        <v>1130</v>
      </c>
      <c r="L41" s="794" t="s">
        <v>1598</v>
      </c>
      <c r="M41" s="794" t="s">
        <v>1352</v>
      </c>
      <c r="N41" s="794" t="s">
        <v>4915</v>
      </c>
      <c r="O41" s="794" t="s">
        <v>4912</v>
      </c>
      <c r="P41" s="794"/>
      <c r="Q41" s="794"/>
      <c r="R41" s="794" t="s">
        <v>4916</v>
      </c>
      <c r="U41" s="795"/>
      <c r="V41" s="795"/>
      <c r="W41" s="795"/>
      <c r="X41" s="795"/>
      <c r="Y41" s="795"/>
      <c r="Z41" s="795"/>
      <c r="AA41" s="795"/>
      <c r="AB41" s="795"/>
      <c r="AC41" s="795"/>
      <c r="AD41" s="795"/>
      <c r="AE41" s="795"/>
      <c r="AF41" s="795"/>
      <c r="AG41" s="795"/>
      <c r="AH41" s="795"/>
      <c r="AI41" s="795"/>
      <c r="AJ41" s="795"/>
      <c r="AK41" s="795"/>
      <c r="AL41" s="795"/>
      <c r="AM41" s="795"/>
      <c r="AN41" s="795"/>
      <c r="AO41" s="795"/>
      <c r="AP41" s="795"/>
    </row>
    <row r="42" spans="1:42" ht="147" customHeight="1">
      <c r="A42" s="181">
        <v>40</v>
      </c>
      <c r="B42" s="746" t="s">
        <v>4917</v>
      </c>
      <c r="C42" s="815" t="s">
        <v>4918</v>
      </c>
      <c r="D42" s="746"/>
      <c r="E42" s="746"/>
      <c r="F42" s="746"/>
      <c r="G42" s="746"/>
      <c r="H42" s="265" t="s">
        <v>4919</v>
      </c>
      <c r="I42" s="746"/>
      <c r="J42" s="746"/>
      <c r="K42" s="614" t="s">
        <v>1426</v>
      </c>
      <c r="L42" s="746"/>
      <c r="M42" s="746"/>
      <c r="N42" s="746"/>
      <c r="O42" s="1006"/>
      <c r="P42" s="746"/>
      <c r="Q42" s="746"/>
      <c r="R42" s="746">
        <v>59269</v>
      </c>
      <c r="S42" s="396" t="s">
        <v>4920</v>
      </c>
      <c r="T42" s="792" t="s">
        <v>4921</v>
      </c>
    </row>
    <row r="43" spans="1:42">
      <c r="A43" s="181">
        <v>41</v>
      </c>
      <c r="B43" s="400" t="s">
        <v>1253</v>
      </c>
      <c r="C43" s="815" t="s">
        <v>1274</v>
      </c>
      <c r="D43" s="400" t="s">
        <v>1251</v>
      </c>
      <c r="E43" s="400"/>
      <c r="F43" s="400"/>
      <c r="G43" s="400"/>
      <c r="H43" s="400"/>
      <c r="I43" s="400"/>
      <c r="J43" s="400"/>
      <c r="K43" s="349" t="s">
        <v>1130</v>
      </c>
      <c r="L43" s="400"/>
      <c r="M43" s="400"/>
      <c r="N43" s="400"/>
      <c r="O43" s="400"/>
      <c r="P43" s="400"/>
      <c r="Q43" s="400"/>
      <c r="R43" s="400">
        <v>60268</v>
      </c>
      <c r="S43" s="384"/>
    </row>
    <row r="44" spans="1:42" ht="27.6">
      <c r="A44" s="181">
        <v>42</v>
      </c>
      <c r="B44" s="400" t="s">
        <v>4735</v>
      </c>
      <c r="C44" s="815" t="s">
        <v>4922</v>
      </c>
      <c r="D44" s="794" t="s">
        <v>1260</v>
      </c>
      <c r="E44" s="400"/>
      <c r="F44" s="400"/>
      <c r="G44" s="400"/>
      <c r="H44" s="400"/>
      <c r="I44" s="400"/>
      <c r="J44" s="400"/>
      <c r="K44" s="614" t="s">
        <v>1520</v>
      </c>
      <c r="L44" s="400"/>
      <c r="M44" s="400"/>
      <c r="N44" s="400"/>
      <c r="O44" s="400"/>
      <c r="P44" s="400"/>
      <c r="Q44" s="400"/>
      <c r="R44" s="400"/>
      <c r="S44" s="384"/>
      <c r="T44" t="s">
        <v>1568</v>
      </c>
    </row>
    <row r="45" spans="1:42" ht="69">
      <c r="A45" s="400">
        <v>44</v>
      </c>
      <c r="B45" s="815" t="s">
        <v>4923</v>
      </c>
      <c r="C45" s="815" t="s">
        <v>4924</v>
      </c>
      <c r="D45" s="815" t="s">
        <v>4925</v>
      </c>
      <c r="E45" s="400"/>
      <c r="F45" s="400"/>
      <c r="G45" s="400"/>
      <c r="H45" s="265" t="s">
        <v>4926</v>
      </c>
      <c r="I45" s="400"/>
      <c r="J45" s="400"/>
      <c r="K45" s="614" t="s">
        <v>1426</v>
      </c>
      <c r="L45" s="400"/>
      <c r="M45" s="400"/>
      <c r="N45" s="400"/>
      <c r="O45" s="400"/>
      <c r="P45" s="400"/>
      <c r="Q45" s="794" t="s">
        <v>4927</v>
      </c>
      <c r="R45" s="1073">
        <v>61776</v>
      </c>
      <c r="S45" s="384"/>
      <c r="T45" t="s">
        <v>4928</v>
      </c>
    </row>
    <row r="46" spans="1:42" ht="27.6">
      <c r="A46" s="400">
        <v>45</v>
      </c>
      <c r="B46" s="400" t="s">
        <v>4929</v>
      </c>
      <c r="C46" s="815" t="s">
        <v>4930</v>
      </c>
      <c r="D46" s="400" t="s">
        <v>4931</v>
      </c>
      <c r="E46" s="400"/>
      <c r="F46" s="400"/>
      <c r="G46" s="400"/>
      <c r="H46" s="400"/>
      <c r="I46" s="400"/>
      <c r="J46" s="400"/>
      <c r="K46" s="614" t="s">
        <v>1520</v>
      </c>
      <c r="L46" s="400"/>
      <c r="M46" s="400"/>
      <c r="N46" s="400"/>
      <c r="O46" s="400"/>
      <c r="P46" s="400"/>
      <c r="Q46" s="400"/>
      <c r="R46" s="400"/>
      <c r="S46" s="384"/>
    </row>
    <row r="47" spans="1:42">
      <c r="C47" s="28" t="s">
        <v>4932</v>
      </c>
    </row>
  </sheetData>
  <autoFilter ref="A2:A28" xr:uid="{00000000-0009-0000-0000-000027000000}"/>
  <mergeCells count="2">
    <mergeCell ref="C1:E1"/>
    <mergeCell ref="Q37:Q38"/>
  </mergeCells>
  <phoneticPr fontId="39" type="noConversion"/>
  <dataValidations count="1">
    <dataValidation type="list" allowBlank="1" showInputMessage="1" showErrorMessage="1" sqref="K3:K46" xr:uid="{964829AC-8C01-4C46-9523-7E78CBC37E94}">
      <formula1>"To Do, Questions Outstanding, Complete"</formula1>
    </dataValidation>
  </dataValidations>
  <hyperlinks>
    <hyperlink ref="A1" location="Summary!A1" display="Object Name" xr:uid="{00000000-0004-0000-2700-000000000000}"/>
    <hyperlink ref="R30" r:id="rId1" display="https://southwestwater.visualstudio.com.mcas.ms/CEP Solution/_workitems/edit/34531?src=WorkItemMention&amp;src-action=artifact_link" xr:uid="{1E816829-2A43-432D-AD23-23B49DDA34C5}"/>
    <hyperlink ref="R39" r:id="rId2" display="https://southwestwater.visualstudio.com.mcas.ms/CEP Solution/_workitems/edit/38210" xr:uid="{EEB03D87-A480-4342-968D-BED2750A34EF}"/>
    <hyperlink ref="R9" r:id="rId3" display="https://southwestwater.visualstudio.com.mcas.ms/CEP Solution/_workitems/edit/55925" xr:uid="{39745C8E-2E3E-4950-AAB0-43FD83778262}"/>
    <hyperlink ref="O40" r:id="rId4" display="https://southwestwater.visualstudio.com.mcas.ms/CEP Solution/_wiki/wikis/CEP-Solution.wiki/1084/Fusion-Reference-Numbers" xr:uid="{85E603CB-C177-4F72-8809-5D2DAC218C6F}"/>
  </hyperlinks>
  <pageMargins left="0.7" right="0.7" top="0.75" bottom="0.75" header="0.3" footer="0.3"/>
  <pageSetup paperSize="9" orientation="portrait" horizontalDpi="4294967294" r:id="rId5"/>
  <headerFooter>
    <oddFooter>&amp;L_x000D_&amp;1#&amp;"Calibri"&amp;10&amp;K000000 Classification: BUSINESS</oddFooter>
  </headerFooter>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4">
    <tabColor rgb="FF0070C0"/>
  </sheetPr>
  <dimension ref="A1:T23"/>
  <sheetViews>
    <sheetView zoomScale="66" zoomScaleNormal="66" workbookViewId="0"/>
  </sheetViews>
  <sheetFormatPr defaultRowHeight="14.45"/>
  <cols>
    <col min="1" max="1" width="13" bestFit="1" customWidth="1"/>
    <col min="2" max="2" width="27.42578125" bestFit="1" customWidth="1"/>
    <col min="3" max="3" width="25.5703125" customWidth="1"/>
    <col min="4" max="4" width="9.5703125" bestFit="1" customWidth="1"/>
    <col min="5" max="5" width="11.42578125" bestFit="1" customWidth="1"/>
    <col min="6" max="6" width="13.5703125" customWidth="1"/>
    <col min="7" max="7" width="11" customWidth="1"/>
    <col min="8" max="8" width="39.5703125" customWidth="1"/>
    <col min="9" max="9" width="21" customWidth="1"/>
    <col min="10" max="10" width="12.5703125" hidden="1" customWidth="1"/>
    <col min="11" max="11" width="12" customWidth="1"/>
    <col min="12" max="12" width="6.5703125" customWidth="1"/>
    <col min="13" max="13" width="7" bestFit="1" customWidth="1"/>
    <col min="14" max="14" width="12.5703125" bestFit="1" customWidth="1"/>
    <col min="15" max="15" width="12.42578125" bestFit="1" customWidth="1"/>
    <col min="16" max="16" width="13.5703125" customWidth="1"/>
    <col min="17" max="17" width="39.42578125" customWidth="1"/>
    <col min="18" max="18" width="19" bestFit="1" customWidth="1"/>
    <col min="19" max="19" width="42.42578125" customWidth="1"/>
    <col min="20" max="20" width="46.42578125" customWidth="1"/>
  </cols>
  <sheetData>
    <row r="1" spans="1:20" ht="18">
      <c r="A1" s="83" t="s">
        <v>1188</v>
      </c>
      <c r="B1" s="5" t="s">
        <v>1189</v>
      </c>
      <c r="C1" s="1346" t="s">
        <v>1167</v>
      </c>
      <c r="D1" s="1347"/>
      <c r="E1" s="1347"/>
    </row>
    <row r="2" spans="1:20" ht="43.15">
      <c r="A2" s="183" t="s">
        <v>1191</v>
      </c>
      <c r="B2" s="183" t="s">
        <v>1192</v>
      </c>
      <c r="C2" s="183" t="s">
        <v>1193</v>
      </c>
      <c r="D2" s="183" t="s">
        <v>1194</v>
      </c>
      <c r="E2" s="183" t="s">
        <v>1195</v>
      </c>
      <c r="F2" s="183" t="s">
        <v>1196</v>
      </c>
      <c r="G2" s="183" t="s">
        <v>1197</v>
      </c>
      <c r="H2" s="183" t="s">
        <v>1198</v>
      </c>
      <c r="I2" s="183" t="s">
        <v>1199</v>
      </c>
      <c r="J2" s="183" t="s">
        <v>1200</v>
      </c>
      <c r="K2" s="183" t="s">
        <v>1201</v>
      </c>
      <c r="L2" s="183" t="s">
        <v>2080</v>
      </c>
      <c r="M2" s="257" t="s">
        <v>1202</v>
      </c>
      <c r="N2" s="257" t="s">
        <v>1203</v>
      </c>
      <c r="O2" s="257" t="s">
        <v>1204</v>
      </c>
      <c r="P2" s="257" t="s">
        <v>1194</v>
      </c>
      <c r="Q2" s="257" t="s">
        <v>1205</v>
      </c>
      <c r="R2" s="14" t="s">
        <v>4933</v>
      </c>
      <c r="S2" s="14" t="s">
        <v>4934</v>
      </c>
      <c r="T2" s="384"/>
    </row>
    <row r="3" spans="1:20" ht="216">
      <c r="A3" s="56">
        <v>1</v>
      </c>
      <c r="B3" s="72" t="s">
        <v>2944</v>
      </c>
      <c r="C3" s="71" t="s">
        <v>1320</v>
      </c>
      <c r="D3" s="71" t="s">
        <v>1280</v>
      </c>
      <c r="E3" s="71">
        <v>40</v>
      </c>
      <c r="F3" s="71" t="s">
        <v>826</v>
      </c>
      <c r="G3" s="69" t="b">
        <v>1</v>
      </c>
      <c r="H3" s="125" t="s">
        <v>4935</v>
      </c>
      <c r="I3" s="71"/>
      <c r="J3" s="71"/>
      <c r="K3" s="10" t="s">
        <v>1130</v>
      </c>
      <c r="L3" s="71"/>
      <c r="M3" s="260" t="s">
        <v>1352</v>
      </c>
      <c r="N3" s="260"/>
      <c r="O3" s="260"/>
      <c r="P3" s="260"/>
      <c r="Q3" s="406" t="s">
        <v>4936</v>
      </c>
      <c r="R3" s="384"/>
      <c r="S3" s="384"/>
      <c r="T3" s="384"/>
    </row>
    <row r="4" spans="1:20" ht="57.6">
      <c r="A4" s="56">
        <v>2</v>
      </c>
      <c r="B4" s="72" t="s">
        <v>1824</v>
      </c>
      <c r="C4" s="56" t="s">
        <v>1825</v>
      </c>
      <c r="D4" s="237" t="s">
        <v>1280</v>
      </c>
      <c r="E4" s="237">
        <v>80</v>
      </c>
      <c r="F4" s="1" t="s">
        <v>1321</v>
      </c>
      <c r="G4" s="1" t="b">
        <v>1</v>
      </c>
      <c r="H4" s="70" t="s">
        <v>4937</v>
      </c>
      <c r="I4" s="302" t="s">
        <v>4938</v>
      </c>
      <c r="J4" s="71"/>
      <c r="K4" s="10" t="s">
        <v>1130</v>
      </c>
      <c r="L4" s="71"/>
      <c r="M4" s="259" t="s">
        <v>1352</v>
      </c>
      <c r="N4" s="259"/>
      <c r="O4" s="259"/>
      <c r="P4" s="259"/>
      <c r="Q4" s="409" t="s">
        <v>4939</v>
      </c>
      <c r="R4" s="384"/>
      <c r="S4" s="384"/>
      <c r="T4" s="384"/>
    </row>
    <row r="5" spans="1:20" ht="43.15">
      <c r="A5" s="56">
        <v>3</v>
      </c>
      <c r="B5" s="72" t="s">
        <v>2367</v>
      </c>
      <c r="C5" s="71" t="s">
        <v>2368</v>
      </c>
      <c r="D5" s="71" t="s">
        <v>1280</v>
      </c>
      <c r="E5" s="71">
        <v>40</v>
      </c>
      <c r="F5" s="69" t="s">
        <v>826</v>
      </c>
      <c r="G5" s="69" t="b">
        <v>0</v>
      </c>
      <c r="H5" s="125" t="s">
        <v>4940</v>
      </c>
      <c r="I5" s="71" t="s">
        <v>4754</v>
      </c>
      <c r="J5" s="71"/>
      <c r="K5" s="10" t="s">
        <v>1130</v>
      </c>
      <c r="L5" s="71"/>
      <c r="M5" s="260" t="s">
        <v>1352</v>
      </c>
      <c r="N5" s="260"/>
      <c r="O5" s="260"/>
      <c r="P5" s="260"/>
      <c r="Q5" s="406" t="s">
        <v>4941</v>
      </c>
      <c r="R5" s="384"/>
      <c r="S5" s="384"/>
      <c r="T5" s="384"/>
    </row>
    <row r="6" spans="1:20" ht="28.9">
      <c r="A6" s="56">
        <v>4</v>
      </c>
      <c r="B6" s="72" t="s">
        <v>2963</v>
      </c>
      <c r="C6" s="71" t="s">
        <v>2964</v>
      </c>
      <c r="D6" s="71" t="s">
        <v>1280</v>
      </c>
      <c r="E6" s="71">
        <v>40</v>
      </c>
      <c r="F6" s="69" t="s">
        <v>826</v>
      </c>
      <c r="G6" s="69" t="b">
        <v>0</v>
      </c>
      <c r="H6" s="125" t="s">
        <v>4762</v>
      </c>
      <c r="I6" s="71" t="s">
        <v>4942</v>
      </c>
      <c r="J6" s="71"/>
      <c r="K6" s="10" t="s">
        <v>1130</v>
      </c>
      <c r="L6" s="71"/>
      <c r="M6" s="260" t="s">
        <v>1352</v>
      </c>
      <c r="N6" s="260"/>
      <c r="O6" s="260" t="s">
        <v>4763</v>
      </c>
      <c r="P6" s="260"/>
      <c r="Q6" s="406" t="s">
        <v>4943</v>
      </c>
      <c r="R6" s="384"/>
      <c r="S6" s="384"/>
      <c r="T6" s="384"/>
    </row>
    <row r="7" spans="1:20" ht="57.6">
      <c r="A7" s="227">
        <v>5</v>
      </c>
      <c r="B7" s="227" t="s">
        <v>4944</v>
      </c>
      <c r="C7" s="236" t="s">
        <v>4945</v>
      </c>
      <c r="D7" s="227" t="s">
        <v>1280</v>
      </c>
      <c r="E7" s="227"/>
      <c r="F7" s="227"/>
      <c r="G7" s="227"/>
      <c r="H7" s="301" t="s">
        <v>4946</v>
      </c>
      <c r="I7" s="227"/>
      <c r="J7" s="71"/>
      <c r="K7" s="10" t="s">
        <v>1130</v>
      </c>
      <c r="L7" s="71"/>
      <c r="M7" s="259" t="s">
        <v>1352</v>
      </c>
      <c r="N7" s="259"/>
      <c r="O7" s="259"/>
      <c r="P7" s="259"/>
      <c r="Q7" s="409" t="s">
        <v>4947</v>
      </c>
      <c r="R7" s="384"/>
      <c r="S7" s="384"/>
      <c r="T7" s="384"/>
    </row>
    <row r="8" spans="1:20" ht="82.9">
      <c r="A8" s="56">
        <v>6</v>
      </c>
      <c r="B8" s="72" t="s">
        <v>4948</v>
      </c>
      <c r="C8" s="71" t="s">
        <v>3754</v>
      </c>
      <c r="D8" s="71" t="s">
        <v>1260</v>
      </c>
      <c r="E8" s="71" t="s">
        <v>1373</v>
      </c>
      <c r="F8" s="71" t="b">
        <v>0</v>
      </c>
      <c r="G8" s="69" t="b">
        <v>0</v>
      </c>
      <c r="H8" s="125" t="s">
        <v>4949</v>
      </c>
      <c r="I8" s="71" t="b">
        <v>1</v>
      </c>
      <c r="J8" s="71"/>
      <c r="K8" s="10" t="s">
        <v>1130</v>
      </c>
      <c r="L8" s="71"/>
      <c r="M8" s="260" t="s">
        <v>1352</v>
      </c>
      <c r="N8" s="260"/>
      <c r="O8" s="260"/>
      <c r="P8" s="260"/>
      <c r="Q8" s="406" t="s">
        <v>4950</v>
      </c>
      <c r="R8" s="384"/>
      <c r="S8" s="384"/>
      <c r="T8" s="384"/>
    </row>
    <row r="9" spans="1:20" ht="28.9">
      <c r="A9" s="56">
        <v>7</v>
      </c>
      <c r="B9" s="72" t="s">
        <v>4951</v>
      </c>
      <c r="C9" s="71" t="s">
        <v>4952</v>
      </c>
      <c r="D9" s="71" t="s">
        <v>1267</v>
      </c>
      <c r="E9" s="71" t="s">
        <v>1366</v>
      </c>
      <c r="F9" s="71" t="s">
        <v>1333</v>
      </c>
      <c r="G9" s="69" t="b">
        <v>1</v>
      </c>
      <c r="H9" s="125" t="s">
        <v>4953</v>
      </c>
      <c r="I9" s="185">
        <v>42461</v>
      </c>
      <c r="J9" s="71"/>
      <c r="K9" s="10" t="s">
        <v>1130</v>
      </c>
      <c r="L9" s="71"/>
      <c r="M9" s="260" t="s">
        <v>1352</v>
      </c>
      <c r="N9" s="260"/>
      <c r="O9" s="260"/>
      <c r="P9" s="260"/>
      <c r="Q9" s="406" t="s">
        <v>4954</v>
      </c>
      <c r="R9" s="384"/>
      <c r="S9" s="384"/>
      <c r="T9" s="384"/>
    </row>
    <row r="10" spans="1:20" ht="28.9">
      <c r="A10" s="56">
        <v>8</v>
      </c>
      <c r="B10" s="72" t="s">
        <v>4955</v>
      </c>
      <c r="C10" s="71" t="s">
        <v>4956</v>
      </c>
      <c r="D10" s="71" t="s">
        <v>1267</v>
      </c>
      <c r="E10" s="71" t="s">
        <v>1366</v>
      </c>
      <c r="F10" s="71" t="s">
        <v>1333</v>
      </c>
      <c r="G10" s="69" t="b">
        <v>0</v>
      </c>
      <c r="H10" s="125" t="s">
        <v>4957</v>
      </c>
      <c r="I10" s="71"/>
      <c r="J10" s="71"/>
      <c r="K10" s="10" t="s">
        <v>1130</v>
      </c>
      <c r="L10" s="71"/>
      <c r="M10" s="260" t="s">
        <v>1352</v>
      </c>
      <c r="N10" s="260"/>
      <c r="O10" s="260"/>
      <c r="P10" s="260"/>
      <c r="Q10" s="406" t="s">
        <v>4958</v>
      </c>
      <c r="R10" s="384"/>
      <c r="S10" s="384"/>
      <c r="T10" s="384"/>
    </row>
    <row r="11" spans="1:20" ht="43.15">
      <c r="A11" s="227">
        <v>9</v>
      </c>
      <c r="B11" s="227" t="s">
        <v>4959</v>
      </c>
      <c r="C11" s="236" t="s">
        <v>4960</v>
      </c>
      <c r="D11" s="227" t="s">
        <v>1260</v>
      </c>
      <c r="E11" s="227"/>
      <c r="F11" s="227"/>
      <c r="G11" s="227"/>
      <c r="H11" s="227"/>
      <c r="I11" s="227"/>
      <c r="J11" s="71"/>
      <c r="K11" s="10" t="s">
        <v>1130</v>
      </c>
      <c r="L11" s="71"/>
      <c r="M11" s="259" t="s">
        <v>1352</v>
      </c>
      <c r="N11" s="259"/>
      <c r="O11" s="259"/>
      <c r="P11" s="259"/>
      <c r="Q11" s="409" t="s">
        <v>4961</v>
      </c>
      <c r="R11" s="384"/>
      <c r="S11" s="384"/>
      <c r="T11" s="384"/>
    </row>
    <row r="12" spans="1:20" ht="115.15">
      <c r="A12" s="56">
        <v>10</v>
      </c>
      <c r="B12" s="71" t="s">
        <v>4962</v>
      </c>
      <c r="C12" s="71" t="s">
        <v>4963</v>
      </c>
      <c r="D12" s="71" t="s">
        <v>1260</v>
      </c>
      <c r="E12" s="71" t="s">
        <v>1373</v>
      </c>
      <c r="F12" s="71"/>
      <c r="G12" s="69" t="b">
        <v>0</v>
      </c>
      <c r="H12" s="125" t="s">
        <v>4964</v>
      </c>
      <c r="I12" s="71" t="b">
        <v>0</v>
      </c>
      <c r="J12" s="71"/>
      <c r="K12" s="10" t="s">
        <v>1130</v>
      </c>
      <c r="L12" s="71"/>
      <c r="M12" s="260" t="s">
        <v>1352</v>
      </c>
      <c r="N12" s="260"/>
      <c r="O12" s="260"/>
      <c r="P12" s="260"/>
      <c r="Q12" s="406" t="s">
        <v>4965</v>
      </c>
      <c r="R12" s="384" t="s">
        <v>4966</v>
      </c>
      <c r="S12" s="384"/>
      <c r="T12" s="384"/>
    </row>
    <row r="13" spans="1:20">
      <c r="A13" s="56">
        <v>11</v>
      </c>
      <c r="B13" s="72" t="s">
        <v>4967</v>
      </c>
      <c r="C13" s="56" t="s">
        <v>4968</v>
      </c>
      <c r="D13" s="237" t="s">
        <v>1280</v>
      </c>
      <c r="E13" s="237">
        <v>60</v>
      </c>
      <c r="F13" s="1"/>
      <c r="G13" s="1"/>
      <c r="H13" s="70" t="s">
        <v>4969</v>
      </c>
      <c r="I13" s="302"/>
      <c r="J13" s="71"/>
      <c r="K13" s="36" t="s">
        <v>1130</v>
      </c>
      <c r="L13" s="71"/>
      <c r="M13" s="259" t="s">
        <v>1352</v>
      </c>
      <c r="N13" s="259" t="s">
        <v>4970</v>
      </c>
      <c r="O13" s="259" t="s">
        <v>4971</v>
      </c>
      <c r="P13" s="259"/>
      <c r="Q13" s="410" t="s">
        <v>4972</v>
      </c>
      <c r="R13" s="384">
        <v>58688</v>
      </c>
      <c r="S13" s="384" t="s">
        <v>4973</v>
      </c>
      <c r="T13" s="384" t="s">
        <v>4974</v>
      </c>
    </row>
    <row r="14" spans="1:20">
      <c r="A14" s="56">
        <v>12</v>
      </c>
      <c r="B14" s="72" t="s">
        <v>4975</v>
      </c>
      <c r="C14" s="56" t="s">
        <v>4976</v>
      </c>
      <c r="D14" s="237" t="s">
        <v>1280</v>
      </c>
      <c r="E14" s="237">
        <v>60</v>
      </c>
      <c r="F14" s="1"/>
      <c r="G14" s="1"/>
      <c r="H14" s="70" t="s">
        <v>4969</v>
      </c>
      <c r="I14" s="302"/>
      <c r="J14" s="71"/>
      <c r="K14" s="36" t="s">
        <v>1130</v>
      </c>
      <c r="L14" s="71"/>
      <c r="M14" s="259" t="s">
        <v>1352</v>
      </c>
      <c r="N14" s="259" t="s">
        <v>4970</v>
      </c>
      <c r="O14" s="259" t="s">
        <v>4977</v>
      </c>
      <c r="P14" s="259"/>
      <c r="Q14" s="410" t="s">
        <v>4972</v>
      </c>
      <c r="R14" s="384">
        <v>58688</v>
      </c>
      <c r="S14" s="384" t="s">
        <v>4973</v>
      </c>
      <c r="T14" s="384" t="s">
        <v>4974</v>
      </c>
    </row>
    <row r="15" spans="1:20">
      <c r="A15" s="56">
        <v>13</v>
      </c>
      <c r="B15" s="72" t="s">
        <v>4978</v>
      </c>
      <c r="C15" s="56" t="s">
        <v>4979</v>
      </c>
      <c r="D15" s="237" t="s">
        <v>1280</v>
      </c>
      <c r="E15" s="237">
        <v>60</v>
      </c>
      <c r="F15" s="1"/>
      <c r="G15" s="1"/>
      <c r="H15" s="70" t="s">
        <v>4969</v>
      </c>
      <c r="I15" s="302"/>
      <c r="J15" s="71"/>
      <c r="K15" s="36" t="s">
        <v>1130</v>
      </c>
      <c r="L15" s="71"/>
      <c r="M15" s="259" t="s">
        <v>1352</v>
      </c>
      <c r="N15" s="259" t="s">
        <v>4970</v>
      </c>
      <c r="O15" s="259" t="s">
        <v>4980</v>
      </c>
      <c r="P15" s="259"/>
      <c r="Q15" s="410" t="s">
        <v>4972</v>
      </c>
      <c r="R15" s="384">
        <v>58688</v>
      </c>
      <c r="S15" s="384" t="s">
        <v>4973</v>
      </c>
      <c r="T15" s="384" t="s">
        <v>4974</v>
      </c>
    </row>
    <row r="16" spans="1:20">
      <c r="A16" s="56">
        <v>14</v>
      </c>
      <c r="B16" s="72" t="s">
        <v>4981</v>
      </c>
      <c r="C16" s="56" t="s">
        <v>4982</v>
      </c>
      <c r="D16" s="237" t="s">
        <v>1280</v>
      </c>
      <c r="E16" s="237">
        <v>60</v>
      </c>
      <c r="F16" s="1"/>
      <c r="G16" s="1"/>
      <c r="H16" s="70" t="s">
        <v>4969</v>
      </c>
      <c r="I16" s="302"/>
      <c r="J16" s="71"/>
      <c r="K16" s="36" t="s">
        <v>1130</v>
      </c>
      <c r="L16" s="71"/>
      <c r="M16" s="259" t="s">
        <v>1352</v>
      </c>
      <c r="N16" s="259" t="s">
        <v>4970</v>
      </c>
      <c r="O16" s="259" t="s">
        <v>4983</v>
      </c>
      <c r="P16" s="259"/>
      <c r="Q16" s="410" t="s">
        <v>4972</v>
      </c>
      <c r="R16" s="384">
        <v>58688</v>
      </c>
      <c r="S16" s="384" t="s">
        <v>4973</v>
      </c>
      <c r="T16" s="384" t="s">
        <v>4974</v>
      </c>
    </row>
    <row r="17" spans="1:20">
      <c r="A17" s="56">
        <v>15</v>
      </c>
      <c r="B17" s="72" t="s">
        <v>4984</v>
      </c>
      <c r="C17" s="56" t="s">
        <v>4985</v>
      </c>
      <c r="D17" s="237" t="s">
        <v>1280</v>
      </c>
      <c r="E17" s="237">
        <v>60</v>
      </c>
      <c r="F17" s="1"/>
      <c r="G17" s="1"/>
      <c r="H17" s="70" t="s">
        <v>4969</v>
      </c>
      <c r="I17" s="302"/>
      <c r="J17" s="71"/>
      <c r="K17" s="36" t="s">
        <v>1130</v>
      </c>
      <c r="L17" s="71"/>
      <c r="M17" s="259" t="s">
        <v>1352</v>
      </c>
      <c r="N17" s="259" t="s">
        <v>4970</v>
      </c>
      <c r="O17" s="259" t="s">
        <v>4986</v>
      </c>
      <c r="P17" s="259"/>
      <c r="Q17" s="410" t="s">
        <v>4972</v>
      </c>
      <c r="R17" s="384">
        <v>58688</v>
      </c>
      <c r="S17" s="384" t="s">
        <v>4973</v>
      </c>
      <c r="T17" s="384" t="s">
        <v>4987</v>
      </c>
    </row>
    <row r="18" spans="1:20">
      <c r="A18" s="56">
        <v>16</v>
      </c>
      <c r="B18" s="72" t="s">
        <v>4988</v>
      </c>
      <c r="C18" s="56" t="s">
        <v>4989</v>
      </c>
      <c r="D18" s="237" t="s">
        <v>1280</v>
      </c>
      <c r="E18" s="237">
        <v>18</v>
      </c>
      <c r="F18" s="1"/>
      <c r="G18" s="1"/>
      <c r="H18" s="70" t="s">
        <v>4969</v>
      </c>
      <c r="I18" s="302"/>
      <c r="J18" s="71"/>
      <c r="K18" s="36" t="s">
        <v>1130</v>
      </c>
      <c r="L18" s="71"/>
      <c r="M18" s="259" t="s">
        <v>1352</v>
      </c>
      <c r="N18" s="259" t="s">
        <v>4970</v>
      </c>
      <c r="O18" s="259" t="s">
        <v>3558</v>
      </c>
      <c r="P18" s="259"/>
      <c r="Q18" s="410" t="s">
        <v>4972</v>
      </c>
      <c r="R18" s="384">
        <v>58688</v>
      </c>
      <c r="S18" s="384" t="s">
        <v>4973</v>
      </c>
      <c r="T18" s="384" t="s">
        <v>4990</v>
      </c>
    </row>
    <row r="19" spans="1:20" ht="27.6">
      <c r="A19" s="56">
        <v>17</v>
      </c>
      <c r="B19" s="72" t="s">
        <v>4991</v>
      </c>
      <c r="C19" s="72" t="s">
        <v>4992</v>
      </c>
      <c r="D19" s="237" t="s">
        <v>1280</v>
      </c>
      <c r="E19" s="237">
        <v>100</v>
      </c>
      <c r="F19" s="1"/>
      <c r="G19" s="1"/>
      <c r="H19" s="70" t="s">
        <v>4969</v>
      </c>
      <c r="I19" s="302"/>
      <c r="J19" s="71"/>
      <c r="K19" s="36" t="s">
        <v>1130</v>
      </c>
      <c r="L19" s="71"/>
      <c r="M19" s="259" t="s">
        <v>1352</v>
      </c>
      <c r="N19" s="259" t="s">
        <v>4970</v>
      </c>
      <c r="O19" s="259" t="s">
        <v>4993</v>
      </c>
      <c r="P19" s="259"/>
      <c r="Q19" s="410" t="s">
        <v>4972</v>
      </c>
      <c r="R19" s="384">
        <v>58688</v>
      </c>
      <c r="S19" s="384" t="s">
        <v>4973</v>
      </c>
      <c r="T19" s="384" t="s">
        <v>4994</v>
      </c>
    </row>
    <row r="20" spans="1:20" ht="27.6">
      <c r="A20" s="56">
        <v>18</v>
      </c>
      <c r="B20" s="72" t="s">
        <v>4995</v>
      </c>
      <c r="C20" s="72" t="s">
        <v>4996</v>
      </c>
      <c r="D20" s="237" t="s">
        <v>1280</v>
      </c>
      <c r="E20" s="237">
        <v>100</v>
      </c>
      <c r="F20" s="1"/>
      <c r="G20" s="1"/>
      <c r="H20" s="70" t="s">
        <v>4969</v>
      </c>
      <c r="I20" s="302"/>
      <c r="J20" s="71"/>
      <c r="K20" s="36" t="s">
        <v>1130</v>
      </c>
      <c r="L20" s="71"/>
      <c r="M20" s="259" t="s">
        <v>1352</v>
      </c>
      <c r="N20" s="259" t="s">
        <v>4970</v>
      </c>
      <c r="O20" s="259" t="s">
        <v>4997</v>
      </c>
      <c r="P20" s="259"/>
      <c r="Q20" s="410" t="s">
        <v>4972</v>
      </c>
      <c r="R20" s="384">
        <v>58688</v>
      </c>
      <c r="S20" s="384" t="s">
        <v>4973</v>
      </c>
      <c r="T20" s="384" t="s">
        <v>4998</v>
      </c>
    </row>
    <row r="21" spans="1:20">
      <c r="A21" s="56">
        <v>19</v>
      </c>
      <c r="B21" s="72" t="s">
        <v>4999</v>
      </c>
      <c r="C21" s="72" t="s">
        <v>5000</v>
      </c>
      <c r="D21" s="237" t="s">
        <v>1628</v>
      </c>
      <c r="E21" s="237" t="s">
        <v>5001</v>
      </c>
      <c r="F21" s="1"/>
      <c r="G21" s="1"/>
      <c r="H21" s="70" t="s">
        <v>4969</v>
      </c>
      <c r="I21" s="302"/>
      <c r="J21" s="71"/>
      <c r="K21" s="36" t="s">
        <v>1130</v>
      </c>
      <c r="L21" s="71"/>
      <c r="M21" s="259" t="s">
        <v>1352</v>
      </c>
      <c r="N21" s="259" t="s">
        <v>4970</v>
      </c>
      <c r="O21" s="259" t="s">
        <v>5002</v>
      </c>
      <c r="P21" s="259"/>
      <c r="Q21" s="410" t="s">
        <v>4972</v>
      </c>
      <c r="R21" s="384">
        <v>58688</v>
      </c>
      <c r="S21" s="384" t="s">
        <v>4973</v>
      </c>
      <c r="T21" s="384" t="s">
        <v>5003</v>
      </c>
    </row>
    <row r="22" spans="1:20">
      <c r="A22" s="884">
        <v>20</v>
      </c>
      <c r="B22" s="1007" t="s">
        <v>5004</v>
      </c>
      <c r="C22" s="1007" t="s">
        <v>5005</v>
      </c>
      <c r="D22" s="1008" t="s">
        <v>1280</v>
      </c>
      <c r="E22" s="1008">
        <v>255</v>
      </c>
      <c r="F22" s="399"/>
      <c r="G22" s="399"/>
      <c r="H22" s="1009" t="s">
        <v>4969</v>
      </c>
      <c r="I22" s="1010"/>
      <c r="J22" s="379"/>
      <c r="K22" s="909" t="s">
        <v>1130</v>
      </c>
      <c r="L22" s="379"/>
      <c r="M22" s="403" t="s">
        <v>1352</v>
      </c>
      <c r="N22" s="403" t="s">
        <v>4970</v>
      </c>
      <c r="O22" s="403" t="s">
        <v>5006</v>
      </c>
      <c r="P22" s="403"/>
      <c r="Q22" s="1011" t="s">
        <v>4972</v>
      </c>
      <c r="R22" s="401">
        <v>58688</v>
      </c>
      <c r="S22" s="384" t="s">
        <v>4973</v>
      </c>
      <c r="T22" s="384" t="s">
        <v>5007</v>
      </c>
    </row>
    <row r="23" spans="1:20">
      <c r="A23" s="181">
        <v>21</v>
      </c>
      <c r="B23" s="13" t="s">
        <v>1253</v>
      </c>
      <c r="C23" s="13" t="s">
        <v>1274</v>
      </c>
      <c r="D23" s="85" t="s">
        <v>1215</v>
      </c>
      <c r="E23" s="384"/>
      <c r="F23" s="384"/>
      <c r="G23" s="384"/>
      <c r="H23" s="384"/>
      <c r="I23" s="384"/>
      <c r="J23" s="384"/>
      <c r="K23" s="349" t="s">
        <v>1130</v>
      </c>
      <c r="L23" s="384"/>
      <c r="M23" s="404"/>
      <c r="N23" s="404"/>
      <c r="O23" s="404"/>
      <c r="P23" s="404"/>
      <c r="Q23" s="404"/>
      <c r="R23" s="511">
        <v>60268</v>
      </c>
      <c r="S23" s="384"/>
      <c r="T23" s="384"/>
    </row>
  </sheetData>
  <autoFilter ref="A2:A22" xr:uid="{00000000-0009-0000-0000-000028000000}"/>
  <mergeCells count="1">
    <mergeCell ref="C1:E1"/>
  </mergeCells>
  <dataValidations count="1">
    <dataValidation type="list" allowBlank="1" showInputMessage="1" showErrorMessage="1" sqref="K3:K23" xr:uid="{6136C0CA-BA93-45D0-898F-281AE05ABEA3}">
      <formula1>"To Do, Questions Outstanding, Complete"</formula1>
    </dataValidation>
  </dataValidations>
  <hyperlinks>
    <hyperlink ref="A1" location="Summary!A1" display="Object Name" xr:uid="{00000000-0004-0000-28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3">
    <tabColor rgb="FF0070C0"/>
  </sheetPr>
  <dimension ref="A1:V77"/>
  <sheetViews>
    <sheetView zoomScale="86" zoomScaleNormal="86" workbookViewId="0"/>
  </sheetViews>
  <sheetFormatPr defaultRowHeight="15" customHeight="1"/>
  <cols>
    <col min="1" max="1" width="13" bestFit="1" customWidth="1"/>
    <col min="2" max="2" width="23.5703125" style="28" customWidth="1"/>
    <col min="3" max="3" width="40.5703125" style="28" customWidth="1"/>
    <col min="4" max="4" width="11.42578125" bestFit="1" customWidth="1"/>
    <col min="5" max="5" width="8.42578125" customWidth="1"/>
    <col min="6" max="6" width="4.5703125" customWidth="1"/>
    <col min="7" max="7" width="10.5703125" bestFit="1" customWidth="1"/>
    <col min="8" max="8" width="57.42578125" hidden="1" customWidth="1"/>
    <col min="9" max="9" width="20.5703125" hidden="1" customWidth="1"/>
    <col min="10" max="10" width="4.5703125" customWidth="1"/>
    <col min="11" max="11" width="16.5703125" customWidth="1"/>
    <col min="12" max="12" width="26.42578125" hidden="1" customWidth="1"/>
    <col min="13" max="13" width="11.42578125" style="28" customWidth="1"/>
    <col min="14" max="14" width="12.5703125" style="28" bestFit="1" customWidth="1"/>
    <col min="15" max="15" width="15.42578125" style="688" customWidth="1"/>
    <col min="16" max="16" width="10.5703125" hidden="1" customWidth="1"/>
    <col min="17" max="17" width="58.42578125" customWidth="1"/>
    <col min="18" max="18" width="58.42578125" style="105" customWidth="1"/>
    <col min="19" max="19" width="23.5703125" style="671" customWidth="1"/>
    <col min="20" max="20" width="31.5703125" style="62" customWidth="1"/>
    <col min="21" max="21" width="44.5703125" style="62" customWidth="1"/>
    <col min="22" max="22" width="9.42578125" bestFit="1" customWidth="1"/>
  </cols>
  <sheetData>
    <row r="1" spans="1:22" ht="18">
      <c r="A1" s="187" t="s">
        <v>1188</v>
      </c>
      <c r="B1" s="668" t="s">
        <v>1189</v>
      </c>
      <c r="C1" s="1370" t="s">
        <v>1140</v>
      </c>
      <c r="D1" s="1371"/>
      <c r="E1" s="1371"/>
      <c r="F1" s="7"/>
      <c r="G1" s="7"/>
      <c r="K1" s="7"/>
      <c r="M1" s="6"/>
      <c r="N1" s="6"/>
      <c r="O1" s="671"/>
      <c r="Q1" s="7"/>
      <c r="V1" s="7"/>
    </row>
    <row r="2" spans="1:22" ht="57.6">
      <c r="A2" s="273" t="s">
        <v>1191</v>
      </c>
      <c r="B2" s="273" t="s">
        <v>1192</v>
      </c>
      <c r="C2" s="273" t="s">
        <v>1193</v>
      </c>
      <c r="D2" s="273" t="s">
        <v>1194</v>
      </c>
      <c r="E2" s="273" t="s">
        <v>1195</v>
      </c>
      <c r="F2" s="273" t="s">
        <v>1196</v>
      </c>
      <c r="G2" s="273" t="s">
        <v>1197</v>
      </c>
      <c r="H2" s="273" t="s">
        <v>1198</v>
      </c>
      <c r="I2" s="273" t="s">
        <v>1199</v>
      </c>
      <c r="J2" s="273" t="s">
        <v>1200</v>
      </c>
      <c r="K2" s="273" t="s">
        <v>1201</v>
      </c>
      <c r="L2" s="273" t="s">
        <v>2080</v>
      </c>
      <c r="M2" s="650" t="s">
        <v>1202</v>
      </c>
      <c r="N2" s="650" t="s">
        <v>1203</v>
      </c>
      <c r="O2" s="650" t="s">
        <v>1204</v>
      </c>
      <c r="P2" s="650" t="s">
        <v>1194</v>
      </c>
      <c r="Q2" s="650" t="s">
        <v>1205</v>
      </c>
      <c r="R2" s="652" t="s">
        <v>5008</v>
      </c>
      <c r="S2" s="650" t="s">
        <v>810</v>
      </c>
      <c r="T2" s="652" t="s">
        <v>14</v>
      </c>
      <c r="U2" s="699" t="s">
        <v>5009</v>
      </c>
      <c r="V2" s="651"/>
    </row>
    <row r="3" spans="1:22" ht="129.6">
      <c r="A3" s="124">
        <v>1</v>
      </c>
      <c r="B3" s="72" t="s">
        <v>1319</v>
      </c>
      <c r="C3" s="72" t="s">
        <v>1320</v>
      </c>
      <c r="D3" s="72" t="s">
        <v>1280</v>
      </c>
      <c r="E3" s="72">
        <v>40</v>
      </c>
      <c r="F3" s="72" t="s">
        <v>1321</v>
      </c>
      <c r="G3" s="164" t="b">
        <v>1</v>
      </c>
      <c r="H3" s="135" t="s">
        <v>4762</v>
      </c>
      <c r="I3" s="72"/>
      <c r="J3" s="72"/>
      <c r="K3" s="71" t="s">
        <v>1130</v>
      </c>
      <c r="L3" s="71"/>
      <c r="M3" s="610" t="s">
        <v>1352</v>
      </c>
      <c r="N3" s="610" t="s">
        <v>4915</v>
      </c>
      <c r="O3" s="610" t="s">
        <v>5010</v>
      </c>
      <c r="P3" s="59"/>
      <c r="Q3" s="59" t="s">
        <v>5011</v>
      </c>
      <c r="R3" s="673"/>
      <c r="S3" s="694" t="s">
        <v>5012</v>
      </c>
      <c r="T3" s="697"/>
      <c r="U3" s="451"/>
      <c r="V3" s="706"/>
    </row>
    <row r="4" spans="1:22" ht="57.6">
      <c r="A4" s="56">
        <v>2</v>
      </c>
      <c r="B4" s="129" t="s">
        <v>1824</v>
      </c>
      <c r="C4" s="129" t="s">
        <v>4759</v>
      </c>
      <c r="D4" s="129" t="s">
        <v>1280</v>
      </c>
      <c r="E4" s="129">
        <v>80</v>
      </c>
      <c r="F4" s="129"/>
      <c r="G4" s="129" t="b">
        <v>1</v>
      </c>
      <c r="H4" s="654" t="s">
        <v>5013</v>
      </c>
      <c r="I4" s="129" t="s">
        <v>4938</v>
      </c>
      <c r="J4" s="72"/>
      <c r="K4" s="71" t="s">
        <v>1130</v>
      </c>
      <c r="L4" s="71"/>
      <c r="M4" s="610" t="s">
        <v>1352</v>
      </c>
      <c r="N4" s="610"/>
      <c r="O4" s="610"/>
      <c r="P4" s="59"/>
      <c r="Q4" s="676" t="s">
        <v>5014</v>
      </c>
      <c r="R4" s="674"/>
      <c r="S4" s="193"/>
      <c r="T4" s="3"/>
      <c r="U4" s="451"/>
      <c r="V4" s="1"/>
    </row>
    <row r="5" spans="1:22" ht="86.45">
      <c r="A5" s="124">
        <v>3</v>
      </c>
      <c r="B5" s="72" t="s">
        <v>5015</v>
      </c>
      <c r="C5" s="72" t="s">
        <v>5016</v>
      </c>
      <c r="D5" s="72" t="s">
        <v>1280</v>
      </c>
      <c r="E5" s="72">
        <v>40</v>
      </c>
      <c r="F5" s="72" t="s">
        <v>1321</v>
      </c>
      <c r="G5" s="164" t="b">
        <v>1</v>
      </c>
      <c r="H5" s="135" t="s">
        <v>4349</v>
      </c>
      <c r="I5" s="72" t="s">
        <v>5017</v>
      </c>
      <c r="J5" s="72"/>
      <c r="K5" s="71" t="s">
        <v>1130</v>
      </c>
      <c r="L5" s="71"/>
      <c r="M5" s="610" t="s">
        <v>1352</v>
      </c>
      <c r="N5" s="610"/>
      <c r="O5" s="610"/>
      <c r="P5" s="59"/>
      <c r="Q5" s="59" t="s">
        <v>5018</v>
      </c>
      <c r="R5" s="673"/>
      <c r="S5" s="193"/>
      <c r="T5" s="3"/>
      <c r="U5" s="451"/>
      <c r="V5" s="1"/>
    </row>
    <row r="6" spans="1:22" ht="72">
      <c r="A6" s="56">
        <v>4</v>
      </c>
      <c r="B6" s="71" t="s">
        <v>5019</v>
      </c>
      <c r="C6" s="71" t="s">
        <v>5020</v>
      </c>
      <c r="D6" s="71" t="s">
        <v>1628</v>
      </c>
      <c r="E6" s="71" t="s">
        <v>1653</v>
      </c>
      <c r="F6" s="71" t="s">
        <v>1333</v>
      </c>
      <c r="G6" s="69" t="b">
        <v>0</v>
      </c>
      <c r="H6" s="147" t="s">
        <v>5021</v>
      </c>
      <c r="I6" s="71">
        <v>4</v>
      </c>
      <c r="J6" s="72"/>
      <c r="K6" s="71" t="s">
        <v>1130</v>
      </c>
      <c r="L6" s="71"/>
      <c r="M6" s="610" t="s">
        <v>1352</v>
      </c>
      <c r="N6" s="610"/>
      <c r="O6" s="610"/>
      <c r="P6" s="59"/>
      <c r="Q6" s="59" t="s">
        <v>5022</v>
      </c>
      <c r="R6" s="673"/>
      <c r="S6" s="193"/>
      <c r="T6" s="3"/>
      <c r="U6" s="451"/>
      <c r="V6" s="1"/>
    </row>
    <row r="7" spans="1:22" ht="28.9">
      <c r="A7" s="124">
        <v>5</v>
      </c>
      <c r="B7" s="71" t="s">
        <v>5023</v>
      </c>
      <c r="C7" s="71" t="s">
        <v>5024</v>
      </c>
      <c r="D7" s="71" t="s">
        <v>1280</v>
      </c>
      <c r="E7" s="71" t="s">
        <v>4842</v>
      </c>
      <c r="F7" s="71" t="s">
        <v>1333</v>
      </c>
      <c r="G7" s="69" t="b">
        <v>0</v>
      </c>
      <c r="H7" s="147" t="s">
        <v>5025</v>
      </c>
      <c r="I7" s="71" t="s">
        <v>5026</v>
      </c>
      <c r="J7" s="72"/>
      <c r="K7" s="71" t="s">
        <v>1130</v>
      </c>
      <c r="L7" s="71"/>
      <c r="M7" s="610" t="s">
        <v>1352</v>
      </c>
      <c r="N7" s="610" t="s">
        <v>4689</v>
      </c>
      <c r="O7" s="610" t="s">
        <v>4763</v>
      </c>
      <c r="P7" s="59"/>
      <c r="Q7" s="59" t="s">
        <v>5027</v>
      </c>
      <c r="R7" s="673"/>
      <c r="S7" s="193"/>
      <c r="T7" s="3"/>
      <c r="U7" s="451"/>
      <c r="V7" s="1"/>
    </row>
    <row r="8" spans="1:22" ht="72">
      <c r="A8" s="56">
        <v>6</v>
      </c>
      <c r="B8" s="71" t="s">
        <v>5028</v>
      </c>
      <c r="C8" s="71" t="s">
        <v>5029</v>
      </c>
      <c r="D8" s="71" t="s">
        <v>1280</v>
      </c>
      <c r="E8" s="71" t="s">
        <v>1555</v>
      </c>
      <c r="F8" s="71" t="s">
        <v>1333</v>
      </c>
      <c r="G8" s="69" t="b">
        <v>0</v>
      </c>
      <c r="H8" s="147" t="s">
        <v>5030</v>
      </c>
      <c r="I8" s="71" t="s">
        <v>5031</v>
      </c>
      <c r="J8" s="72"/>
      <c r="K8" s="71" t="s">
        <v>1130</v>
      </c>
      <c r="L8" s="71"/>
      <c r="M8" s="610"/>
      <c r="N8" s="610"/>
      <c r="O8" s="610"/>
      <c r="P8" s="59"/>
      <c r="Q8" s="59" t="s">
        <v>5032</v>
      </c>
      <c r="R8" s="673"/>
      <c r="S8" s="193"/>
      <c r="T8" s="3"/>
      <c r="U8" s="451"/>
      <c r="V8" s="1"/>
    </row>
    <row r="9" spans="1:22" ht="57.6">
      <c r="A9" s="124">
        <v>7</v>
      </c>
      <c r="B9" s="71" t="s">
        <v>5033</v>
      </c>
      <c r="C9" s="71" t="s">
        <v>5034</v>
      </c>
      <c r="D9" s="71" t="s">
        <v>1260</v>
      </c>
      <c r="E9" s="71" t="s">
        <v>1373</v>
      </c>
      <c r="F9" s="71" t="b">
        <v>0</v>
      </c>
      <c r="G9" s="69" t="b">
        <v>1</v>
      </c>
      <c r="H9" s="147" t="s">
        <v>5035</v>
      </c>
      <c r="I9" s="71"/>
      <c r="J9" s="72"/>
      <c r="K9" s="614" t="s">
        <v>1520</v>
      </c>
      <c r="L9" s="71"/>
      <c r="M9" s="610" t="s">
        <v>1352</v>
      </c>
      <c r="N9" s="610" t="s">
        <v>4689</v>
      </c>
      <c r="O9" s="610" t="s">
        <v>5036</v>
      </c>
      <c r="P9" s="59"/>
      <c r="Q9" s="59" t="s">
        <v>5037</v>
      </c>
      <c r="R9" s="702"/>
      <c r="S9" s="193">
        <v>58677</v>
      </c>
      <c r="T9" s="3"/>
      <c r="U9" s="700" t="s">
        <v>5038</v>
      </c>
      <c r="V9" s="240"/>
    </row>
    <row r="10" spans="1:22" ht="110.45">
      <c r="A10" s="56">
        <v>8</v>
      </c>
      <c r="B10" s="71" t="s">
        <v>5039</v>
      </c>
      <c r="C10" s="71" t="s">
        <v>5040</v>
      </c>
      <c r="D10" s="71" t="s">
        <v>1215</v>
      </c>
      <c r="E10" s="71"/>
      <c r="F10" s="71" t="s">
        <v>1321</v>
      </c>
      <c r="G10" s="69" t="b">
        <v>0</v>
      </c>
      <c r="H10" s="147" t="s">
        <v>5041</v>
      </c>
      <c r="I10" s="71"/>
      <c r="J10" s="72"/>
      <c r="K10" s="71" t="s">
        <v>1130</v>
      </c>
      <c r="L10" s="71"/>
      <c r="M10" s="689" t="s">
        <v>1335</v>
      </c>
      <c r="N10" s="689" t="s">
        <v>4689</v>
      </c>
      <c r="O10" s="689" t="s">
        <v>5042</v>
      </c>
      <c r="P10" s="466"/>
      <c r="Q10" s="466" t="s">
        <v>5043</v>
      </c>
      <c r="R10" s="703"/>
      <c r="S10" s="3" t="s">
        <v>5044</v>
      </c>
      <c r="T10" s="3"/>
      <c r="U10" s="451" t="s">
        <v>5045</v>
      </c>
      <c r="V10" s="1"/>
    </row>
    <row r="11" spans="1:22" ht="72">
      <c r="A11" s="56">
        <v>9</v>
      </c>
      <c r="B11" s="71" t="s">
        <v>5046</v>
      </c>
      <c r="C11" s="71" t="s">
        <v>5047</v>
      </c>
      <c r="D11" s="71" t="s">
        <v>1260</v>
      </c>
      <c r="E11" s="71" t="s">
        <v>1373</v>
      </c>
      <c r="F11" s="71" t="b">
        <v>0</v>
      </c>
      <c r="G11" s="69" t="b">
        <v>1</v>
      </c>
      <c r="H11" s="147" t="s">
        <v>5048</v>
      </c>
      <c r="I11" s="71"/>
      <c r="J11" s="72"/>
      <c r="K11" s="71" t="s">
        <v>1130</v>
      </c>
      <c r="L11" s="71"/>
      <c r="M11" s="689" t="s">
        <v>1352</v>
      </c>
      <c r="N11" s="689" t="s">
        <v>4689</v>
      </c>
      <c r="O11" s="689" t="s">
        <v>5049</v>
      </c>
      <c r="P11" s="466"/>
      <c r="Q11" s="466" t="s">
        <v>5050</v>
      </c>
      <c r="R11" s="703"/>
      <c r="S11" s="193" t="s">
        <v>5051</v>
      </c>
      <c r="T11" s="3" t="s">
        <v>5052</v>
      </c>
      <c r="U11" s="451"/>
      <c r="V11" s="1"/>
    </row>
    <row r="12" spans="1:22" ht="110.45">
      <c r="A12" s="124">
        <v>10</v>
      </c>
      <c r="B12" s="71" t="s">
        <v>5053</v>
      </c>
      <c r="C12" s="71" t="s">
        <v>5054</v>
      </c>
      <c r="D12" s="71" t="s">
        <v>1215</v>
      </c>
      <c r="E12" s="71"/>
      <c r="F12" s="71"/>
      <c r="G12" s="69" t="b">
        <v>0</v>
      </c>
      <c r="H12" s="147" t="s">
        <v>5055</v>
      </c>
      <c r="I12" s="71"/>
      <c r="J12" s="72"/>
      <c r="K12" s="71" t="s">
        <v>1130</v>
      </c>
      <c r="L12" s="71"/>
      <c r="M12" s="610" t="s">
        <v>1335</v>
      </c>
      <c r="N12" s="610" t="s">
        <v>4689</v>
      </c>
      <c r="O12" s="610" t="s">
        <v>5056</v>
      </c>
      <c r="P12" s="59"/>
      <c r="Q12" s="59" t="s">
        <v>5057</v>
      </c>
      <c r="R12" s="673"/>
      <c r="S12" s="193" t="s">
        <v>5058</v>
      </c>
      <c r="T12" s="3"/>
      <c r="U12" s="451"/>
      <c r="V12" s="1"/>
    </row>
    <row r="13" spans="1:22" ht="55.15">
      <c r="A13" s="56">
        <v>11</v>
      </c>
      <c r="B13" s="71" t="s">
        <v>5059</v>
      </c>
      <c r="C13" s="71" t="s">
        <v>5060</v>
      </c>
      <c r="D13" s="71" t="s">
        <v>1215</v>
      </c>
      <c r="E13" s="71"/>
      <c r="F13" s="71"/>
      <c r="G13" s="69" t="b">
        <v>0</v>
      </c>
      <c r="H13" s="147" t="s">
        <v>5061</v>
      </c>
      <c r="I13" s="71"/>
      <c r="J13" s="72"/>
      <c r="K13" s="71" t="s">
        <v>1130</v>
      </c>
      <c r="L13" s="71"/>
      <c r="M13" s="610" t="s">
        <v>1335</v>
      </c>
      <c r="N13" s="610" t="s">
        <v>4689</v>
      </c>
      <c r="O13" s="610" t="s">
        <v>5062</v>
      </c>
      <c r="P13" s="59"/>
      <c r="Q13" s="59" t="s">
        <v>5063</v>
      </c>
      <c r="R13" s="673"/>
      <c r="S13" s="193" t="s">
        <v>5064</v>
      </c>
      <c r="T13" s="3"/>
      <c r="U13" s="451"/>
      <c r="V13" s="1"/>
    </row>
    <row r="14" spans="1:22" ht="43.15">
      <c r="A14" s="124">
        <v>12</v>
      </c>
      <c r="B14" s="71" t="s">
        <v>5065</v>
      </c>
      <c r="C14" s="71" t="s">
        <v>5066</v>
      </c>
      <c r="D14" s="71" t="s">
        <v>1280</v>
      </c>
      <c r="E14" s="71">
        <v>255</v>
      </c>
      <c r="F14" s="71"/>
      <c r="G14" s="69" t="b">
        <v>0</v>
      </c>
      <c r="H14" s="147" t="s">
        <v>5067</v>
      </c>
      <c r="I14" s="71"/>
      <c r="J14" s="72"/>
      <c r="K14" s="71" t="s">
        <v>1130</v>
      </c>
      <c r="L14" s="71"/>
      <c r="M14" s="689" t="s">
        <v>1352</v>
      </c>
      <c r="N14" s="689" t="s">
        <v>4689</v>
      </c>
      <c r="O14" s="689" t="s">
        <v>5068</v>
      </c>
      <c r="P14" s="466"/>
      <c r="Q14" s="466" t="s">
        <v>5069</v>
      </c>
      <c r="R14" s="703"/>
      <c r="S14" s="3" t="s">
        <v>5070</v>
      </c>
      <c r="T14" s="3"/>
      <c r="U14" s="451" t="s">
        <v>5045</v>
      </c>
      <c r="V14" s="1"/>
    </row>
    <row r="15" spans="1:22" ht="43.15">
      <c r="A15" s="56">
        <v>13</v>
      </c>
      <c r="B15" s="71" t="s">
        <v>5071</v>
      </c>
      <c r="C15" s="71" t="s">
        <v>5072</v>
      </c>
      <c r="D15" s="71" t="s">
        <v>1280</v>
      </c>
      <c r="E15" s="71">
        <v>255</v>
      </c>
      <c r="F15" s="71"/>
      <c r="G15" s="69"/>
      <c r="H15" s="147" t="s">
        <v>5073</v>
      </c>
      <c r="I15" s="71"/>
      <c r="J15" s="72"/>
      <c r="K15" s="71" t="s">
        <v>1130</v>
      </c>
      <c r="L15" s="71"/>
      <c r="M15" s="689" t="s">
        <v>1352</v>
      </c>
      <c r="N15" s="689" t="s">
        <v>4689</v>
      </c>
      <c r="O15" s="689" t="s">
        <v>4856</v>
      </c>
      <c r="P15" s="466"/>
      <c r="Q15" s="466" t="s">
        <v>5074</v>
      </c>
      <c r="R15" s="703"/>
      <c r="S15" s="3">
        <v>49928</v>
      </c>
      <c r="T15" s="3"/>
      <c r="U15" s="451" t="s">
        <v>5045</v>
      </c>
      <c r="V15" s="1"/>
    </row>
    <row r="16" spans="1:22" ht="43.15">
      <c r="A16" s="56">
        <v>14</v>
      </c>
      <c r="B16" s="71" t="s">
        <v>5075</v>
      </c>
      <c r="C16" s="71" t="s">
        <v>4788</v>
      </c>
      <c r="D16" s="71" t="s">
        <v>1280</v>
      </c>
      <c r="E16" s="71">
        <v>255</v>
      </c>
      <c r="F16" s="71"/>
      <c r="G16" s="69"/>
      <c r="H16" s="147" t="s">
        <v>5073</v>
      </c>
      <c r="I16" s="71"/>
      <c r="J16" s="72"/>
      <c r="K16" s="71" t="s">
        <v>1130</v>
      </c>
      <c r="L16" s="71"/>
      <c r="M16" s="610" t="s">
        <v>1352</v>
      </c>
      <c r="N16" s="610" t="s">
        <v>4689</v>
      </c>
      <c r="O16" s="610" t="s">
        <v>4790</v>
      </c>
      <c r="P16" s="59"/>
      <c r="Q16" s="59" t="s">
        <v>5076</v>
      </c>
      <c r="R16" s="673"/>
      <c r="S16" s="193"/>
      <c r="T16" s="3"/>
      <c r="U16" s="451"/>
      <c r="V16" s="1"/>
    </row>
    <row r="17" spans="1:22" ht="43.15">
      <c r="A17" s="124">
        <v>15</v>
      </c>
      <c r="B17" s="71" t="s">
        <v>5077</v>
      </c>
      <c r="C17" s="71" t="s">
        <v>5078</v>
      </c>
      <c r="D17" s="71" t="s">
        <v>1215</v>
      </c>
      <c r="E17" s="71"/>
      <c r="F17" s="71"/>
      <c r="G17" s="69" t="b">
        <v>0</v>
      </c>
      <c r="H17" s="147" t="s">
        <v>5079</v>
      </c>
      <c r="I17" s="71"/>
      <c r="J17" s="72"/>
      <c r="K17" s="71" t="s">
        <v>1130</v>
      </c>
      <c r="L17" s="71"/>
      <c r="M17" s="610" t="s">
        <v>1335</v>
      </c>
      <c r="N17" s="610" t="s">
        <v>4689</v>
      </c>
      <c r="O17" s="610" t="s">
        <v>5080</v>
      </c>
      <c r="P17" s="59"/>
      <c r="Q17" s="59" t="s">
        <v>5081</v>
      </c>
      <c r="R17" s="673"/>
      <c r="S17" s="193"/>
      <c r="T17" s="3"/>
      <c r="U17" s="451"/>
      <c r="V17" s="1"/>
    </row>
    <row r="18" spans="1:22" ht="43.15">
      <c r="A18" s="56">
        <v>16</v>
      </c>
      <c r="B18" s="71" t="s">
        <v>5082</v>
      </c>
      <c r="C18" s="71" t="s">
        <v>5083</v>
      </c>
      <c r="D18" s="71" t="s">
        <v>5084</v>
      </c>
      <c r="E18" s="71"/>
      <c r="F18" s="71"/>
      <c r="G18" s="69" t="b">
        <v>0</v>
      </c>
      <c r="H18" s="147" t="s">
        <v>5085</v>
      </c>
      <c r="I18" s="71"/>
      <c r="J18" s="72"/>
      <c r="K18" s="71" t="s">
        <v>1130</v>
      </c>
      <c r="L18" s="71"/>
      <c r="M18" s="689" t="s">
        <v>1352</v>
      </c>
      <c r="N18" s="689" t="s">
        <v>4689</v>
      </c>
      <c r="O18" s="689" t="s">
        <v>5086</v>
      </c>
      <c r="P18" s="466"/>
      <c r="Q18" s="466" t="s">
        <v>5087</v>
      </c>
      <c r="R18" s="703"/>
      <c r="S18" s="3">
        <v>49928</v>
      </c>
      <c r="T18" s="3"/>
      <c r="U18" s="451" t="s">
        <v>5045</v>
      </c>
      <c r="V18" s="1"/>
    </row>
    <row r="19" spans="1:22" ht="28.9">
      <c r="A19" s="56">
        <v>17</v>
      </c>
      <c r="B19" s="71" t="s">
        <v>5088</v>
      </c>
      <c r="C19" s="71" t="s">
        <v>5089</v>
      </c>
      <c r="D19" s="71" t="s">
        <v>5084</v>
      </c>
      <c r="E19" s="71"/>
      <c r="F19" s="71"/>
      <c r="G19" s="69" t="b">
        <v>0</v>
      </c>
      <c r="H19" s="147" t="s">
        <v>5090</v>
      </c>
      <c r="I19" s="71"/>
      <c r="J19" s="72"/>
      <c r="K19" s="71" t="s">
        <v>1130</v>
      </c>
      <c r="L19" s="71"/>
      <c r="M19" s="689" t="s">
        <v>1352</v>
      </c>
      <c r="N19" s="689" t="s">
        <v>4689</v>
      </c>
      <c r="O19" s="689" t="s">
        <v>5091</v>
      </c>
      <c r="P19" s="466"/>
      <c r="Q19" s="466" t="s">
        <v>5092</v>
      </c>
      <c r="R19" s="703"/>
      <c r="S19" s="193" t="s">
        <v>5093</v>
      </c>
      <c r="T19" s="3"/>
      <c r="U19" s="451" t="s">
        <v>5045</v>
      </c>
      <c r="V19" s="1"/>
    </row>
    <row r="20" spans="1:22" ht="86.45">
      <c r="A20" s="124">
        <v>18</v>
      </c>
      <c r="B20" s="71" t="s">
        <v>5094</v>
      </c>
      <c r="C20" s="71" t="s">
        <v>5095</v>
      </c>
      <c r="D20" s="71" t="s">
        <v>1267</v>
      </c>
      <c r="E20" s="71"/>
      <c r="F20" s="71"/>
      <c r="G20" s="69" t="b">
        <v>0</v>
      </c>
      <c r="H20" s="147" t="s">
        <v>5096</v>
      </c>
      <c r="I20" s="71"/>
      <c r="J20" s="72"/>
      <c r="K20" s="71" t="s">
        <v>1130</v>
      </c>
      <c r="L20" s="71"/>
      <c r="M20" s="689" t="s">
        <v>1352</v>
      </c>
      <c r="N20" s="689" t="s">
        <v>5097</v>
      </c>
      <c r="O20" s="689" t="s">
        <v>5098</v>
      </c>
      <c r="P20" s="466"/>
      <c r="Q20" s="466" t="s">
        <v>5099</v>
      </c>
      <c r="R20" s="703"/>
      <c r="S20" s="193" t="s">
        <v>5100</v>
      </c>
      <c r="T20" s="3"/>
      <c r="U20" s="406" t="s">
        <v>5101</v>
      </c>
      <c r="V20" s="1" t="s">
        <v>1111</v>
      </c>
    </row>
    <row r="21" spans="1:22" s="470" customFormat="1" ht="72">
      <c r="A21" s="659">
        <v>19</v>
      </c>
      <c r="B21" s="472" t="s">
        <v>5102</v>
      </c>
      <c r="C21" s="472" t="s">
        <v>5103</v>
      </c>
      <c r="D21" s="472" t="s">
        <v>1280</v>
      </c>
      <c r="E21" s="472"/>
      <c r="F21" s="472"/>
      <c r="G21" s="677" t="b">
        <v>0</v>
      </c>
      <c r="H21" s="667" t="s">
        <v>5104</v>
      </c>
      <c r="I21" s="472"/>
      <c r="J21" s="678"/>
      <c r="K21" s="472" t="s">
        <v>1130</v>
      </c>
      <c r="L21" s="472"/>
      <c r="M21" s="689" t="s">
        <v>1352</v>
      </c>
      <c r="N21" s="689" t="s">
        <v>5097</v>
      </c>
      <c r="O21" s="689" t="s">
        <v>5105</v>
      </c>
      <c r="P21" s="466"/>
      <c r="Q21" s="466" t="s">
        <v>5106</v>
      </c>
      <c r="R21" s="703"/>
      <c r="S21" s="193" t="s">
        <v>5100</v>
      </c>
      <c r="T21" s="3">
        <v>49928</v>
      </c>
      <c r="U21" s="406" t="s">
        <v>5101</v>
      </c>
      <c r="V21" s="687" t="s">
        <v>1111</v>
      </c>
    </row>
    <row r="22" spans="1:22" ht="43.15">
      <c r="A22" s="56">
        <v>20</v>
      </c>
      <c r="B22" s="71" t="s">
        <v>5107</v>
      </c>
      <c r="C22" s="71" t="s">
        <v>5108</v>
      </c>
      <c r="D22" s="71" t="s">
        <v>1280</v>
      </c>
      <c r="E22" s="71"/>
      <c r="F22" s="71"/>
      <c r="G22" s="69" t="b">
        <v>0</v>
      </c>
      <c r="H22" s="147" t="s">
        <v>5109</v>
      </c>
      <c r="I22" s="71"/>
      <c r="J22" s="72"/>
      <c r="K22" s="71" t="s">
        <v>1130</v>
      </c>
      <c r="L22" s="71"/>
      <c r="M22" s="610" t="s">
        <v>1352</v>
      </c>
      <c r="N22" s="610" t="s">
        <v>4689</v>
      </c>
      <c r="O22" s="610" t="s">
        <v>5110</v>
      </c>
      <c r="P22" s="59"/>
      <c r="Q22" s="59" t="s">
        <v>5111</v>
      </c>
      <c r="R22" s="673" t="s">
        <v>5112</v>
      </c>
      <c r="S22" s="193"/>
      <c r="T22" s="3"/>
      <c r="U22" s="451"/>
      <c r="V22" s="1"/>
    </row>
    <row r="23" spans="1:22" ht="155.85" customHeight="1">
      <c r="A23" s="56">
        <v>21</v>
      </c>
      <c r="B23" s="72" t="s">
        <v>5113</v>
      </c>
      <c r="C23" s="72" t="s">
        <v>5114</v>
      </c>
      <c r="D23" s="72" t="s">
        <v>1280</v>
      </c>
      <c r="E23" s="72">
        <v>18</v>
      </c>
      <c r="F23" s="72" t="s">
        <v>1321</v>
      </c>
      <c r="G23" s="164" t="b">
        <v>0</v>
      </c>
      <c r="H23" s="135" t="s">
        <v>5115</v>
      </c>
      <c r="I23" s="72"/>
      <c r="J23" s="72"/>
      <c r="K23" s="57" t="s">
        <v>1130</v>
      </c>
      <c r="L23" s="71"/>
      <c r="M23" s="610" t="s">
        <v>1352</v>
      </c>
      <c r="N23" s="610" t="s">
        <v>4689</v>
      </c>
      <c r="O23" s="610" t="s">
        <v>5116</v>
      </c>
      <c r="P23" s="59"/>
      <c r="Q23" s="59" t="s">
        <v>5117</v>
      </c>
      <c r="R23" s="702"/>
      <c r="S23" s="695">
        <v>58684</v>
      </c>
      <c r="T23" s="695"/>
      <c r="U23" s="451"/>
      <c r="V23" s="240"/>
    </row>
    <row r="24" spans="1:22" ht="43.15">
      <c r="A24" s="56">
        <v>22</v>
      </c>
      <c r="B24" s="71" t="s">
        <v>5118</v>
      </c>
      <c r="C24" s="71" t="s">
        <v>5119</v>
      </c>
      <c r="D24" s="71" t="s">
        <v>1267</v>
      </c>
      <c r="E24" s="71"/>
      <c r="F24" s="71"/>
      <c r="G24" s="69" t="b">
        <v>0</v>
      </c>
      <c r="H24" s="147" t="s">
        <v>4892</v>
      </c>
      <c r="I24" s="71"/>
      <c r="J24" s="72"/>
      <c r="K24" s="71" t="s">
        <v>1130</v>
      </c>
      <c r="L24" s="71"/>
      <c r="M24" s="610" t="s">
        <v>1352</v>
      </c>
      <c r="N24" s="610" t="s">
        <v>4689</v>
      </c>
      <c r="O24" s="610" t="s">
        <v>5120</v>
      </c>
      <c r="P24" s="59"/>
      <c r="Q24" s="59" t="s">
        <v>5121</v>
      </c>
      <c r="R24" s="673"/>
      <c r="S24" s="193" t="s">
        <v>5122</v>
      </c>
      <c r="T24" s="3"/>
      <c r="U24" s="451"/>
      <c r="V24" s="1"/>
    </row>
    <row r="25" spans="1:22" ht="14.45">
      <c r="A25" s="56">
        <v>23</v>
      </c>
      <c r="B25" s="71" t="s">
        <v>5123</v>
      </c>
      <c r="C25" s="71" t="s">
        <v>5124</v>
      </c>
      <c r="D25" s="679" t="s">
        <v>1260</v>
      </c>
      <c r="E25" s="71"/>
      <c r="F25" s="71"/>
      <c r="G25" s="69" t="b">
        <v>0</v>
      </c>
      <c r="H25" s="147"/>
      <c r="I25" s="71"/>
      <c r="J25" s="72"/>
      <c r="K25" s="71" t="s">
        <v>1130</v>
      </c>
      <c r="L25" s="71"/>
      <c r="M25" s="610" t="s">
        <v>387</v>
      </c>
      <c r="N25" s="610"/>
      <c r="O25" s="610"/>
      <c r="P25" s="59"/>
      <c r="Q25" s="59"/>
      <c r="R25" s="673"/>
      <c r="S25" s="193"/>
      <c r="T25" s="3"/>
      <c r="U25" s="451"/>
      <c r="V25" s="1"/>
    </row>
    <row r="26" spans="1:22" ht="14.45">
      <c r="A26" s="56">
        <v>24</v>
      </c>
      <c r="B26" s="71" t="s">
        <v>5125</v>
      </c>
      <c r="C26" s="71" t="s">
        <v>5126</v>
      </c>
      <c r="D26" s="679" t="s">
        <v>1260</v>
      </c>
      <c r="E26" s="71"/>
      <c r="F26" s="71"/>
      <c r="G26" s="69" t="b">
        <v>0</v>
      </c>
      <c r="H26" s="147"/>
      <c r="I26" s="71"/>
      <c r="J26" s="72"/>
      <c r="K26" s="71" t="s">
        <v>1130</v>
      </c>
      <c r="L26" s="71"/>
      <c r="M26" s="610" t="s">
        <v>387</v>
      </c>
      <c r="N26" s="610"/>
      <c r="O26" s="610"/>
      <c r="P26" s="59"/>
      <c r="Q26" s="59"/>
      <c r="R26" s="673"/>
      <c r="S26" s="193"/>
      <c r="T26" s="3"/>
      <c r="U26" s="451"/>
      <c r="V26" s="1"/>
    </row>
    <row r="27" spans="1:22" ht="28.9">
      <c r="A27" s="56">
        <v>25</v>
      </c>
      <c r="B27" s="71" t="s">
        <v>5127</v>
      </c>
      <c r="C27" s="71" t="s">
        <v>5128</v>
      </c>
      <c r="D27" s="679" t="s">
        <v>1260</v>
      </c>
      <c r="E27" s="71"/>
      <c r="F27" s="71"/>
      <c r="G27" s="69" t="b">
        <v>0</v>
      </c>
      <c r="H27" s="147"/>
      <c r="I27" s="71"/>
      <c r="J27" s="72"/>
      <c r="K27" s="57" t="s">
        <v>1130</v>
      </c>
      <c r="L27" s="71"/>
      <c r="M27" s="610"/>
      <c r="N27" s="610"/>
      <c r="O27" s="610"/>
      <c r="P27" s="59"/>
      <c r="Q27" s="59"/>
      <c r="R27" s="673"/>
      <c r="S27" s="698">
        <v>34533</v>
      </c>
      <c r="T27" s="3"/>
      <c r="U27" s="451" t="s">
        <v>5129</v>
      </c>
      <c r="V27" s="1"/>
    </row>
    <row r="28" spans="1:22" ht="28.9">
      <c r="A28" s="56">
        <v>26</v>
      </c>
      <c r="B28" s="71" t="s">
        <v>5130</v>
      </c>
      <c r="C28" s="71" t="s">
        <v>5131</v>
      </c>
      <c r="D28" s="679" t="s">
        <v>5132</v>
      </c>
      <c r="E28" s="71"/>
      <c r="F28" s="71"/>
      <c r="G28" s="69" t="b">
        <v>0</v>
      </c>
      <c r="H28" s="147"/>
      <c r="I28" s="71"/>
      <c r="J28" s="72"/>
      <c r="K28" s="57" t="s">
        <v>1130</v>
      </c>
      <c r="L28" s="71"/>
      <c r="M28" s="610"/>
      <c r="N28" s="610"/>
      <c r="O28" s="610"/>
      <c r="P28" s="59"/>
      <c r="Q28" s="59"/>
      <c r="R28" s="673"/>
      <c r="S28" s="698">
        <v>34533</v>
      </c>
      <c r="T28" s="3"/>
      <c r="U28" s="451" t="s">
        <v>5129</v>
      </c>
      <c r="V28" s="1"/>
    </row>
    <row r="29" spans="1:22" ht="14.45">
      <c r="A29" s="56">
        <v>28</v>
      </c>
      <c r="B29" s="679" t="s">
        <v>5133</v>
      </c>
      <c r="C29" s="679" t="s">
        <v>5134</v>
      </c>
      <c r="D29" s="679" t="s">
        <v>1280</v>
      </c>
      <c r="E29" s="679">
        <v>50</v>
      </c>
      <c r="F29" s="679"/>
      <c r="G29" s="680" t="b">
        <v>0</v>
      </c>
      <c r="H29" s="681" t="s">
        <v>4892</v>
      </c>
      <c r="I29" s="679"/>
      <c r="J29" s="72"/>
      <c r="K29" s="71" t="s">
        <v>1130</v>
      </c>
      <c r="L29" s="679"/>
      <c r="M29" s="58" t="s">
        <v>1352</v>
      </c>
      <c r="N29" s="58" t="s">
        <v>4689</v>
      </c>
      <c r="O29" s="58" t="s">
        <v>5135</v>
      </c>
      <c r="P29" s="260"/>
      <c r="Q29" s="59" t="s">
        <v>5136</v>
      </c>
      <c r="R29" s="674"/>
      <c r="S29" s="694" t="s">
        <v>5137</v>
      </c>
      <c r="T29" s="697"/>
      <c r="U29" s="451"/>
      <c r="V29" s="1"/>
    </row>
    <row r="30" spans="1:22" ht="14.45">
      <c r="A30" s="56">
        <v>29</v>
      </c>
      <c r="B30" s="679" t="s">
        <v>5138</v>
      </c>
      <c r="C30" s="679" t="s">
        <v>5139</v>
      </c>
      <c r="D30" s="679" t="s">
        <v>1280</v>
      </c>
      <c r="E30" s="679">
        <v>255</v>
      </c>
      <c r="F30" s="679"/>
      <c r="G30" s="680" t="b">
        <v>0</v>
      </c>
      <c r="H30" s="681" t="s">
        <v>4892</v>
      </c>
      <c r="I30" s="679"/>
      <c r="J30" s="72"/>
      <c r="K30" s="71" t="s">
        <v>1130</v>
      </c>
      <c r="L30" s="679"/>
      <c r="M30" s="58" t="s">
        <v>1352</v>
      </c>
      <c r="N30" s="58" t="s">
        <v>5140</v>
      </c>
      <c r="O30" s="58" t="s">
        <v>3080</v>
      </c>
      <c r="P30" s="260"/>
      <c r="Q30" s="59" t="s">
        <v>5141</v>
      </c>
      <c r="R30" s="673"/>
      <c r="S30" s="694" t="s">
        <v>5142</v>
      </c>
      <c r="T30" s="697"/>
      <c r="U30" s="451"/>
      <c r="V30" s="1"/>
    </row>
    <row r="31" spans="1:22" ht="72">
      <c r="A31" s="56">
        <v>30</v>
      </c>
      <c r="B31" s="690" t="s">
        <v>5143</v>
      </c>
      <c r="C31" s="691" t="s">
        <v>5144</v>
      </c>
      <c r="D31" s="679" t="s">
        <v>1280</v>
      </c>
      <c r="E31" s="679">
        <v>16</v>
      </c>
      <c r="F31" s="679"/>
      <c r="G31" s="680" t="b">
        <v>0</v>
      </c>
      <c r="H31" s="681"/>
      <c r="I31" s="679"/>
      <c r="J31" s="72"/>
      <c r="K31" s="614" t="s">
        <v>1426</v>
      </c>
      <c r="L31" s="679"/>
      <c r="M31" s="58" t="s">
        <v>1352</v>
      </c>
      <c r="N31" s="610" t="s">
        <v>3984</v>
      </c>
      <c r="O31" s="610" t="s">
        <v>5145</v>
      </c>
      <c r="P31" s="260"/>
      <c r="Q31" s="59" t="s">
        <v>5146</v>
      </c>
      <c r="R31" s="702" t="s">
        <v>5147</v>
      </c>
      <c r="S31" s="694" t="s">
        <v>5148</v>
      </c>
      <c r="T31" s="3" t="s">
        <v>5149</v>
      </c>
      <c r="U31" s="451" t="s">
        <v>5150</v>
      </c>
      <c r="V31" s="240" t="s">
        <v>5151</v>
      </c>
    </row>
    <row r="32" spans="1:22" ht="28.9">
      <c r="A32" s="56">
        <v>31</v>
      </c>
      <c r="B32" s="692" t="s">
        <v>5152</v>
      </c>
      <c r="C32" s="693" t="s">
        <v>4924</v>
      </c>
      <c r="D32" s="682" t="s">
        <v>3323</v>
      </c>
      <c r="E32" s="682">
        <v>8</v>
      </c>
      <c r="F32" s="682"/>
      <c r="G32" s="683" t="b">
        <v>0</v>
      </c>
      <c r="H32" s="684"/>
      <c r="I32" s="682"/>
      <c r="J32" s="678"/>
      <c r="K32" s="685"/>
      <c r="L32" s="682"/>
      <c r="M32" s="666" t="s">
        <v>1352</v>
      </c>
      <c r="N32" s="666" t="s">
        <v>4689</v>
      </c>
      <c r="O32" s="689" t="s">
        <v>5153</v>
      </c>
      <c r="P32" s="686"/>
      <c r="Q32" s="59" t="s">
        <v>5154</v>
      </c>
      <c r="R32" s="1012"/>
      <c r="S32" s="1013">
        <v>53666</v>
      </c>
      <c r="T32" s="1014"/>
      <c r="U32" s="701" t="s">
        <v>5155</v>
      </c>
      <c r="V32" s="240"/>
    </row>
    <row r="34" spans="1:22" ht="115.15">
      <c r="A34" s="56">
        <v>32</v>
      </c>
      <c r="B34" s="56"/>
      <c r="C34" s="56"/>
      <c r="D34" s="240"/>
      <c r="E34" s="240"/>
      <c r="F34" s="240"/>
      <c r="G34" s="240"/>
      <c r="H34" s="1"/>
      <c r="I34" s="1"/>
      <c r="J34" s="1"/>
      <c r="K34" s="614" t="s">
        <v>1520</v>
      </c>
      <c r="L34" s="1"/>
      <c r="M34" s="58" t="s">
        <v>1352</v>
      </c>
      <c r="N34" s="58" t="s">
        <v>4689</v>
      </c>
      <c r="O34" s="610" t="s">
        <v>5156</v>
      </c>
      <c r="P34" s="260"/>
      <c r="Q34" s="59" t="s">
        <v>5157</v>
      </c>
      <c r="R34" s="1012" t="s">
        <v>5158</v>
      </c>
      <c r="S34" s="1016">
        <v>34540</v>
      </c>
      <c r="T34" s="3"/>
      <c r="U34" s="451"/>
      <c r="V34" s="240"/>
    </row>
    <row r="35" spans="1:22" ht="28.9">
      <c r="A35" s="56">
        <v>33</v>
      </c>
      <c r="B35" s="56"/>
      <c r="C35" s="56"/>
      <c r="D35" s="240"/>
      <c r="E35" s="240"/>
      <c r="F35" s="240"/>
      <c r="G35" s="240"/>
      <c r="H35" s="1"/>
      <c r="I35" s="1"/>
      <c r="J35" s="1"/>
      <c r="K35" s="129" t="s">
        <v>1130</v>
      </c>
      <c r="L35" s="1"/>
      <c r="M35" s="58" t="s">
        <v>1352</v>
      </c>
      <c r="N35" s="58" t="s">
        <v>4915</v>
      </c>
      <c r="O35" s="610"/>
      <c r="P35" s="260"/>
      <c r="Q35" s="59" t="s">
        <v>5159</v>
      </c>
      <c r="R35" s="704" t="s">
        <v>5160</v>
      </c>
      <c r="S35" s="694">
        <v>36433</v>
      </c>
      <c r="T35" s="3">
        <v>54000</v>
      </c>
      <c r="U35" s="451" t="s">
        <v>5161</v>
      </c>
      <c r="V35" s="240"/>
    </row>
    <row r="36" spans="1:22" ht="14.45">
      <c r="A36" s="56">
        <v>34</v>
      </c>
      <c r="B36" s="613"/>
      <c r="C36" s="613"/>
      <c r="D36" s="1"/>
      <c r="E36" s="1"/>
      <c r="F36" s="1"/>
      <c r="G36" s="1"/>
      <c r="H36" s="1"/>
      <c r="I36" s="1"/>
      <c r="J36" s="1"/>
      <c r="K36" s="71" t="s">
        <v>1130</v>
      </c>
      <c r="L36" s="1"/>
      <c r="M36" s="58" t="s">
        <v>1352</v>
      </c>
      <c r="N36" s="58" t="s">
        <v>4915</v>
      </c>
      <c r="O36" s="610" t="s">
        <v>5162</v>
      </c>
      <c r="P36" s="1"/>
      <c r="Q36" s="59" t="s">
        <v>4574</v>
      </c>
      <c r="R36" s="702"/>
      <c r="S36" s="193"/>
      <c r="T36" s="3"/>
      <c r="U36" s="451"/>
      <c r="V36" s="1"/>
    </row>
    <row r="37" spans="1:22" ht="14.45">
      <c r="A37" s="56">
        <v>35</v>
      </c>
      <c r="B37" s="613"/>
      <c r="C37" s="613"/>
      <c r="D37" s="1"/>
      <c r="E37" s="1"/>
      <c r="F37" s="1"/>
      <c r="G37" s="1"/>
      <c r="H37" s="1"/>
      <c r="I37" s="1"/>
      <c r="J37" s="1"/>
      <c r="K37" s="71" t="s">
        <v>1130</v>
      </c>
      <c r="L37" s="1"/>
      <c r="M37" s="58" t="s">
        <v>1352</v>
      </c>
      <c r="N37" s="58" t="s">
        <v>4915</v>
      </c>
      <c r="O37" s="610" t="s">
        <v>5163</v>
      </c>
      <c r="P37" s="1"/>
      <c r="Q37" s="59" t="s">
        <v>4574</v>
      </c>
      <c r="R37" s="702"/>
      <c r="S37" s="193"/>
      <c r="T37" s="3"/>
      <c r="U37" s="451"/>
      <c r="V37" s="1"/>
    </row>
    <row r="38" spans="1:22" ht="14.45">
      <c r="A38" s="56">
        <v>36</v>
      </c>
      <c r="B38" s="613"/>
      <c r="C38" s="613"/>
      <c r="D38" s="1"/>
      <c r="E38" s="1"/>
      <c r="F38" s="1"/>
      <c r="G38" s="1"/>
      <c r="H38" s="1"/>
      <c r="I38" s="1"/>
      <c r="J38" s="1"/>
      <c r="K38" s="71" t="s">
        <v>1130</v>
      </c>
      <c r="L38" s="1"/>
      <c r="M38" s="58" t="s">
        <v>1352</v>
      </c>
      <c r="N38" s="58" t="s">
        <v>4915</v>
      </c>
      <c r="O38" s="610" t="s">
        <v>4584</v>
      </c>
      <c r="P38" s="1"/>
      <c r="Q38" s="59" t="s">
        <v>5164</v>
      </c>
      <c r="R38" s="702"/>
      <c r="S38" s="193"/>
      <c r="T38" s="3"/>
      <c r="U38" s="451"/>
      <c r="V38" s="1"/>
    </row>
    <row r="39" spans="1:22" ht="14.45">
      <c r="A39" s="56">
        <v>37</v>
      </c>
      <c r="B39" s="613"/>
      <c r="C39" s="613"/>
      <c r="D39" s="1"/>
      <c r="E39" s="1"/>
      <c r="F39" s="1"/>
      <c r="G39" s="1"/>
      <c r="H39" s="1"/>
      <c r="I39" s="1"/>
      <c r="J39" s="1"/>
      <c r="K39" s="71" t="s">
        <v>1130</v>
      </c>
      <c r="L39" s="1"/>
      <c r="M39" s="58" t="s">
        <v>1352</v>
      </c>
      <c r="N39" s="58" t="s">
        <v>4915</v>
      </c>
      <c r="O39" s="610" t="s">
        <v>4587</v>
      </c>
      <c r="P39" s="1"/>
      <c r="Q39" s="59" t="s">
        <v>4574</v>
      </c>
      <c r="R39" s="702"/>
      <c r="S39" s="193"/>
      <c r="T39" s="3"/>
      <c r="U39" s="451"/>
      <c r="V39" s="1"/>
    </row>
    <row r="40" spans="1:22" ht="14.45">
      <c r="A40" s="56">
        <v>38</v>
      </c>
      <c r="B40" s="613"/>
      <c r="C40" s="613"/>
      <c r="D40" s="1"/>
      <c r="E40" s="1"/>
      <c r="F40" s="1"/>
      <c r="G40" s="1"/>
      <c r="H40" s="1"/>
      <c r="I40" s="1"/>
      <c r="J40" s="1"/>
      <c r="K40" s="71" t="s">
        <v>1130</v>
      </c>
      <c r="L40" s="1"/>
      <c r="M40" s="58" t="s">
        <v>1352</v>
      </c>
      <c r="N40" s="58" t="s">
        <v>4915</v>
      </c>
      <c r="O40" s="610" t="s">
        <v>2212</v>
      </c>
      <c r="P40" s="1"/>
      <c r="Q40" s="59" t="s">
        <v>4574</v>
      </c>
      <c r="R40" s="702"/>
      <c r="S40" s="193"/>
      <c r="T40" s="3"/>
      <c r="U40" s="451"/>
      <c r="V40" s="1"/>
    </row>
    <row r="41" spans="1:22" ht="14.45">
      <c r="A41" s="56">
        <v>39</v>
      </c>
      <c r="B41" s="613"/>
      <c r="C41" s="613"/>
      <c r="D41" s="1"/>
      <c r="E41" s="1"/>
      <c r="F41" s="1"/>
      <c r="G41" s="1"/>
      <c r="H41" s="1"/>
      <c r="I41" s="1"/>
      <c r="J41" s="1"/>
      <c r="K41" s="71" t="s">
        <v>1130</v>
      </c>
      <c r="L41" s="1"/>
      <c r="M41" s="58" t="s">
        <v>1352</v>
      </c>
      <c r="N41" s="58" t="s">
        <v>4915</v>
      </c>
      <c r="O41" s="610" t="s">
        <v>4593</v>
      </c>
      <c r="P41" s="1"/>
      <c r="Q41" s="59" t="s">
        <v>5165</v>
      </c>
      <c r="R41" s="702"/>
      <c r="S41" s="193"/>
      <c r="T41" s="3"/>
      <c r="U41" s="451"/>
      <c r="V41" s="1"/>
    </row>
    <row r="42" spans="1:22" ht="14.45">
      <c r="A42" s="56">
        <v>40</v>
      </c>
      <c r="B42" s="613"/>
      <c r="C42" s="613"/>
      <c r="D42" s="1"/>
      <c r="E42" s="1"/>
      <c r="F42" s="1"/>
      <c r="G42" s="1"/>
      <c r="H42" s="1"/>
      <c r="I42" s="1"/>
      <c r="J42" s="1"/>
      <c r="K42" s="71" t="s">
        <v>1130</v>
      </c>
      <c r="L42" s="1"/>
      <c r="M42" s="58" t="s">
        <v>1352</v>
      </c>
      <c r="N42" s="58" t="s">
        <v>4915</v>
      </c>
      <c r="O42" s="610" t="s">
        <v>5166</v>
      </c>
      <c r="P42" s="1"/>
      <c r="Q42" s="59" t="s">
        <v>5167</v>
      </c>
      <c r="R42" s="702"/>
      <c r="S42" s="193"/>
      <c r="T42" s="3"/>
      <c r="U42" s="451"/>
      <c r="V42" s="1"/>
    </row>
    <row r="43" spans="1:22" ht="14.45">
      <c r="A43" s="56">
        <v>41</v>
      </c>
      <c r="B43" s="613"/>
      <c r="C43" s="613"/>
      <c r="D43" s="1"/>
      <c r="E43" s="1"/>
      <c r="F43" s="1"/>
      <c r="G43" s="1"/>
      <c r="H43" s="1"/>
      <c r="I43" s="1"/>
      <c r="J43" s="1"/>
      <c r="K43" s="71" t="s">
        <v>1130</v>
      </c>
      <c r="L43" s="1"/>
      <c r="M43" s="58" t="s">
        <v>1352</v>
      </c>
      <c r="N43" s="58" t="s">
        <v>4915</v>
      </c>
      <c r="O43" s="610" t="s">
        <v>5168</v>
      </c>
      <c r="P43" s="1"/>
      <c r="Q43" s="59" t="s">
        <v>4574</v>
      </c>
      <c r="R43" s="702"/>
      <c r="S43" s="193"/>
      <c r="T43" s="3"/>
      <c r="U43" s="451"/>
      <c r="V43" s="1"/>
    </row>
    <row r="44" spans="1:22" ht="14.45">
      <c r="A44" s="56">
        <v>42</v>
      </c>
      <c r="B44" s="613"/>
      <c r="C44" s="613"/>
      <c r="D44" s="1"/>
      <c r="E44" s="1"/>
      <c r="F44" s="1"/>
      <c r="G44" s="1"/>
      <c r="H44" s="1"/>
      <c r="I44" s="1"/>
      <c r="J44" s="1"/>
      <c r="K44" s="71" t="s">
        <v>1130</v>
      </c>
      <c r="L44" s="1"/>
      <c r="M44" s="58" t="s">
        <v>1352</v>
      </c>
      <c r="N44" s="58" t="s">
        <v>4915</v>
      </c>
      <c r="O44" s="610" t="s">
        <v>2158</v>
      </c>
      <c r="P44" s="1"/>
      <c r="Q44" s="59" t="s">
        <v>4574</v>
      </c>
      <c r="R44" s="702"/>
      <c r="S44" s="193"/>
      <c r="T44" s="3"/>
      <c r="U44" s="451"/>
      <c r="V44" s="1"/>
    </row>
    <row r="45" spans="1:22" ht="115.15">
      <c r="A45" s="56">
        <v>43</v>
      </c>
      <c r="B45" s="56"/>
      <c r="C45" s="56"/>
      <c r="D45" s="240"/>
      <c r="E45" s="240"/>
      <c r="F45" s="240"/>
      <c r="G45" s="240"/>
      <c r="H45" s="1"/>
      <c r="I45" s="1"/>
      <c r="J45" s="1"/>
      <c r="K45" s="614" t="s">
        <v>1520</v>
      </c>
      <c r="L45" s="1"/>
      <c r="M45" s="58" t="s">
        <v>1352</v>
      </c>
      <c r="N45" s="58" t="s">
        <v>4915</v>
      </c>
      <c r="O45" s="610" t="s">
        <v>5169</v>
      </c>
      <c r="P45" s="1"/>
      <c r="Q45" s="59"/>
      <c r="R45" s="704" t="s">
        <v>5170</v>
      </c>
      <c r="S45" s="193"/>
      <c r="T45" s="3" t="s">
        <v>5171</v>
      </c>
      <c r="U45" s="451"/>
      <c r="V45" s="240"/>
    </row>
    <row r="46" spans="1:22" ht="14.45">
      <c r="A46" s="56">
        <v>44</v>
      </c>
      <c r="B46" s="613"/>
      <c r="C46" s="613"/>
      <c r="D46" s="1"/>
      <c r="E46" s="1"/>
      <c r="F46" s="1"/>
      <c r="G46" s="1"/>
      <c r="H46" s="1"/>
      <c r="I46" s="1"/>
      <c r="J46" s="1"/>
      <c r="K46" s="71" t="s">
        <v>1130</v>
      </c>
      <c r="L46" s="1"/>
      <c r="M46" s="58" t="s">
        <v>1352</v>
      </c>
      <c r="N46" s="58" t="s">
        <v>4915</v>
      </c>
      <c r="O46" s="610" t="s">
        <v>5172</v>
      </c>
      <c r="P46" s="1"/>
      <c r="Q46" s="59" t="s">
        <v>5173</v>
      </c>
      <c r="R46" s="702"/>
      <c r="S46" s="193"/>
      <c r="T46" s="3"/>
      <c r="U46" s="451"/>
      <c r="V46" s="1"/>
    </row>
    <row r="47" spans="1:22" ht="14.45">
      <c r="A47" s="56">
        <v>45</v>
      </c>
      <c r="B47" s="613"/>
      <c r="C47" s="613"/>
      <c r="D47" s="1"/>
      <c r="E47" s="1"/>
      <c r="F47" s="1"/>
      <c r="G47" s="1"/>
      <c r="H47" s="1"/>
      <c r="I47" s="1"/>
      <c r="J47" s="1"/>
      <c r="K47" s="71" t="s">
        <v>1130</v>
      </c>
      <c r="L47" s="1"/>
      <c r="M47" s="58" t="s">
        <v>1352</v>
      </c>
      <c r="N47" s="58" t="s">
        <v>4915</v>
      </c>
      <c r="O47" s="610" t="s">
        <v>5174</v>
      </c>
      <c r="P47" s="1"/>
      <c r="Q47" s="59" t="s">
        <v>5175</v>
      </c>
      <c r="R47" s="702"/>
      <c r="S47" s="193"/>
      <c r="T47" s="3"/>
      <c r="U47" s="451"/>
      <c r="V47" s="1"/>
    </row>
    <row r="48" spans="1:22" ht="43.15">
      <c r="A48" s="56">
        <v>46</v>
      </c>
      <c r="B48" s="56"/>
      <c r="C48" s="56"/>
      <c r="D48" s="240"/>
      <c r="E48" s="240"/>
      <c r="F48" s="240"/>
      <c r="G48" s="240"/>
      <c r="H48" s="1"/>
      <c r="I48" s="1"/>
      <c r="J48" s="1"/>
      <c r="K48" s="129" t="s">
        <v>1130</v>
      </c>
      <c r="L48" s="1"/>
      <c r="M48" s="58" t="s">
        <v>1352</v>
      </c>
      <c r="N48" s="58" t="s">
        <v>4915</v>
      </c>
      <c r="O48" s="610" t="s">
        <v>5176</v>
      </c>
      <c r="P48" s="1"/>
      <c r="Q48" s="59" t="s">
        <v>5177</v>
      </c>
      <c r="R48" s="704" t="s">
        <v>5178</v>
      </c>
      <c r="S48" s="193"/>
      <c r="T48" s="3"/>
      <c r="U48" s="451"/>
      <c r="V48" s="240"/>
    </row>
    <row r="49" spans="1:22" ht="14.45">
      <c r="A49" s="56">
        <v>47</v>
      </c>
      <c r="B49" s="613"/>
      <c r="C49" s="613"/>
      <c r="D49" s="1"/>
      <c r="E49" s="1"/>
      <c r="F49" s="1"/>
      <c r="G49" s="1"/>
      <c r="H49" s="1"/>
      <c r="I49" s="1"/>
      <c r="J49" s="1"/>
      <c r="K49" s="71" t="s">
        <v>1130</v>
      </c>
      <c r="L49" s="1"/>
      <c r="M49" s="58" t="s">
        <v>1352</v>
      </c>
      <c r="N49" s="58" t="s">
        <v>4915</v>
      </c>
      <c r="O49" s="610" t="s">
        <v>5179</v>
      </c>
      <c r="P49" s="1"/>
      <c r="Q49" s="59" t="s">
        <v>5180</v>
      </c>
      <c r="R49" s="702"/>
      <c r="S49" s="193"/>
      <c r="T49" s="3"/>
      <c r="U49" s="451"/>
      <c r="V49" s="1"/>
    </row>
    <row r="50" spans="1:22" ht="129.6">
      <c r="A50" s="56">
        <v>48</v>
      </c>
      <c r="B50" s="56"/>
      <c r="C50" s="56"/>
      <c r="D50" s="240"/>
      <c r="E50" s="240"/>
      <c r="F50" s="240"/>
      <c r="G50" s="240"/>
      <c r="H50" s="1"/>
      <c r="I50" s="1"/>
      <c r="J50" s="1"/>
      <c r="K50" s="129" t="s">
        <v>1130</v>
      </c>
      <c r="L50" s="1"/>
      <c r="M50" s="58" t="s">
        <v>1352</v>
      </c>
      <c r="N50" s="58" t="s">
        <v>4915</v>
      </c>
      <c r="O50" s="610" t="s">
        <v>5181</v>
      </c>
      <c r="P50" s="1"/>
      <c r="Q50" s="59"/>
      <c r="R50" s="704" t="s">
        <v>5182</v>
      </c>
      <c r="S50" s="193"/>
      <c r="T50" s="3"/>
      <c r="U50" s="451"/>
      <c r="V50" s="240"/>
    </row>
    <row r="51" spans="1:22" ht="14.45">
      <c r="A51" s="56">
        <v>49</v>
      </c>
      <c r="B51" s="613"/>
      <c r="C51" s="613"/>
      <c r="D51" s="1"/>
      <c r="E51" s="1"/>
      <c r="F51" s="1"/>
      <c r="G51" s="1"/>
      <c r="H51" s="1"/>
      <c r="I51" s="1"/>
      <c r="J51" s="1"/>
      <c r="K51" s="71" t="s">
        <v>1130</v>
      </c>
      <c r="L51" s="1"/>
      <c r="M51" s="58" t="s">
        <v>1352</v>
      </c>
      <c r="N51" s="58" t="s">
        <v>4915</v>
      </c>
      <c r="O51" s="610" t="s">
        <v>5183</v>
      </c>
      <c r="P51" s="1"/>
      <c r="Q51" s="59" t="s">
        <v>4574</v>
      </c>
      <c r="R51" s="702"/>
      <c r="S51" s="193"/>
      <c r="T51" s="3"/>
      <c r="U51" s="451"/>
      <c r="V51" s="1"/>
    </row>
    <row r="52" spans="1:22" ht="14.45">
      <c r="A52" s="56">
        <v>50</v>
      </c>
      <c r="B52" s="613"/>
      <c r="C52" s="613"/>
      <c r="D52" s="1"/>
      <c r="E52" s="1"/>
      <c r="F52" s="1"/>
      <c r="G52" s="1"/>
      <c r="H52" s="1"/>
      <c r="I52" s="1"/>
      <c r="J52" s="1"/>
      <c r="K52" s="71" t="s">
        <v>1130</v>
      </c>
      <c r="L52" s="1"/>
      <c r="M52" s="58" t="s">
        <v>1352</v>
      </c>
      <c r="N52" s="58" t="s">
        <v>4915</v>
      </c>
      <c r="O52" s="610" t="s">
        <v>5184</v>
      </c>
      <c r="P52" s="1"/>
      <c r="Q52" s="59" t="s">
        <v>4574</v>
      </c>
      <c r="R52" s="702"/>
      <c r="S52" s="193"/>
      <c r="T52" s="3"/>
      <c r="U52" s="451"/>
      <c r="V52" s="1"/>
    </row>
    <row r="53" spans="1:22" ht="129.6">
      <c r="A53" s="56">
        <v>51</v>
      </c>
      <c r="B53" s="56"/>
      <c r="C53" s="56"/>
      <c r="D53" s="240"/>
      <c r="E53" s="240"/>
      <c r="F53" s="240"/>
      <c r="G53" s="240"/>
      <c r="H53" s="1"/>
      <c r="I53" s="1"/>
      <c r="J53" s="1"/>
      <c r="K53" s="129" t="s">
        <v>1130</v>
      </c>
      <c r="L53" s="1"/>
      <c r="M53" s="58" t="s">
        <v>1352</v>
      </c>
      <c r="N53" s="58" t="s">
        <v>4915</v>
      </c>
      <c r="O53" s="610" t="s">
        <v>5185</v>
      </c>
      <c r="P53" s="1"/>
      <c r="Q53" s="59" t="s">
        <v>810</v>
      </c>
      <c r="R53" s="704" t="s">
        <v>5186</v>
      </c>
      <c r="S53" s="193"/>
      <c r="T53" s="3" t="s">
        <v>5187</v>
      </c>
      <c r="U53" s="451"/>
      <c r="V53" s="240"/>
    </row>
    <row r="54" spans="1:22" ht="14.45">
      <c r="A54" s="56">
        <v>52</v>
      </c>
      <c r="B54" s="613"/>
      <c r="C54" s="613"/>
      <c r="D54" s="1"/>
      <c r="E54" s="1"/>
      <c r="F54" s="1"/>
      <c r="G54" s="1"/>
      <c r="H54" s="1"/>
      <c r="I54" s="1"/>
      <c r="J54" s="1"/>
      <c r="K54" s="71" t="s">
        <v>1130</v>
      </c>
      <c r="L54" s="1"/>
      <c r="M54" s="58" t="s">
        <v>1352</v>
      </c>
      <c r="N54" s="58" t="s">
        <v>4915</v>
      </c>
      <c r="O54" s="610" t="s">
        <v>5188</v>
      </c>
      <c r="P54" s="1"/>
      <c r="Q54" s="59" t="s">
        <v>5180</v>
      </c>
      <c r="R54" s="702"/>
      <c r="S54" s="193"/>
      <c r="T54" s="3"/>
      <c r="U54" s="451"/>
      <c r="V54" s="1"/>
    </row>
    <row r="55" spans="1:22" ht="14.45">
      <c r="A55" s="56">
        <v>53</v>
      </c>
      <c r="B55" s="613"/>
      <c r="C55" s="613"/>
      <c r="D55" s="1"/>
      <c r="E55" s="1"/>
      <c r="F55" s="1"/>
      <c r="G55" s="1"/>
      <c r="H55" s="1"/>
      <c r="I55" s="1"/>
      <c r="J55" s="1"/>
      <c r="K55" s="71" t="s">
        <v>1130</v>
      </c>
      <c r="L55" s="1"/>
      <c r="M55" s="58" t="s">
        <v>1352</v>
      </c>
      <c r="N55" s="58" t="s">
        <v>4915</v>
      </c>
      <c r="O55" s="610" t="s">
        <v>5189</v>
      </c>
      <c r="P55" s="1"/>
      <c r="Q55" s="59" t="s">
        <v>4574</v>
      </c>
      <c r="R55" s="702"/>
      <c r="S55" s="193"/>
      <c r="T55" s="3"/>
      <c r="U55" s="451"/>
      <c r="V55" s="1"/>
    </row>
    <row r="56" spans="1:22" ht="115.15">
      <c r="A56" s="56">
        <v>54</v>
      </c>
      <c r="B56" s="56"/>
      <c r="C56" s="56"/>
      <c r="D56" s="240"/>
      <c r="E56" s="240"/>
      <c r="F56" s="240"/>
      <c r="G56" s="240"/>
      <c r="H56" s="1"/>
      <c r="I56" s="1"/>
      <c r="J56" s="1"/>
      <c r="K56" s="57" t="s">
        <v>1130</v>
      </c>
      <c r="L56" s="1"/>
      <c r="M56" s="58" t="s">
        <v>1352</v>
      </c>
      <c r="N56" s="58" t="s">
        <v>4915</v>
      </c>
      <c r="O56" s="610" t="s">
        <v>5190</v>
      </c>
      <c r="P56" s="1"/>
      <c r="Q56" s="59" t="s">
        <v>5177</v>
      </c>
      <c r="R56" s="704" t="s">
        <v>5191</v>
      </c>
      <c r="S56" s="193"/>
      <c r="T56" s="3" t="s">
        <v>5192</v>
      </c>
      <c r="U56" s="451"/>
      <c r="V56" s="240"/>
    </row>
    <row r="57" spans="1:22" ht="14.45">
      <c r="A57" s="56">
        <v>55</v>
      </c>
      <c r="B57" s="613"/>
      <c r="C57" s="613"/>
      <c r="D57" s="1"/>
      <c r="E57" s="1"/>
      <c r="F57" s="1"/>
      <c r="G57" s="1"/>
      <c r="H57" s="1"/>
      <c r="I57" s="1"/>
      <c r="J57" s="1"/>
      <c r="K57" s="71" t="s">
        <v>1130</v>
      </c>
      <c r="L57" s="1"/>
      <c r="M57" s="58" t="s">
        <v>1352</v>
      </c>
      <c r="N57" s="58" t="s">
        <v>4915</v>
      </c>
      <c r="O57" s="610" t="s">
        <v>5193</v>
      </c>
      <c r="P57" s="1"/>
      <c r="Q57" s="59" t="s">
        <v>5167</v>
      </c>
      <c r="R57" s="702"/>
      <c r="S57" s="193"/>
      <c r="T57" s="3"/>
      <c r="U57" s="451"/>
      <c r="V57" s="1"/>
    </row>
    <row r="58" spans="1:22" ht="14.45">
      <c r="A58" s="56">
        <v>56</v>
      </c>
      <c r="B58" s="613"/>
      <c r="C58" s="613"/>
      <c r="D58" s="1"/>
      <c r="E58" s="1"/>
      <c r="F58" s="1"/>
      <c r="G58" s="1"/>
      <c r="H58" s="1"/>
      <c r="I58" s="1"/>
      <c r="J58" s="1"/>
      <c r="K58" s="71" t="s">
        <v>1130</v>
      </c>
      <c r="L58" s="1"/>
      <c r="M58" s="58" t="s">
        <v>1352</v>
      </c>
      <c r="N58" s="58" t="s">
        <v>4915</v>
      </c>
      <c r="O58" s="610" t="s">
        <v>5194</v>
      </c>
      <c r="P58" s="1"/>
      <c r="Q58" s="59" t="s">
        <v>4574</v>
      </c>
      <c r="R58" s="702"/>
      <c r="S58" s="193"/>
      <c r="T58" s="3"/>
      <c r="U58" s="451"/>
      <c r="V58" s="1"/>
    </row>
    <row r="59" spans="1:22" ht="28.9">
      <c r="A59" s="56">
        <v>57</v>
      </c>
      <c r="B59" s="613"/>
      <c r="C59" s="613"/>
      <c r="D59" s="1"/>
      <c r="E59" s="1"/>
      <c r="F59" s="1"/>
      <c r="G59" s="1"/>
      <c r="H59" s="1"/>
      <c r="I59" s="1"/>
      <c r="J59" s="1"/>
      <c r="K59" s="71" t="s">
        <v>1130</v>
      </c>
      <c r="L59" s="1"/>
      <c r="M59" s="58" t="s">
        <v>1352</v>
      </c>
      <c r="N59" s="58" t="s">
        <v>4915</v>
      </c>
      <c r="O59" s="610" t="s">
        <v>1337</v>
      </c>
      <c r="P59" s="1"/>
      <c r="Q59" s="59" t="s">
        <v>5195</v>
      </c>
      <c r="R59" s="702"/>
      <c r="S59" s="193"/>
      <c r="T59" s="3"/>
      <c r="U59" s="451"/>
      <c r="V59" s="1"/>
    </row>
    <row r="60" spans="1:22" ht="14.45">
      <c r="A60" s="56">
        <v>58</v>
      </c>
      <c r="B60" s="613"/>
      <c r="C60" s="613"/>
      <c r="D60" s="1"/>
      <c r="E60" s="1"/>
      <c r="F60" s="1"/>
      <c r="G60" s="1"/>
      <c r="H60" s="1"/>
      <c r="I60" s="1"/>
      <c r="J60" s="1"/>
      <c r="K60" s="71" t="s">
        <v>1130</v>
      </c>
      <c r="L60" s="1"/>
      <c r="M60" s="58" t="s">
        <v>1352</v>
      </c>
      <c r="N60" s="58" t="s">
        <v>4915</v>
      </c>
      <c r="O60" s="610" t="s">
        <v>2862</v>
      </c>
      <c r="P60" s="1"/>
      <c r="Q60" s="59" t="s">
        <v>5196</v>
      </c>
      <c r="R60" s="702"/>
      <c r="S60" s="193"/>
      <c r="T60" s="3"/>
      <c r="U60" s="451"/>
      <c r="V60" s="1"/>
    </row>
    <row r="61" spans="1:22" ht="14.45">
      <c r="A61" s="56">
        <v>59</v>
      </c>
      <c r="B61" s="613"/>
      <c r="C61" s="613"/>
      <c r="D61" s="1"/>
      <c r="E61" s="1"/>
      <c r="F61" s="1"/>
      <c r="G61" s="1"/>
      <c r="H61" s="1"/>
      <c r="I61" s="1"/>
      <c r="J61" s="1"/>
      <c r="K61" s="71" t="s">
        <v>1130</v>
      </c>
      <c r="L61" s="1"/>
      <c r="M61" s="58" t="s">
        <v>1352</v>
      </c>
      <c r="N61" s="58" t="s">
        <v>4915</v>
      </c>
      <c r="O61" s="610" t="s">
        <v>5197</v>
      </c>
      <c r="P61" s="1"/>
      <c r="Q61" s="59" t="s">
        <v>4574</v>
      </c>
      <c r="R61" s="702"/>
      <c r="S61" s="193"/>
      <c r="T61" s="3"/>
      <c r="U61" s="451"/>
      <c r="V61" s="1"/>
    </row>
    <row r="62" spans="1:22" ht="14.45">
      <c r="A62" s="56">
        <v>60</v>
      </c>
      <c r="B62" s="613"/>
      <c r="C62" s="613"/>
      <c r="D62" s="1"/>
      <c r="E62" s="1"/>
      <c r="F62" s="1"/>
      <c r="G62" s="1"/>
      <c r="H62" s="1"/>
      <c r="I62" s="1"/>
      <c r="J62" s="1"/>
      <c r="K62" s="71" t="s">
        <v>1130</v>
      </c>
      <c r="L62" s="1"/>
      <c r="M62" s="58" t="s">
        <v>1352</v>
      </c>
      <c r="N62" s="58" t="s">
        <v>4915</v>
      </c>
      <c r="O62" s="610" t="s">
        <v>5198</v>
      </c>
      <c r="P62" s="1"/>
      <c r="Q62" s="59" t="s">
        <v>4574</v>
      </c>
      <c r="R62" s="702"/>
      <c r="S62" s="193"/>
      <c r="T62" s="3"/>
      <c r="U62" s="451"/>
      <c r="V62" s="1"/>
    </row>
    <row r="63" spans="1:22" ht="129.6">
      <c r="A63" s="56">
        <v>61</v>
      </c>
      <c r="B63" s="56"/>
      <c r="C63" s="56"/>
      <c r="D63" s="240"/>
      <c r="E63" s="240"/>
      <c r="F63" s="240"/>
      <c r="G63" s="240"/>
      <c r="H63" s="1"/>
      <c r="I63" s="1"/>
      <c r="J63" s="1"/>
      <c r="K63" s="71" t="s">
        <v>1130</v>
      </c>
      <c r="L63" s="1"/>
      <c r="M63" s="58" t="s">
        <v>1352</v>
      </c>
      <c r="N63" s="58" t="s">
        <v>4915</v>
      </c>
      <c r="O63" s="610" t="s">
        <v>5199</v>
      </c>
      <c r="P63" s="1"/>
      <c r="Q63" s="59" t="s">
        <v>5177</v>
      </c>
      <c r="R63" s="704" t="s">
        <v>5200</v>
      </c>
      <c r="S63" s="193"/>
      <c r="T63" s="3" t="s">
        <v>5201</v>
      </c>
      <c r="U63" s="451"/>
      <c r="V63" s="240"/>
    </row>
    <row r="64" spans="1:22" ht="129.6">
      <c r="A64" s="56">
        <v>62</v>
      </c>
      <c r="B64" s="56"/>
      <c r="C64" s="56"/>
      <c r="D64" s="240"/>
      <c r="E64" s="240"/>
      <c r="F64" s="240"/>
      <c r="G64" s="240"/>
      <c r="H64" s="1"/>
      <c r="I64" s="1"/>
      <c r="J64" s="1"/>
      <c r="K64" s="129" t="s">
        <v>1130</v>
      </c>
      <c r="L64" s="1"/>
      <c r="M64" s="58" t="s">
        <v>1352</v>
      </c>
      <c r="N64" s="58" t="s">
        <v>4915</v>
      </c>
      <c r="O64" s="610" t="s">
        <v>5202</v>
      </c>
      <c r="P64" s="1"/>
      <c r="Q64" s="59" t="s">
        <v>5177</v>
      </c>
      <c r="R64" s="704" t="s">
        <v>5203</v>
      </c>
      <c r="S64" s="193"/>
      <c r="T64" s="3" t="s">
        <v>5204</v>
      </c>
      <c r="U64" s="451"/>
      <c r="V64" s="240"/>
    </row>
    <row r="65" spans="1:22" ht="28.9">
      <c r="A65" s="56">
        <v>63</v>
      </c>
      <c r="B65" s="613"/>
      <c r="C65" s="613"/>
      <c r="D65" s="1"/>
      <c r="E65" s="1"/>
      <c r="F65" s="1"/>
      <c r="G65" s="1"/>
      <c r="H65" s="1"/>
      <c r="I65" s="1"/>
      <c r="J65" s="1"/>
      <c r="K65" s="71" t="s">
        <v>1130</v>
      </c>
      <c r="L65" s="1"/>
      <c r="M65" s="58" t="s">
        <v>1352</v>
      </c>
      <c r="N65" s="58" t="s">
        <v>4915</v>
      </c>
      <c r="O65" s="610" t="s">
        <v>5205</v>
      </c>
      <c r="P65" s="1"/>
      <c r="Q65" s="59" t="s">
        <v>5206</v>
      </c>
      <c r="R65" s="702"/>
      <c r="S65" s="193"/>
      <c r="T65" s="3"/>
      <c r="U65" s="451"/>
      <c r="V65" s="1"/>
    </row>
    <row r="66" spans="1:22" ht="14.45">
      <c r="A66" s="56">
        <v>64</v>
      </c>
      <c r="B66" s="613"/>
      <c r="C66" s="613"/>
      <c r="D66" s="1"/>
      <c r="E66" s="1"/>
      <c r="F66" s="1"/>
      <c r="G66" s="1"/>
      <c r="H66" s="1"/>
      <c r="I66" s="1"/>
      <c r="J66" s="1"/>
      <c r="K66" s="71" t="s">
        <v>1130</v>
      </c>
      <c r="L66" s="1"/>
      <c r="M66" s="58" t="s">
        <v>1352</v>
      </c>
      <c r="N66" s="58" t="s">
        <v>4915</v>
      </c>
      <c r="O66" s="610" t="s">
        <v>5207</v>
      </c>
      <c r="P66" s="1"/>
      <c r="Q66" s="59" t="s">
        <v>5180</v>
      </c>
      <c r="R66" s="702"/>
      <c r="S66" s="193"/>
      <c r="T66" s="3"/>
      <c r="U66" s="451"/>
      <c r="V66" s="1"/>
    </row>
    <row r="67" spans="1:22" ht="14.45">
      <c r="A67" s="56">
        <v>65</v>
      </c>
      <c r="B67" s="613"/>
      <c r="C67" s="613"/>
      <c r="D67" s="1"/>
      <c r="E67" s="1"/>
      <c r="F67" s="1"/>
      <c r="G67" s="1"/>
      <c r="H67" s="1"/>
      <c r="I67" s="1"/>
      <c r="J67" s="1"/>
      <c r="K67" s="71" t="s">
        <v>1130</v>
      </c>
      <c r="L67" s="1"/>
      <c r="M67" s="58" t="s">
        <v>1352</v>
      </c>
      <c r="N67" s="58" t="s">
        <v>4915</v>
      </c>
      <c r="O67" s="610" t="s">
        <v>5208</v>
      </c>
      <c r="P67" s="1"/>
      <c r="Q67" s="59" t="s">
        <v>5209</v>
      </c>
      <c r="R67" s="702"/>
      <c r="S67" s="193"/>
      <c r="T67" s="3"/>
      <c r="U67" s="451"/>
      <c r="V67" s="1"/>
    </row>
    <row r="68" spans="1:22" ht="28.9">
      <c r="A68" s="56">
        <v>66</v>
      </c>
      <c r="B68" s="613"/>
      <c r="C68" s="613"/>
      <c r="D68" s="1"/>
      <c r="E68" s="1"/>
      <c r="F68" s="1"/>
      <c r="G68" s="1"/>
      <c r="H68" s="1"/>
      <c r="I68" s="1"/>
      <c r="J68" s="1"/>
      <c r="K68" s="71" t="s">
        <v>1130</v>
      </c>
      <c r="L68" s="1"/>
      <c r="M68" s="58" t="s">
        <v>1352</v>
      </c>
      <c r="N68" s="58" t="s">
        <v>4915</v>
      </c>
      <c r="O68" s="610" t="s">
        <v>5210</v>
      </c>
      <c r="P68" s="1"/>
      <c r="Q68" s="59" t="s">
        <v>5206</v>
      </c>
      <c r="R68" s="702"/>
      <c r="S68" s="193"/>
      <c r="T68" s="3"/>
      <c r="U68" s="451"/>
      <c r="V68" s="1"/>
    </row>
    <row r="69" spans="1:22" ht="14.45">
      <c r="A69" s="56">
        <v>67</v>
      </c>
      <c r="B69" s="613"/>
      <c r="C69" s="613"/>
      <c r="D69" s="1"/>
      <c r="E69" s="1"/>
      <c r="F69" s="1"/>
      <c r="G69" s="1"/>
      <c r="H69" s="1"/>
      <c r="I69" s="1"/>
      <c r="J69" s="1"/>
      <c r="K69" s="71" t="s">
        <v>1130</v>
      </c>
      <c r="L69" s="1"/>
      <c r="M69" s="58" t="s">
        <v>1352</v>
      </c>
      <c r="N69" s="58" t="s">
        <v>4915</v>
      </c>
      <c r="O69" s="610" t="s">
        <v>5211</v>
      </c>
      <c r="P69" s="1"/>
      <c r="Q69" s="59" t="s">
        <v>4574</v>
      </c>
      <c r="R69" s="702"/>
      <c r="S69" s="193"/>
      <c r="T69" s="3"/>
      <c r="U69" s="451"/>
      <c r="V69" s="1"/>
    </row>
    <row r="70" spans="1:22" ht="14.45">
      <c r="A70" s="56">
        <v>68</v>
      </c>
      <c r="B70" s="613"/>
      <c r="C70" s="613"/>
      <c r="D70" s="1"/>
      <c r="E70" s="1"/>
      <c r="F70" s="1"/>
      <c r="G70" s="1"/>
      <c r="H70" s="1"/>
      <c r="I70" s="1"/>
      <c r="J70" s="1"/>
      <c r="K70" s="71" t="s">
        <v>1130</v>
      </c>
      <c r="L70" s="1"/>
      <c r="M70" s="58" t="s">
        <v>1352</v>
      </c>
      <c r="N70" s="58" t="s">
        <v>4915</v>
      </c>
      <c r="O70" s="610" t="s">
        <v>5212</v>
      </c>
      <c r="P70" s="1"/>
      <c r="Q70" s="59" t="s">
        <v>4574</v>
      </c>
      <c r="R70" s="702"/>
      <c r="S70" s="193"/>
      <c r="T70" s="3"/>
      <c r="U70" s="451"/>
      <c r="V70" s="1"/>
    </row>
    <row r="71" spans="1:22" ht="72">
      <c r="A71" s="56">
        <v>69</v>
      </c>
      <c r="B71" s="56"/>
      <c r="C71" s="56"/>
      <c r="D71" s="240"/>
      <c r="E71" s="240"/>
      <c r="F71" s="240"/>
      <c r="G71" s="240"/>
      <c r="H71" s="1"/>
      <c r="I71" s="1"/>
      <c r="J71" s="1"/>
      <c r="K71" s="129" t="s">
        <v>1130</v>
      </c>
      <c r="L71" s="1"/>
      <c r="M71" s="58" t="s">
        <v>1352</v>
      </c>
      <c r="N71" s="58" t="s">
        <v>4915</v>
      </c>
      <c r="O71" s="610" t="s">
        <v>4671</v>
      </c>
      <c r="P71" s="1"/>
      <c r="Q71" s="59" t="s">
        <v>5177</v>
      </c>
      <c r="R71" s="704" t="s">
        <v>5213</v>
      </c>
      <c r="S71" s="193"/>
      <c r="T71" s="3" t="s">
        <v>5214</v>
      </c>
      <c r="U71" s="451"/>
      <c r="V71" s="240"/>
    </row>
    <row r="72" spans="1:22" ht="14.45">
      <c r="A72" s="56">
        <v>70</v>
      </c>
      <c r="B72" s="613"/>
      <c r="C72" s="613"/>
      <c r="D72" s="1"/>
      <c r="E72" s="1"/>
      <c r="F72" s="1"/>
      <c r="G72" s="1"/>
      <c r="H72" s="1"/>
      <c r="I72" s="1"/>
      <c r="J72" s="1"/>
      <c r="K72" s="71" t="s">
        <v>1130</v>
      </c>
      <c r="L72" s="1"/>
      <c r="M72" s="58" t="s">
        <v>1352</v>
      </c>
      <c r="N72" s="58" t="s">
        <v>4915</v>
      </c>
      <c r="O72" s="610" t="s">
        <v>2975</v>
      </c>
      <c r="P72" s="1"/>
      <c r="Q72" s="59" t="s">
        <v>5215</v>
      </c>
      <c r="R72" s="696"/>
      <c r="S72" s="193">
        <v>36430</v>
      </c>
      <c r="T72" s="3"/>
      <c r="U72" s="451"/>
      <c r="V72" s="1"/>
    </row>
    <row r="73" spans="1:22" ht="14.45">
      <c r="A73" s="56">
        <v>71</v>
      </c>
      <c r="B73" s="613"/>
      <c r="C73" s="613"/>
      <c r="D73" s="1"/>
      <c r="E73" s="1"/>
      <c r="F73" s="1"/>
      <c r="G73" s="1"/>
      <c r="H73" s="1"/>
      <c r="I73" s="1"/>
      <c r="J73" s="1"/>
      <c r="K73" s="71" t="s">
        <v>1130</v>
      </c>
      <c r="L73" s="1"/>
      <c r="M73" s="58" t="s">
        <v>1352</v>
      </c>
      <c r="N73" s="58" t="s">
        <v>4915</v>
      </c>
      <c r="O73" s="610" t="s">
        <v>5216</v>
      </c>
      <c r="P73" s="1"/>
      <c r="Q73" s="59" t="s">
        <v>4574</v>
      </c>
      <c r="R73" s="696"/>
      <c r="S73" s="193"/>
      <c r="T73" s="3"/>
      <c r="U73" s="451"/>
      <c r="V73" s="1"/>
    </row>
    <row r="74" spans="1:22" ht="57.6">
      <c r="A74" s="56">
        <v>72</v>
      </c>
      <c r="B74" s="56"/>
      <c r="C74" s="56"/>
      <c r="D74" s="240"/>
      <c r="E74" s="240"/>
      <c r="F74" s="240"/>
      <c r="G74" s="240"/>
      <c r="H74" s="1"/>
      <c r="I74" s="1"/>
      <c r="J74" s="1"/>
      <c r="K74" s="129" t="s">
        <v>1130</v>
      </c>
      <c r="L74" s="1"/>
      <c r="M74" s="58" t="s">
        <v>1352</v>
      </c>
      <c r="N74" s="58" t="s">
        <v>4915</v>
      </c>
      <c r="O74" s="610" t="s">
        <v>5217</v>
      </c>
      <c r="P74" s="1"/>
      <c r="Q74" s="59" t="s">
        <v>5177</v>
      </c>
      <c r="R74" s="704" t="s">
        <v>5218</v>
      </c>
      <c r="S74" s="193"/>
      <c r="T74" s="3"/>
      <c r="U74" s="451"/>
      <c r="V74" s="240"/>
    </row>
    <row r="75" spans="1:22" ht="14.45">
      <c r="A75" s="56">
        <v>73</v>
      </c>
      <c r="B75" s="56" t="s">
        <v>1253</v>
      </c>
      <c r="C75" s="56" t="s">
        <v>1254</v>
      </c>
      <c r="D75" s="240" t="s">
        <v>1215</v>
      </c>
      <c r="E75" s="240"/>
      <c r="F75" s="240"/>
      <c r="G75" s="240"/>
      <c r="H75" s="1"/>
      <c r="I75" s="1"/>
      <c r="J75" s="1"/>
      <c r="K75" s="349" t="s">
        <v>1130</v>
      </c>
      <c r="L75" s="1"/>
      <c r="M75" s="58"/>
      <c r="N75" s="58"/>
      <c r="O75" s="58"/>
      <c r="P75" s="58"/>
      <c r="Q75" s="58"/>
      <c r="R75" s="705"/>
      <c r="S75" s="193">
        <v>60268</v>
      </c>
      <c r="T75" s="3"/>
      <c r="U75" s="451"/>
      <c r="V75" s="240"/>
    </row>
    <row r="76" spans="1:22" ht="57.6">
      <c r="A76" s="56">
        <v>74</v>
      </c>
      <c r="B76" s="56" t="s">
        <v>4881</v>
      </c>
      <c r="C76" s="56" t="s">
        <v>5219</v>
      </c>
      <c r="D76" s="240" t="s">
        <v>1215</v>
      </c>
      <c r="E76" s="240"/>
      <c r="F76" s="240"/>
      <c r="G76" s="240"/>
      <c r="H76" s="1"/>
      <c r="I76" s="1"/>
      <c r="J76" s="1"/>
      <c r="K76" s="349" t="s">
        <v>1130</v>
      </c>
      <c r="L76" s="1"/>
      <c r="M76" s="58" t="s">
        <v>1352</v>
      </c>
      <c r="N76" s="402" t="s">
        <v>4689</v>
      </c>
      <c r="O76" s="402" t="s">
        <v>4860</v>
      </c>
      <c r="P76" s="58"/>
      <c r="Q76" s="610" t="s">
        <v>5220</v>
      </c>
      <c r="R76" s="564" t="s">
        <v>5221</v>
      </c>
      <c r="S76" s="193" t="s">
        <v>5222</v>
      </c>
      <c r="T76" s="1015" t="s">
        <v>5223</v>
      </c>
      <c r="U76" s="451"/>
      <c r="V76" s="240"/>
    </row>
    <row r="77" spans="1:22" ht="28.9">
      <c r="A77" s="56">
        <v>75</v>
      </c>
      <c r="B77" s="193" t="s">
        <v>5224</v>
      </c>
      <c r="C77" s="56" t="s">
        <v>5225</v>
      </c>
      <c r="D77" s="240" t="s">
        <v>1260</v>
      </c>
      <c r="E77" s="240"/>
      <c r="F77" s="240"/>
      <c r="G77" s="240"/>
      <c r="H77" s="1"/>
      <c r="I77" s="1"/>
      <c r="J77" s="1"/>
      <c r="K77" s="349" t="s">
        <v>1130</v>
      </c>
      <c r="L77" s="1"/>
      <c r="M77" s="58" t="s">
        <v>5226</v>
      </c>
      <c r="N77" s="58"/>
      <c r="O77" s="58"/>
      <c r="P77" s="58"/>
      <c r="Q77" s="610" t="s">
        <v>5227</v>
      </c>
      <c r="R77" s="705"/>
      <c r="S77" s="193" t="s">
        <v>5228</v>
      </c>
      <c r="T77" s="3" t="s">
        <v>5229</v>
      </c>
      <c r="U77" s="451"/>
      <c r="V77" s="240"/>
    </row>
  </sheetData>
  <autoFilter ref="K2:K74" xr:uid="{00000000-0001-0000-2900-000000000000}"/>
  <mergeCells count="1">
    <mergeCell ref="C1:E1"/>
  </mergeCells>
  <phoneticPr fontId="39" type="noConversion"/>
  <dataValidations count="1">
    <dataValidation type="list" allowBlank="1" showInputMessage="1" showErrorMessage="1" sqref="K3:K32 K34:K77" xr:uid="{FA585E85-D292-4A54-901E-73E50EEF4C5F}">
      <formula1>"To Do, Questions Outstanding, Complete"</formula1>
    </dataValidation>
  </dataValidations>
  <hyperlinks>
    <hyperlink ref="A1" location="Summary!A1" display="Object Name" xr:uid="{00000000-0004-0000-2900-000000000000}"/>
    <hyperlink ref="S30" r:id="rId1" display="https://southwestwater.visualstudio.com.mcas.ms/CEP Solution/_workitems/edit/34539" xr:uid="{AE1F7EAC-CA67-44FD-8533-7C83198AF47D}"/>
    <hyperlink ref="S29" r:id="rId2" display="https://southwestwater.visualstudio.com.mcas.ms/CEP Solution/_workitems/edit/34538?src=WorkItemMention&amp;src-action=artifact_link" xr:uid="{98DF23E3-20C5-43C7-B7D8-A382316F91CE}"/>
    <hyperlink ref="S35" r:id="rId3" display="https://southwestwater.visualstudio.com.mcas.ms/CEP Solution/_workitems/edit/36433" xr:uid="{C9212A3E-3AB8-40AA-B4E6-E65A5E328D52}"/>
    <hyperlink ref="S34" r:id="rId4" display="https://southwestwater.visualstudio.com.mcas.ms/CEP Solution/_workitems/edit/34540" xr:uid="{C1FFB802-B191-4248-B1C4-A5E5A0B15BB1}"/>
    <hyperlink ref="S3" r:id="rId5" tooltip="https://southwestwater.visualstudio.com.mcas.ms/cep%20solution/_workitems/edit/46627?mcastsid=26110&amp;mcasctx=4" display="https://southwestwater.visualstudio.com.mcas.ms/CEP Solution/_workitems/edit/46627?McasTsid=26110&amp;McasCtx=4" xr:uid="{C21049F0-979D-4526-8119-84131F0E9A3B}"/>
    <hyperlink ref="S31" r:id="rId6" display="48461-legacy_gentrack" xr:uid="{81F6DEDF-DBE1-4E79-A243-DD975F09ECE3}"/>
  </hyperlinks>
  <pageMargins left="0.7" right="0.7" top="0.75" bottom="0.75" header="0.3" footer="0.3"/>
  <pageSetup paperSize="9" orientation="portrait" r:id="rId7"/>
  <headerFooter>
    <oddFooter>&amp;L_x000D_&amp;1#&amp;"Calibri"&amp;10&amp;K000000 Classification: BUSINESS</oddFooter>
  </headerFooter>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7">
    <tabColor rgb="FF0070C0"/>
  </sheetPr>
  <dimension ref="A1:Q9"/>
  <sheetViews>
    <sheetView zoomScale="71" zoomScaleNormal="71" workbookViewId="0">
      <selection activeCell="C4" sqref="C4"/>
    </sheetView>
  </sheetViews>
  <sheetFormatPr defaultRowHeight="14.45"/>
  <cols>
    <col min="2" max="2" width="15" customWidth="1"/>
    <col min="3" max="3" width="24.42578125" bestFit="1" customWidth="1"/>
    <col min="4" max="4" width="14.42578125" bestFit="1" customWidth="1"/>
    <col min="5" max="5" width="9.5703125" customWidth="1"/>
    <col min="6" max="6" width="8.42578125" customWidth="1"/>
    <col min="7" max="7" width="11.42578125" customWidth="1"/>
    <col min="8" max="8" width="34.5703125" style="94" customWidth="1"/>
    <col min="9" max="9" width="13.42578125" bestFit="1" customWidth="1"/>
    <col min="10" max="10" width="20.5703125" hidden="1" customWidth="1"/>
    <col min="11" max="11" width="11" bestFit="1" customWidth="1"/>
    <col min="12" max="12" width="11.42578125" customWidth="1"/>
    <col min="13" max="13" width="12.5703125" bestFit="1" customWidth="1"/>
    <col min="14" max="14" width="31.5703125" customWidth="1"/>
    <col min="15" max="15" width="10.5703125" customWidth="1"/>
    <col min="16" max="16" width="44.5703125" customWidth="1"/>
    <col min="17" max="17" width="38.5703125" customWidth="1"/>
  </cols>
  <sheetData>
    <row r="1" spans="1:17" ht="36">
      <c r="A1" s="83" t="s">
        <v>1188</v>
      </c>
      <c r="B1" s="5" t="s">
        <v>1189</v>
      </c>
      <c r="C1" s="1346" t="s">
        <v>1158</v>
      </c>
      <c r="D1" s="1347"/>
      <c r="E1" s="1347"/>
    </row>
    <row r="2" spans="1:17" ht="28.9">
      <c r="A2" s="9" t="s">
        <v>1191</v>
      </c>
      <c r="B2" s="9" t="s">
        <v>1192</v>
      </c>
      <c r="C2" s="9" t="s">
        <v>1193</v>
      </c>
      <c r="D2" s="9" t="s">
        <v>1194</v>
      </c>
      <c r="E2" s="9" t="s">
        <v>1195</v>
      </c>
      <c r="F2" s="9" t="s">
        <v>1196</v>
      </c>
      <c r="G2" s="9" t="s">
        <v>1197</v>
      </c>
      <c r="H2" s="101" t="s">
        <v>1198</v>
      </c>
      <c r="I2" s="9" t="s">
        <v>1199</v>
      </c>
      <c r="J2" s="9" t="s">
        <v>1200</v>
      </c>
      <c r="K2" s="9" t="s">
        <v>1201</v>
      </c>
      <c r="L2" s="14" t="s">
        <v>1202</v>
      </c>
      <c r="M2" s="14" t="s">
        <v>1203</v>
      </c>
      <c r="N2" s="14" t="s">
        <v>1204</v>
      </c>
      <c r="O2" s="14" t="s">
        <v>1194</v>
      </c>
      <c r="P2" s="14" t="s">
        <v>1205</v>
      </c>
      <c r="Q2" s="408" t="s">
        <v>1207</v>
      </c>
    </row>
    <row r="3" spans="1:17" ht="28.9">
      <c r="A3" s="95">
        <v>1</v>
      </c>
      <c r="B3" s="27" t="s">
        <v>1319</v>
      </c>
      <c r="C3" s="27" t="s">
        <v>1320</v>
      </c>
      <c r="D3" s="27" t="s">
        <v>1280</v>
      </c>
      <c r="E3" s="27">
        <v>80</v>
      </c>
      <c r="F3" s="27" t="s">
        <v>1321</v>
      </c>
      <c r="G3" s="78" t="b">
        <v>1</v>
      </c>
      <c r="H3" s="32"/>
      <c r="I3" s="27"/>
      <c r="J3" s="27"/>
      <c r="K3" s="10" t="s">
        <v>1130</v>
      </c>
      <c r="L3" s="374" t="s">
        <v>1352</v>
      </c>
      <c r="M3" s="374"/>
      <c r="N3" s="374"/>
      <c r="O3" s="374"/>
      <c r="P3" s="346" t="s">
        <v>5230</v>
      </c>
      <c r="Q3" s="384"/>
    </row>
    <row r="4" spans="1:17" ht="28.9">
      <c r="A4" s="95">
        <v>2</v>
      </c>
      <c r="B4" s="27" t="s">
        <v>5231</v>
      </c>
      <c r="C4" s="27" t="s">
        <v>5232</v>
      </c>
      <c r="D4" s="27" t="s">
        <v>1280</v>
      </c>
      <c r="E4" s="27">
        <v>80</v>
      </c>
      <c r="F4" s="27" t="s">
        <v>1321</v>
      </c>
      <c r="G4" s="78" t="b">
        <v>1</v>
      </c>
      <c r="H4" s="32" t="s">
        <v>5233</v>
      </c>
      <c r="I4" s="27"/>
      <c r="J4" s="27"/>
      <c r="K4" s="10" t="s">
        <v>1130</v>
      </c>
      <c r="L4" s="374" t="s">
        <v>1352</v>
      </c>
      <c r="M4" s="374" t="s">
        <v>5234</v>
      </c>
      <c r="N4" s="374" t="s">
        <v>5235</v>
      </c>
      <c r="O4" s="374"/>
      <c r="P4" s="346" t="s">
        <v>5236</v>
      </c>
      <c r="Q4" s="384"/>
    </row>
    <row r="5" spans="1:17" ht="57.6">
      <c r="A5" s="95">
        <v>3</v>
      </c>
      <c r="B5" s="27" t="s">
        <v>2367</v>
      </c>
      <c r="C5" s="27" t="s">
        <v>2368</v>
      </c>
      <c r="D5" s="27" t="s">
        <v>1280</v>
      </c>
      <c r="E5" s="27">
        <v>80</v>
      </c>
      <c r="F5" s="27" t="s">
        <v>1321</v>
      </c>
      <c r="G5" s="78" t="b">
        <v>1</v>
      </c>
      <c r="H5" s="32" t="s">
        <v>5237</v>
      </c>
      <c r="I5" s="27"/>
      <c r="J5" s="27"/>
      <c r="K5" s="10" t="s">
        <v>1130</v>
      </c>
      <c r="L5" s="374" t="s">
        <v>1352</v>
      </c>
      <c r="M5" s="374" t="s">
        <v>5234</v>
      </c>
      <c r="N5" s="374" t="s">
        <v>2559</v>
      </c>
      <c r="O5" s="374"/>
      <c r="P5" s="346" t="s">
        <v>5238</v>
      </c>
      <c r="Q5" s="384"/>
    </row>
    <row r="6" spans="1:17" ht="72">
      <c r="A6" s="181">
        <v>4</v>
      </c>
      <c r="B6" s="27" t="s">
        <v>1271</v>
      </c>
      <c r="C6" s="27" t="s">
        <v>1729</v>
      </c>
      <c r="D6" s="27" t="s">
        <v>1267</v>
      </c>
      <c r="E6" s="27" t="s">
        <v>1366</v>
      </c>
      <c r="F6" s="27" t="s">
        <v>1321</v>
      </c>
      <c r="G6" s="78" t="b">
        <v>1</v>
      </c>
      <c r="H6" s="32" t="s">
        <v>5239</v>
      </c>
      <c r="I6" s="92">
        <v>42461</v>
      </c>
      <c r="J6" s="27"/>
      <c r="K6" s="10" t="s">
        <v>1130</v>
      </c>
      <c r="L6" s="374"/>
      <c r="M6" s="374"/>
      <c r="N6" s="374"/>
      <c r="O6" s="374"/>
      <c r="P6" s="346" t="s">
        <v>5240</v>
      </c>
      <c r="Q6" s="455" t="s">
        <v>5241</v>
      </c>
    </row>
    <row r="7" spans="1:17" ht="27.6">
      <c r="A7" s="95">
        <v>5</v>
      </c>
      <c r="B7" s="27" t="s">
        <v>1265</v>
      </c>
      <c r="C7" s="27" t="s">
        <v>2101</v>
      </c>
      <c r="D7" s="27" t="s">
        <v>1267</v>
      </c>
      <c r="E7" s="27" t="s">
        <v>1366</v>
      </c>
      <c r="F7" s="27" t="s">
        <v>1321</v>
      </c>
      <c r="G7" s="78" t="b">
        <v>0</v>
      </c>
      <c r="H7" s="32" t="s">
        <v>5242</v>
      </c>
      <c r="I7" s="324">
        <v>43521</v>
      </c>
      <c r="J7" s="27"/>
      <c r="K7" s="10" t="s">
        <v>1130</v>
      </c>
      <c r="L7" s="374" t="s">
        <v>1375</v>
      </c>
      <c r="M7" s="374"/>
      <c r="N7" s="374"/>
      <c r="O7" s="374"/>
      <c r="P7" s="219" t="s">
        <v>1358</v>
      </c>
      <c r="Q7" s="384"/>
    </row>
    <row r="8" spans="1:17" ht="27.6">
      <c r="A8" s="50">
        <v>6</v>
      </c>
      <c r="B8" s="113" t="s">
        <v>4959</v>
      </c>
      <c r="C8" s="113" t="s">
        <v>4960</v>
      </c>
      <c r="D8" s="113" t="s">
        <v>1260</v>
      </c>
      <c r="E8" s="113" t="s">
        <v>1373</v>
      </c>
      <c r="F8" s="113" t="s">
        <v>1321</v>
      </c>
      <c r="G8" s="121" t="b">
        <v>0</v>
      </c>
      <c r="H8" s="1017" t="s">
        <v>5243</v>
      </c>
      <c r="I8" s="399" t="b">
        <v>1</v>
      </c>
      <c r="J8" s="1018"/>
      <c r="K8" s="26" t="s">
        <v>1130</v>
      </c>
      <c r="L8" s="54" t="s">
        <v>1375</v>
      </c>
      <c r="M8" s="54"/>
      <c r="N8" s="54"/>
      <c r="O8" s="54"/>
      <c r="P8" s="484" t="s">
        <v>1376</v>
      </c>
      <c r="Q8" s="401"/>
    </row>
    <row r="9" spans="1:17">
      <c r="A9" s="181">
        <v>7</v>
      </c>
      <c r="B9" s="27" t="s">
        <v>1253</v>
      </c>
      <c r="C9" s="27" t="s">
        <v>1274</v>
      </c>
      <c r="D9" s="27" t="s">
        <v>1215</v>
      </c>
      <c r="E9" s="384"/>
      <c r="F9" s="384"/>
      <c r="G9" s="384"/>
      <c r="H9" s="886"/>
      <c r="I9" s="384"/>
      <c r="J9" s="384"/>
      <c r="K9" s="349" t="s">
        <v>1130</v>
      </c>
      <c r="L9" s="384"/>
      <c r="M9" s="384"/>
      <c r="N9" s="384"/>
      <c r="O9" s="384"/>
      <c r="P9" s="384"/>
      <c r="Q9" s="511">
        <v>60268</v>
      </c>
    </row>
  </sheetData>
  <autoFilter ref="A2:K5" xr:uid="{00000000-0009-0000-0000-00002C000000}"/>
  <mergeCells count="1">
    <mergeCell ref="C1:E1"/>
  </mergeCells>
  <dataValidations count="1">
    <dataValidation type="list" allowBlank="1" showInputMessage="1" showErrorMessage="1" sqref="K3:K9" xr:uid="{6E288DD4-FB44-480D-8DAF-BE620CDEA455}">
      <formula1>"To Do, Questions Outstanding, Complete"</formula1>
    </dataValidation>
  </dataValidations>
  <hyperlinks>
    <hyperlink ref="A1" location="Summary!A1" display="Object Name" xr:uid="{00000000-0004-0000-2C00-000000000000}"/>
    <hyperlink ref="Q6" r:id="rId1" display="https://southwestwater.visualstudio.com.mcas.ms/CEP Solution/_workitems/edit/34541" xr:uid="{A623340C-5C2A-46C4-9AEF-6909A309BA97}"/>
  </hyperlinks>
  <pageMargins left="0.7" right="0.7" top="0.75" bottom="0.75" header="0.3" footer="0.3"/>
  <pageSetup paperSize="9" orientation="portrait" r:id="rId2"/>
  <headerFooter>
    <oddFooter>&amp;L_x000D_&amp;1#&amp;"Calibri"&amp;10&amp;K000000 Classification: BUSINESS</oddFooter>
  </headerFooter>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8">
    <tabColor rgb="FF0070C0"/>
  </sheetPr>
  <dimension ref="A1:P12"/>
  <sheetViews>
    <sheetView zoomScale="77" zoomScaleNormal="77" workbookViewId="0">
      <selection activeCell="I28" sqref="I28"/>
    </sheetView>
  </sheetViews>
  <sheetFormatPr defaultRowHeight="14.45"/>
  <cols>
    <col min="2" max="2" width="20.42578125" bestFit="1" customWidth="1"/>
    <col min="3" max="3" width="28.5703125" customWidth="1"/>
    <col min="4" max="4" width="14.42578125" bestFit="1" customWidth="1"/>
    <col min="5" max="5" width="19.5703125" bestFit="1" customWidth="1"/>
    <col min="6" max="6" width="17.5703125" bestFit="1" customWidth="1"/>
    <col min="7" max="7" width="15.42578125" bestFit="1" customWidth="1"/>
    <col min="8" max="8" width="30.42578125" customWidth="1"/>
    <col min="9" max="9" width="13.42578125" bestFit="1" customWidth="1"/>
    <col min="10" max="10" width="17.42578125" hidden="1" customWidth="1"/>
    <col min="11" max="11" width="14.42578125" customWidth="1"/>
    <col min="12" max="12" width="7.42578125" bestFit="1" customWidth="1"/>
    <col min="13" max="13" width="13.42578125" bestFit="1" customWidth="1"/>
    <col min="14" max="14" width="15.42578125" bestFit="1" customWidth="1"/>
    <col min="15" max="15" width="10.42578125" hidden="1" customWidth="1"/>
    <col min="16" max="16" width="42.5703125" customWidth="1"/>
  </cols>
  <sheetData>
    <row r="1" spans="1:16" ht="18">
      <c r="A1" s="4" t="s">
        <v>1188</v>
      </c>
      <c r="B1" s="5" t="s">
        <v>1189</v>
      </c>
      <c r="C1" s="1356" t="s">
        <v>5244</v>
      </c>
      <c r="D1" s="1357"/>
      <c r="E1" s="1357"/>
      <c r="F1" s="7"/>
      <c r="G1" s="7"/>
      <c r="H1" s="7"/>
      <c r="I1" s="7"/>
      <c r="J1" s="7"/>
      <c r="K1" s="7"/>
      <c r="L1" s="7"/>
      <c r="M1" s="7"/>
      <c r="N1" s="7"/>
      <c r="O1" s="7"/>
      <c r="P1" s="7"/>
    </row>
    <row r="2" spans="1:16">
      <c r="A2" s="9" t="s">
        <v>1191</v>
      </c>
      <c r="B2" s="9" t="s">
        <v>1192</v>
      </c>
      <c r="C2" s="9" t="s">
        <v>1193</v>
      </c>
      <c r="D2" s="9" t="s">
        <v>1194</v>
      </c>
      <c r="E2" s="9" t="s">
        <v>1195</v>
      </c>
      <c r="F2" s="9" t="s">
        <v>1196</v>
      </c>
      <c r="G2" s="9" t="s">
        <v>1197</v>
      </c>
      <c r="H2" s="9" t="s">
        <v>1198</v>
      </c>
      <c r="I2" s="9" t="s">
        <v>1199</v>
      </c>
      <c r="J2" s="9" t="s">
        <v>1200</v>
      </c>
      <c r="K2" s="9" t="s">
        <v>1201</v>
      </c>
      <c r="L2" s="102" t="s">
        <v>1202</v>
      </c>
      <c r="M2" s="102" t="s">
        <v>1203</v>
      </c>
      <c r="N2" s="102" t="s">
        <v>1204</v>
      </c>
      <c r="O2" s="102" t="s">
        <v>1194</v>
      </c>
      <c r="P2" s="102" t="s">
        <v>1205</v>
      </c>
    </row>
    <row r="3" spans="1:16" ht="28.9">
      <c r="A3" s="95">
        <v>1</v>
      </c>
      <c r="B3" s="27" t="s">
        <v>1319</v>
      </c>
      <c r="C3" s="27" t="s">
        <v>1320</v>
      </c>
      <c r="D3" s="27" t="s">
        <v>1280</v>
      </c>
      <c r="E3" s="27">
        <v>80</v>
      </c>
      <c r="F3" s="27" t="s">
        <v>1321</v>
      </c>
      <c r="G3" s="77" t="b">
        <v>1</v>
      </c>
      <c r="H3" s="15"/>
      <c r="I3" s="27"/>
      <c r="J3" s="27"/>
      <c r="K3" s="10" t="s">
        <v>1130</v>
      </c>
      <c r="L3" s="79" t="s">
        <v>1352</v>
      </c>
      <c r="M3" s="79"/>
      <c r="N3" s="79"/>
      <c r="O3" s="79"/>
      <c r="P3" s="375" t="s">
        <v>5245</v>
      </c>
    </row>
    <row r="4" spans="1:16" ht="43.15">
      <c r="A4" s="95">
        <v>2</v>
      </c>
      <c r="B4" s="27" t="s">
        <v>5246</v>
      </c>
      <c r="C4" s="27" t="s">
        <v>5247</v>
      </c>
      <c r="D4" s="27" t="s">
        <v>1280</v>
      </c>
      <c r="E4" s="27">
        <v>80</v>
      </c>
      <c r="F4" s="27" t="s">
        <v>1321</v>
      </c>
      <c r="G4" s="77" t="b">
        <v>1</v>
      </c>
      <c r="H4" s="27" t="s">
        <v>5248</v>
      </c>
      <c r="I4" s="27"/>
      <c r="J4" s="27"/>
      <c r="K4" s="10" t="s">
        <v>1130</v>
      </c>
      <c r="L4" s="79" t="s">
        <v>1352</v>
      </c>
      <c r="M4" s="79" t="s">
        <v>5249</v>
      </c>
      <c r="N4" s="79" t="s">
        <v>5250</v>
      </c>
      <c r="O4" s="79"/>
      <c r="P4" s="375" t="s">
        <v>5251</v>
      </c>
    </row>
    <row r="5" spans="1:16" ht="43.15">
      <c r="A5" s="95">
        <v>3</v>
      </c>
      <c r="B5" s="27" t="s">
        <v>5252</v>
      </c>
      <c r="C5" s="27" t="s">
        <v>5253</v>
      </c>
      <c r="D5" s="27" t="s">
        <v>1280</v>
      </c>
      <c r="E5" s="27">
        <v>80</v>
      </c>
      <c r="F5" s="27" t="s">
        <v>1321</v>
      </c>
      <c r="G5" s="77" t="b">
        <v>1</v>
      </c>
      <c r="H5" s="27" t="s">
        <v>5254</v>
      </c>
      <c r="I5" s="27"/>
      <c r="J5" s="27"/>
      <c r="K5" s="10" t="s">
        <v>1130</v>
      </c>
      <c r="L5" s="79" t="s">
        <v>1352</v>
      </c>
      <c r="M5" s="79" t="s">
        <v>5249</v>
      </c>
      <c r="N5" s="79" t="s">
        <v>5255</v>
      </c>
      <c r="O5" s="79"/>
      <c r="P5" s="375" t="s">
        <v>5256</v>
      </c>
    </row>
    <row r="6" spans="1:16" ht="63.75" customHeight="1">
      <c r="A6" s="181">
        <v>4</v>
      </c>
      <c r="B6" s="27" t="s">
        <v>1271</v>
      </c>
      <c r="C6" s="27" t="s">
        <v>1729</v>
      </c>
      <c r="D6" s="27" t="s">
        <v>1267</v>
      </c>
      <c r="E6" s="27" t="s">
        <v>1366</v>
      </c>
      <c r="F6" s="27" t="s">
        <v>5257</v>
      </c>
      <c r="G6" s="77" t="b">
        <v>1</v>
      </c>
      <c r="H6" s="27" t="s">
        <v>5258</v>
      </c>
      <c r="I6" s="27"/>
      <c r="J6" s="27"/>
      <c r="K6" s="10" t="s">
        <v>1130</v>
      </c>
      <c r="L6" s="79" t="s">
        <v>1352</v>
      </c>
      <c r="M6" s="79" t="s">
        <v>5249</v>
      </c>
      <c r="N6" s="79" t="s">
        <v>1475</v>
      </c>
      <c r="O6" s="79"/>
      <c r="P6" s="79"/>
    </row>
    <row r="7" spans="1:16" ht="27.6">
      <c r="A7" s="95">
        <v>5</v>
      </c>
      <c r="B7" s="27" t="s">
        <v>1265</v>
      </c>
      <c r="C7" s="27" t="s">
        <v>2101</v>
      </c>
      <c r="D7" s="27" t="s">
        <v>1267</v>
      </c>
      <c r="E7" s="27" t="s">
        <v>1366</v>
      </c>
      <c r="F7" s="27" t="s">
        <v>1333</v>
      </c>
      <c r="G7" s="77" t="b">
        <v>0</v>
      </c>
      <c r="H7" s="27" t="s">
        <v>5259</v>
      </c>
      <c r="I7" s="27"/>
      <c r="J7" s="27"/>
      <c r="K7" s="10" t="s">
        <v>1130</v>
      </c>
      <c r="L7" s="79" t="s">
        <v>1352</v>
      </c>
      <c r="M7" s="79" t="s">
        <v>5249</v>
      </c>
      <c r="N7" s="79" t="s">
        <v>1456</v>
      </c>
      <c r="O7" s="79"/>
      <c r="P7" s="79"/>
    </row>
    <row r="8" spans="1:16" hidden="1">
      <c r="A8" s="95">
        <v>6</v>
      </c>
      <c r="B8" s="384"/>
      <c r="C8" s="384"/>
      <c r="D8" s="384"/>
      <c r="E8" s="384"/>
      <c r="F8" s="384"/>
      <c r="G8" s="384"/>
      <c r="H8" s="384"/>
      <c r="I8" s="384"/>
      <c r="K8" s="10" t="s">
        <v>1130</v>
      </c>
      <c r="L8" s="79" t="s">
        <v>1352</v>
      </c>
      <c r="M8" s="79" t="s">
        <v>5249</v>
      </c>
      <c r="N8" s="426" t="s">
        <v>5260</v>
      </c>
      <c r="O8" s="79"/>
      <c r="P8" s="79" t="s">
        <v>5261</v>
      </c>
    </row>
    <row r="9" spans="1:16" hidden="1">
      <c r="A9" s="95">
        <v>7</v>
      </c>
      <c r="B9" s="384"/>
      <c r="C9" s="384"/>
      <c r="D9" s="384"/>
      <c r="E9" s="384"/>
      <c r="F9" s="384"/>
      <c r="G9" s="384"/>
      <c r="H9" s="384"/>
      <c r="I9" s="384"/>
      <c r="K9" s="10" t="s">
        <v>1130</v>
      </c>
      <c r="L9" s="79" t="s">
        <v>1352</v>
      </c>
      <c r="M9" s="79" t="s">
        <v>5249</v>
      </c>
      <c r="N9" s="426" t="s">
        <v>5262</v>
      </c>
      <c r="O9" s="79"/>
      <c r="P9" s="79" t="s">
        <v>5261</v>
      </c>
    </row>
    <row r="10" spans="1:16" hidden="1">
      <c r="A10" s="95">
        <v>8</v>
      </c>
      <c r="B10" s="384"/>
      <c r="C10" s="384"/>
      <c r="D10" s="384"/>
      <c r="E10" s="384"/>
      <c r="F10" s="384"/>
      <c r="G10" s="384"/>
      <c r="H10" s="384"/>
      <c r="I10" s="384"/>
      <c r="K10" s="10" t="s">
        <v>1130</v>
      </c>
      <c r="L10" s="79" t="s">
        <v>1352</v>
      </c>
      <c r="M10" s="79" t="s">
        <v>5249</v>
      </c>
      <c r="N10" s="426" t="s">
        <v>5263</v>
      </c>
      <c r="O10" s="79"/>
      <c r="P10" s="79" t="s">
        <v>49</v>
      </c>
    </row>
    <row r="11" spans="1:16" hidden="1">
      <c r="A11" s="50">
        <v>9</v>
      </c>
      <c r="B11" s="401"/>
      <c r="C11" s="401"/>
      <c r="D11" s="401"/>
      <c r="E11" s="401"/>
      <c r="F11" s="401"/>
      <c r="G11" s="401"/>
      <c r="H11" s="401"/>
      <c r="I11" s="401"/>
      <c r="K11" s="26" t="s">
        <v>1130</v>
      </c>
      <c r="L11" s="226" t="s">
        <v>1352</v>
      </c>
      <c r="M11" s="226" t="s">
        <v>5249</v>
      </c>
      <c r="N11" s="426" t="s">
        <v>5264</v>
      </c>
      <c r="O11" s="226"/>
      <c r="P11" s="226" t="s">
        <v>49</v>
      </c>
    </row>
    <row r="12" spans="1:16">
      <c r="A12" s="181">
        <v>10</v>
      </c>
      <c r="B12" s="384" t="s">
        <v>1253</v>
      </c>
      <c r="C12" s="384" t="s">
        <v>1274</v>
      </c>
      <c r="D12" s="384" t="s">
        <v>1215</v>
      </c>
      <c r="E12" s="384"/>
      <c r="F12" s="384"/>
      <c r="G12" s="384"/>
      <c r="H12" s="384"/>
      <c r="I12" s="384"/>
      <c r="J12" s="384"/>
      <c r="K12" s="349" t="s">
        <v>1130</v>
      </c>
      <c r="L12" s="79"/>
      <c r="M12" s="79"/>
      <c r="N12" s="79"/>
      <c r="O12" s="384"/>
      <c r="P12" s="79">
        <v>60268</v>
      </c>
    </row>
  </sheetData>
  <autoFilter ref="A2:K7" xr:uid="{00000000-0009-0000-0000-00002D000000}"/>
  <mergeCells count="1">
    <mergeCell ref="C1:E1"/>
  </mergeCells>
  <dataValidations count="1">
    <dataValidation type="list" allowBlank="1" showInputMessage="1" showErrorMessage="1" sqref="K3:K12" xr:uid="{B0F802FB-0FC1-4BA7-A022-D6596E3A97BD}">
      <formula1>"To Do, Questions Outstanding, Complete"</formula1>
    </dataValidation>
  </dataValidations>
  <hyperlinks>
    <hyperlink ref="A1" location="Summary!A1" display="Object Name" xr:uid="{00000000-0004-0000-2D00-000000000000}"/>
  </hyperlinks>
  <pageMargins left="0.7" right="0.7" top="0.75" bottom="0.75" header="0.3" footer="0.3"/>
  <headerFooter>
    <oddFooter>&amp;L_x000D_&amp;1#&amp;"Calibri"&amp;10&amp;K000000 Classification: BUSINESS</oddFooter>
  </headerFooter>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5">
    <tabColor rgb="FF0070C0"/>
  </sheetPr>
  <dimension ref="A1:P15"/>
  <sheetViews>
    <sheetView zoomScale="77" zoomScaleNormal="77" workbookViewId="0">
      <selection activeCell="C23" sqref="C23"/>
    </sheetView>
  </sheetViews>
  <sheetFormatPr defaultRowHeight="15.75" customHeight="1"/>
  <cols>
    <col min="1" max="1" width="8.42578125" bestFit="1" customWidth="1"/>
    <col min="2" max="2" width="22.5703125" customWidth="1"/>
    <col min="3" max="3" width="29.5703125" customWidth="1"/>
    <col min="4" max="4" width="13.42578125" customWidth="1"/>
    <col min="5" max="5" width="22.5703125" customWidth="1"/>
    <col min="6" max="7" width="13.42578125" customWidth="1"/>
    <col min="8" max="8" width="38.42578125" customWidth="1"/>
    <col min="9" max="9" width="20.5703125" customWidth="1"/>
    <col min="10" max="10" width="20.5703125" hidden="1" customWidth="1"/>
    <col min="11" max="11" width="14.5703125" customWidth="1"/>
    <col min="12" max="13" width="13.42578125" customWidth="1"/>
    <col min="14" max="14" width="15.42578125" customWidth="1"/>
    <col min="15" max="15" width="13.42578125" hidden="1" customWidth="1"/>
    <col min="16" max="16" width="48.42578125" customWidth="1"/>
  </cols>
  <sheetData>
    <row r="1" spans="1:16" ht="15.75" customHeight="1">
      <c r="A1" s="83" t="s">
        <v>1188</v>
      </c>
      <c r="B1" s="5" t="s">
        <v>1189</v>
      </c>
      <c r="C1" s="1346" t="s">
        <v>1135</v>
      </c>
      <c r="D1" s="1347"/>
      <c r="E1" s="1347"/>
    </row>
    <row r="2" spans="1:16" ht="15.75" customHeight="1">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row>
    <row r="3" spans="1:16" ht="15.75" customHeight="1">
      <c r="A3" s="95">
        <v>1</v>
      </c>
      <c r="B3" s="27" t="s">
        <v>1319</v>
      </c>
      <c r="C3" s="27" t="s">
        <v>1320</v>
      </c>
      <c r="D3" s="27" t="s">
        <v>1280</v>
      </c>
      <c r="E3" s="27">
        <v>40</v>
      </c>
      <c r="F3" s="27" t="s">
        <v>1321</v>
      </c>
      <c r="G3" s="78" t="b">
        <v>1</v>
      </c>
      <c r="H3" s="29" t="s">
        <v>5265</v>
      </c>
      <c r="I3" s="27"/>
      <c r="J3" s="27"/>
      <c r="K3" s="10" t="s">
        <v>1130</v>
      </c>
      <c r="L3" s="79"/>
      <c r="M3" s="79"/>
      <c r="N3" s="79"/>
      <c r="O3" s="79"/>
      <c r="P3" s="375" t="s">
        <v>5266</v>
      </c>
    </row>
    <row r="4" spans="1:16" ht="15.75" customHeight="1">
      <c r="A4" s="181">
        <v>2</v>
      </c>
      <c r="B4" s="27" t="s">
        <v>4259</v>
      </c>
      <c r="C4" s="27" t="s">
        <v>4260</v>
      </c>
      <c r="D4" s="27" t="s">
        <v>1280</v>
      </c>
      <c r="E4" s="27">
        <v>40</v>
      </c>
      <c r="F4" s="27" t="s">
        <v>1321</v>
      </c>
      <c r="G4" s="78" t="b">
        <v>0</v>
      </c>
      <c r="H4" s="303" t="s">
        <v>4261</v>
      </c>
      <c r="I4" s="71"/>
      <c r="J4" s="27"/>
      <c r="K4" s="10" t="s">
        <v>1130</v>
      </c>
      <c r="L4" s="79"/>
      <c r="M4" s="79"/>
      <c r="N4" s="79"/>
      <c r="O4" s="79"/>
      <c r="P4" s="375" t="s">
        <v>5267</v>
      </c>
    </row>
    <row r="5" spans="1:16" ht="15.75" customHeight="1">
      <c r="A5" s="50">
        <v>3</v>
      </c>
      <c r="B5" s="113" t="s">
        <v>805</v>
      </c>
      <c r="C5" s="113" t="s">
        <v>1778</v>
      </c>
      <c r="D5" s="113" t="s">
        <v>1215</v>
      </c>
      <c r="E5" s="113"/>
      <c r="F5" s="113" t="s">
        <v>1321</v>
      </c>
      <c r="G5" s="121" t="b">
        <v>1</v>
      </c>
      <c r="H5" s="304" t="s">
        <v>5268</v>
      </c>
      <c r="I5" s="100" t="s">
        <v>5269</v>
      </c>
      <c r="J5" s="27"/>
      <c r="K5" s="10" t="s">
        <v>1130</v>
      </c>
      <c r="L5" s="79"/>
      <c r="M5" s="226"/>
      <c r="N5" s="226"/>
      <c r="O5" s="226"/>
      <c r="P5" s="55" t="s">
        <v>5270</v>
      </c>
    </row>
    <row r="6" spans="1:16" ht="15.75" customHeight="1">
      <c r="A6" s="181">
        <v>4</v>
      </c>
      <c r="B6" s="27" t="s">
        <v>1838</v>
      </c>
      <c r="C6" s="27" t="s">
        <v>1839</v>
      </c>
      <c r="D6" s="27" t="s">
        <v>1628</v>
      </c>
      <c r="E6" s="27" t="s">
        <v>1653</v>
      </c>
      <c r="F6" s="27"/>
      <c r="G6" s="78" t="b">
        <v>0</v>
      </c>
      <c r="H6" s="303" t="s">
        <v>5271</v>
      </c>
      <c r="I6" s="71">
        <v>350</v>
      </c>
      <c r="J6" s="27"/>
      <c r="K6" s="10" t="s">
        <v>1130</v>
      </c>
      <c r="L6" s="79" t="s">
        <v>1352</v>
      </c>
      <c r="M6" s="226" t="s">
        <v>5272</v>
      </c>
      <c r="N6" s="79" t="s">
        <v>5273</v>
      </c>
      <c r="O6" s="79"/>
      <c r="P6" s="375" t="s">
        <v>5274</v>
      </c>
    </row>
    <row r="7" spans="1:16" ht="15.75" customHeight="1">
      <c r="A7" s="95">
        <v>5</v>
      </c>
      <c r="B7" s="27" t="s">
        <v>1271</v>
      </c>
      <c r="C7" s="27" t="s">
        <v>1729</v>
      </c>
      <c r="D7" s="27" t="s">
        <v>1267</v>
      </c>
      <c r="E7" s="27" t="s">
        <v>1366</v>
      </c>
      <c r="F7" s="27"/>
      <c r="G7" s="78" t="b">
        <v>1</v>
      </c>
      <c r="H7" s="68" t="s">
        <v>5275</v>
      </c>
      <c r="I7" s="92">
        <v>42461</v>
      </c>
      <c r="J7" s="27"/>
      <c r="K7" s="10" t="s">
        <v>1130</v>
      </c>
      <c r="L7" s="79" t="s">
        <v>1352</v>
      </c>
      <c r="M7" s="226" t="s">
        <v>5272</v>
      </c>
      <c r="N7" s="79" t="s">
        <v>3173</v>
      </c>
      <c r="O7" s="79"/>
      <c r="P7" s="375" t="s">
        <v>5276</v>
      </c>
    </row>
    <row r="8" spans="1:16" ht="15.75" customHeight="1">
      <c r="A8" s="95">
        <v>6</v>
      </c>
      <c r="B8" s="27" t="s">
        <v>1265</v>
      </c>
      <c r="C8" s="27" t="s">
        <v>2101</v>
      </c>
      <c r="D8" s="27" t="s">
        <v>1267</v>
      </c>
      <c r="E8" s="27" t="s">
        <v>1366</v>
      </c>
      <c r="F8" s="27"/>
      <c r="G8" s="78" t="b">
        <v>0</v>
      </c>
      <c r="H8" s="68" t="s">
        <v>5277</v>
      </c>
      <c r="I8" s="384"/>
      <c r="J8" s="27"/>
      <c r="K8" s="27" t="s">
        <v>1130</v>
      </c>
      <c r="L8" s="79" t="s">
        <v>1352</v>
      </c>
      <c r="M8" s="79" t="s">
        <v>5272</v>
      </c>
      <c r="N8" s="79" t="s">
        <v>5278</v>
      </c>
      <c r="O8" s="79"/>
      <c r="P8" s="375" t="s">
        <v>5279</v>
      </c>
    </row>
    <row r="9" spans="1:16" ht="15.75" hidden="1" customHeight="1">
      <c r="A9" s="95">
        <v>7</v>
      </c>
      <c r="B9" s="384"/>
      <c r="C9" s="384"/>
      <c r="D9" s="384"/>
      <c r="E9" s="384"/>
      <c r="F9" s="384"/>
      <c r="G9" s="384"/>
      <c r="H9" s="384"/>
      <c r="I9" s="384"/>
      <c r="K9" s="10" t="s">
        <v>1130</v>
      </c>
      <c r="L9" s="79" t="s">
        <v>1352</v>
      </c>
      <c r="M9" s="79" t="s">
        <v>5272</v>
      </c>
      <c r="N9" s="426" t="s">
        <v>4612</v>
      </c>
      <c r="P9" s="375" t="s">
        <v>5280</v>
      </c>
    </row>
    <row r="10" spans="1:16" ht="15.75" hidden="1" customHeight="1">
      <c r="A10" s="181">
        <v>8</v>
      </c>
      <c r="B10" s="384"/>
      <c r="C10" s="384"/>
      <c r="D10" s="384"/>
      <c r="E10" s="384"/>
      <c r="F10" s="384"/>
      <c r="G10" s="384"/>
      <c r="H10" s="384"/>
      <c r="I10" s="384"/>
      <c r="K10" s="10" t="s">
        <v>1130</v>
      </c>
      <c r="L10" s="79" t="s">
        <v>1352</v>
      </c>
      <c r="M10" s="79" t="s">
        <v>5272</v>
      </c>
      <c r="N10" s="426" t="s">
        <v>5281</v>
      </c>
      <c r="P10" s="375" t="s">
        <v>5280</v>
      </c>
    </row>
    <row r="11" spans="1:16" ht="15.75" hidden="1" customHeight="1">
      <c r="A11" s="50">
        <v>9</v>
      </c>
      <c r="B11" s="384"/>
      <c r="C11" s="384"/>
      <c r="D11" s="384"/>
      <c r="E11" s="384"/>
      <c r="F11" s="384"/>
      <c r="G11" s="384"/>
      <c r="H11" s="384"/>
      <c r="I11" s="384"/>
      <c r="K11" s="10" t="s">
        <v>1130</v>
      </c>
      <c r="L11" s="79" t="s">
        <v>1352</v>
      </c>
      <c r="M11" s="79" t="s">
        <v>5272</v>
      </c>
      <c r="N11" s="426" t="s">
        <v>2247</v>
      </c>
      <c r="P11" s="375" t="s">
        <v>5282</v>
      </c>
    </row>
    <row r="12" spans="1:16" ht="15.75" hidden="1" customHeight="1">
      <c r="A12" s="181">
        <v>10</v>
      </c>
      <c r="B12" s="384"/>
      <c r="C12" s="384"/>
      <c r="D12" s="384"/>
      <c r="E12" s="384"/>
      <c r="F12" s="384"/>
      <c r="G12" s="384"/>
      <c r="H12" s="384"/>
      <c r="I12" s="384"/>
      <c r="K12" s="10" t="s">
        <v>1130</v>
      </c>
      <c r="L12" s="79" t="s">
        <v>1352</v>
      </c>
      <c r="M12" s="79" t="s">
        <v>5272</v>
      </c>
      <c r="N12" s="426" t="s">
        <v>2559</v>
      </c>
      <c r="P12" s="375" t="s">
        <v>5282</v>
      </c>
    </row>
    <row r="13" spans="1:16" ht="15.75" hidden="1" customHeight="1">
      <c r="A13" s="95">
        <v>11</v>
      </c>
      <c r="B13" s="384"/>
      <c r="C13" s="384"/>
      <c r="D13" s="384"/>
      <c r="E13" s="384"/>
      <c r="F13" s="384"/>
      <c r="G13" s="384"/>
      <c r="H13" s="384"/>
      <c r="I13" s="384"/>
      <c r="K13" s="10" t="s">
        <v>1130</v>
      </c>
      <c r="L13" s="79" t="s">
        <v>1352</v>
      </c>
      <c r="M13" s="79" t="s">
        <v>5272</v>
      </c>
      <c r="N13" s="427" t="s">
        <v>5283</v>
      </c>
      <c r="P13" s="375" t="s">
        <v>5280</v>
      </c>
    </row>
    <row r="15" spans="1:16" ht="15.75" customHeight="1">
      <c r="B15" t="s">
        <v>1281</v>
      </c>
    </row>
  </sheetData>
  <autoFilter ref="A2:K8" xr:uid="{00000000-0009-0000-0000-00002A000000}"/>
  <mergeCells count="1">
    <mergeCell ref="C1:E1"/>
  </mergeCells>
  <dataValidations count="1">
    <dataValidation type="list" allowBlank="1" showInputMessage="1" showErrorMessage="1" sqref="K3:K13" xr:uid="{4269D3E2-987E-4E24-AAC3-FAA7839325C8}">
      <formula1>"To Do, Questions Outstanding, Complete"</formula1>
    </dataValidation>
  </dataValidations>
  <hyperlinks>
    <hyperlink ref="A1" location="Summary!A1" display="Object Name" xr:uid="{00000000-0004-0000-2A00-000000000000}"/>
  </hyperlinks>
  <pageMargins left="0.7" right="0.7" top="0.75" bottom="0.75" header="0.3" footer="0.3"/>
  <headerFooter>
    <oddFooter>&amp;L_x000D_&amp;1#&amp;"Calibri"&amp;10&amp;K000000 Classification: BUSINESS</oddFooter>
  </headerFooter>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2">
    <tabColor rgb="FF0070C0"/>
  </sheetPr>
  <dimension ref="A1:R13"/>
  <sheetViews>
    <sheetView zoomScale="60" zoomScaleNormal="60" workbookViewId="0">
      <selection activeCell="C13" sqref="C13"/>
    </sheetView>
  </sheetViews>
  <sheetFormatPr defaultRowHeight="14.45"/>
  <cols>
    <col min="2" max="2" width="23" customWidth="1"/>
    <col min="3" max="3" width="21.5703125" customWidth="1"/>
    <col min="4" max="4" width="21" customWidth="1"/>
    <col min="5" max="5" width="12.42578125" customWidth="1"/>
    <col min="6" max="6" width="17.5703125" bestFit="1" customWidth="1"/>
    <col min="7" max="7" width="11.42578125" customWidth="1"/>
    <col min="8" max="8" width="44" hidden="1" customWidth="1"/>
    <col min="9" max="9" width="21.42578125" customWidth="1"/>
    <col min="10" max="10" width="21.42578125" hidden="1" customWidth="1"/>
    <col min="11" max="11" width="11.42578125" bestFit="1" customWidth="1"/>
    <col min="12" max="12" width="16.5703125" bestFit="1" customWidth="1"/>
    <col min="13" max="13" width="22.42578125" bestFit="1" customWidth="1"/>
    <col min="14" max="14" width="18.5703125" bestFit="1" customWidth="1"/>
    <col min="15" max="15" width="10.5703125" bestFit="1" customWidth="1"/>
    <col min="16" max="16" width="58.5703125" customWidth="1"/>
    <col min="18" max="18" width="49.42578125" customWidth="1"/>
  </cols>
  <sheetData>
    <row r="1" spans="1:18" ht="18">
      <c r="A1" s="103" t="s">
        <v>1188</v>
      </c>
      <c r="B1" s="104" t="s">
        <v>1189</v>
      </c>
      <c r="C1" s="1346" t="s">
        <v>1124</v>
      </c>
      <c r="D1" s="1347"/>
      <c r="E1" s="1347"/>
    </row>
    <row r="2" spans="1:18" ht="28.9">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c r="Q2" s="102" t="s">
        <v>1207</v>
      </c>
      <c r="R2" s="102" t="s">
        <v>5009</v>
      </c>
    </row>
    <row r="3" spans="1:18" ht="286.35000000000002" customHeight="1">
      <c r="A3" s="95">
        <v>1</v>
      </c>
      <c r="B3" s="27" t="s">
        <v>1319</v>
      </c>
      <c r="C3" s="27" t="s">
        <v>1320</v>
      </c>
      <c r="D3" s="27" t="s">
        <v>1280</v>
      </c>
      <c r="E3" s="27">
        <v>80</v>
      </c>
      <c r="F3" s="27" t="s">
        <v>1321</v>
      </c>
      <c r="G3" s="78" t="b">
        <v>1</v>
      </c>
      <c r="H3" s="15"/>
      <c r="I3" s="27" t="s">
        <v>5284</v>
      </c>
      <c r="J3" s="27"/>
      <c r="K3" s="10" t="s">
        <v>1130</v>
      </c>
      <c r="L3" s="79" t="s">
        <v>1335</v>
      </c>
      <c r="M3" s="79"/>
      <c r="N3" s="79"/>
      <c r="O3" s="79"/>
      <c r="P3" s="398" t="s">
        <v>5285</v>
      </c>
      <c r="Q3" s="398">
        <v>37078</v>
      </c>
      <c r="R3" s="398" t="s">
        <v>5286</v>
      </c>
    </row>
    <row r="4" spans="1:18" ht="57.6">
      <c r="A4" s="95">
        <v>2</v>
      </c>
      <c r="B4" s="27" t="s">
        <v>2367</v>
      </c>
      <c r="C4" s="27" t="s">
        <v>2368</v>
      </c>
      <c r="D4" s="27" t="s">
        <v>1280</v>
      </c>
      <c r="E4" s="27">
        <v>80</v>
      </c>
      <c r="F4" s="27" t="s">
        <v>1321</v>
      </c>
      <c r="G4" s="78" t="b">
        <v>1</v>
      </c>
      <c r="H4" s="64"/>
      <c r="I4" s="27" t="s">
        <v>4754</v>
      </c>
      <c r="J4" s="27"/>
      <c r="K4" s="10" t="s">
        <v>1130</v>
      </c>
      <c r="L4" s="79" t="s">
        <v>1352</v>
      </c>
      <c r="M4" s="79" t="s">
        <v>4756</v>
      </c>
      <c r="N4" s="79"/>
      <c r="O4" s="79"/>
      <c r="P4" s="398" t="s">
        <v>5287</v>
      </c>
      <c r="Q4" s="398">
        <v>37078</v>
      </c>
      <c r="R4" s="398" t="s">
        <v>5286</v>
      </c>
    </row>
    <row r="5" spans="1:18" ht="43.15">
      <c r="A5" s="95">
        <v>3</v>
      </c>
      <c r="B5" s="27" t="s">
        <v>2561</v>
      </c>
      <c r="C5" s="27" t="s">
        <v>2562</v>
      </c>
      <c r="D5" s="27" t="s">
        <v>1280</v>
      </c>
      <c r="E5" s="27">
        <v>80</v>
      </c>
      <c r="F5" s="27" t="s">
        <v>1321</v>
      </c>
      <c r="G5" s="78" t="b">
        <v>1</v>
      </c>
      <c r="H5" s="64"/>
      <c r="I5" s="27" t="s">
        <v>4708</v>
      </c>
      <c r="J5" s="27"/>
      <c r="K5" s="10" t="s">
        <v>1130</v>
      </c>
      <c r="L5" s="79" t="s">
        <v>1352</v>
      </c>
      <c r="M5" s="79" t="s">
        <v>2808</v>
      </c>
      <c r="N5" s="79" t="s">
        <v>2812</v>
      </c>
      <c r="O5" s="79"/>
      <c r="P5" s="398" t="s">
        <v>5288</v>
      </c>
      <c r="Q5" s="398">
        <v>37078</v>
      </c>
      <c r="R5" s="398" t="s">
        <v>5286</v>
      </c>
    </row>
    <row r="6" spans="1:18">
      <c r="A6" s="95">
        <v>4</v>
      </c>
      <c r="B6" s="27" t="s">
        <v>5289</v>
      </c>
      <c r="C6" s="27" t="s">
        <v>5290</v>
      </c>
      <c r="D6" s="27" t="s">
        <v>1280</v>
      </c>
      <c r="E6" s="27">
        <v>80</v>
      </c>
      <c r="F6" s="27" t="s">
        <v>1321</v>
      </c>
      <c r="G6" s="78" t="b">
        <v>0</v>
      </c>
      <c r="H6" s="64"/>
      <c r="I6" s="27"/>
      <c r="J6" s="27"/>
      <c r="K6" s="10" t="s">
        <v>1130</v>
      </c>
      <c r="L6" s="79" t="s">
        <v>1352</v>
      </c>
      <c r="M6" s="79" t="s">
        <v>3522</v>
      </c>
      <c r="N6" s="79" t="s">
        <v>5291</v>
      </c>
      <c r="O6" s="79"/>
      <c r="P6" s="398"/>
      <c r="Q6" s="398">
        <v>37078</v>
      </c>
      <c r="R6" s="398" t="s">
        <v>5286</v>
      </c>
    </row>
    <row r="7" spans="1:18" ht="158.44999999999999">
      <c r="A7" s="95">
        <v>5</v>
      </c>
      <c r="B7" s="27" t="s">
        <v>5292</v>
      </c>
      <c r="C7" s="27" t="s">
        <v>5293</v>
      </c>
      <c r="D7" s="27" t="s">
        <v>1280</v>
      </c>
      <c r="E7" s="27">
        <v>80</v>
      </c>
      <c r="F7" s="27" t="s">
        <v>1321</v>
      </c>
      <c r="G7" s="78" t="b">
        <v>0</v>
      </c>
      <c r="H7" s="64"/>
      <c r="I7" s="27"/>
      <c r="J7" s="27"/>
      <c r="K7" s="10" t="s">
        <v>1130</v>
      </c>
      <c r="L7" s="79" t="s">
        <v>1335</v>
      </c>
      <c r="M7" s="375" t="s">
        <v>5294</v>
      </c>
      <c r="N7" s="375" t="s">
        <v>5295</v>
      </c>
      <c r="O7" s="79"/>
      <c r="P7" s="398" t="s">
        <v>5296</v>
      </c>
      <c r="Q7" s="398">
        <v>37078</v>
      </c>
      <c r="R7" s="398" t="s">
        <v>5286</v>
      </c>
    </row>
    <row r="8" spans="1:18" ht="43.15">
      <c r="A8" s="95">
        <v>6</v>
      </c>
      <c r="B8" s="27" t="s">
        <v>5297</v>
      </c>
      <c r="C8" s="27" t="s">
        <v>5298</v>
      </c>
      <c r="D8" s="27" t="s">
        <v>1280</v>
      </c>
      <c r="E8" s="27">
        <v>80</v>
      </c>
      <c r="F8" s="27" t="s">
        <v>1321</v>
      </c>
      <c r="G8" s="78" t="b">
        <v>0</v>
      </c>
      <c r="H8" s="64"/>
      <c r="I8" s="27"/>
      <c r="J8" s="27"/>
      <c r="K8" s="10" t="s">
        <v>1130</v>
      </c>
      <c r="L8" s="79" t="s">
        <v>1335</v>
      </c>
      <c r="M8" s="79" t="s">
        <v>1048</v>
      </c>
      <c r="N8" s="79" t="s">
        <v>5299</v>
      </c>
      <c r="O8" s="79"/>
      <c r="P8" s="398" t="s">
        <v>5300</v>
      </c>
      <c r="Q8" s="398">
        <v>37078</v>
      </c>
      <c r="R8" s="398" t="s">
        <v>5286</v>
      </c>
    </row>
    <row r="9" spans="1:18">
      <c r="A9" s="95">
        <v>7</v>
      </c>
      <c r="B9" s="27" t="s">
        <v>5301</v>
      </c>
      <c r="C9" s="27" t="s">
        <v>5302</v>
      </c>
      <c r="D9" s="27" t="s">
        <v>1280</v>
      </c>
      <c r="E9" s="27">
        <v>80</v>
      </c>
      <c r="F9" s="27" t="s">
        <v>1321</v>
      </c>
      <c r="G9" s="78" t="b">
        <v>0</v>
      </c>
      <c r="H9" s="64"/>
      <c r="I9" s="27"/>
      <c r="J9" s="27"/>
      <c r="K9" s="10" t="s">
        <v>1130</v>
      </c>
      <c r="L9" s="79" t="s">
        <v>1352</v>
      </c>
      <c r="M9" s="79" t="s">
        <v>1048</v>
      </c>
      <c r="N9" s="79" t="s">
        <v>4313</v>
      </c>
      <c r="O9" s="79"/>
      <c r="P9" s="398" t="s">
        <v>5303</v>
      </c>
      <c r="Q9" s="398">
        <v>37078</v>
      </c>
      <c r="R9" s="398" t="s">
        <v>5286</v>
      </c>
    </row>
    <row r="10" spans="1:18" ht="34.5" customHeight="1">
      <c r="A10" s="95">
        <v>8</v>
      </c>
      <c r="B10" s="27" t="s">
        <v>1258</v>
      </c>
      <c r="C10" s="27" t="s">
        <v>1539</v>
      </c>
      <c r="D10" s="27" t="s">
        <v>1260</v>
      </c>
      <c r="E10" s="27" t="s">
        <v>1373</v>
      </c>
      <c r="F10" s="78" t="b">
        <v>0</v>
      </c>
      <c r="G10" s="78" t="b">
        <v>0</v>
      </c>
      <c r="H10" s="64" t="s">
        <v>5304</v>
      </c>
      <c r="I10" s="27" t="b">
        <v>1</v>
      </c>
      <c r="J10" s="27"/>
      <c r="K10" s="10" t="s">
        <v>1130</v>
      </c>
      <c r="L10" s="79" t="s">
        <v>1375</v>
      </c>
      <c r="M10" s="79"/>
      <c r="N10" s="79"/>
      <c r="O10" s="79"/>
      <c r="P10" s="398" t="s">
        <v>1541</v>
      </c>
      <c r="Q10" s="398">
        <v>37078</v>
      </c>
      <c r="R10" s="398" t="s">
        <v>5286</v>
      </c>
    </row>
    <row r="11" spans="1:18" ht="55.15">
      <c r="A11" s="95">
        <v>9</v>
      </c>
      <c r="B11" s="27" t="s">
        <v>1375</v>
      </c>
      <c r="C11" s="27" t="s">
        <v>1604</v>
      </c>
      <c r="D11" s="27" t="s">
        <v>1260</v>
      </c>
      <c r="E11" s="27" t="s">
        <v>1373</v>
      </c>
      <c r="F11" s="78" t="b">
        <v>0</v>
      </c>
      <c r="G11" s="78" t="b">
        <v>0</v>
      </c>
      <c r="H11" s="64" t="s">
        <v>5305</v>
      </c>
      <c r="I11" s="27" t="b">
        <v>1</v>
      </c>
      <c r="J11" s="27"/>
      <c r="K11" s="10" t="s">
        <v>1130</v>
      </c>
      <c r="L11" s="79" t="s">
        <v>1375</v>
      </c>
      <c r="M11" s="79"/>
      <c r="N11" s="79"/>
      <c r="O11" s="79"/>
      <c r="P11" s="398" t="s">
        <v>1541</v>
      </c>
      <c r="Q11" s="398">
        <v>37078</v>
      </c>
      <c r="R11" s="398" t="s">
        <v>5286</v>
      </c>
    </row>
    <row r="12" spans="1:18">
      <c r="A12" s="181">
        <v>10</v>
      </c>
      <c r="B12" s="27" t="s">
        <v>1253</v>
      </c>
      <c r="C12" s="27" t="s">
        <v>1274</v>
      </c>
      <c r="D12" s="27" t="s">
        <v>1215</v>
      </c>
      <c r="E12" s="384"/>
      <c r="F12" s="384"/>
      <c r="G12" s="384"/>
      <c r="H12" s="384"/>
      <c r="I12" s="384"/>
      <c r="J12" s="384"/>
      <c r="K12" s="349" t="s">
        <v>1130</v>
      </c>
      <c r="L12" s="79"/>
      <c r="M12" s="79"/>
      <c r="N12" s="79"/>
      <c r="O12" s="79"/>
      <c r="P12" s="398"/>
      <c r="Q12" s="398">
        <v>60268</v>
      </c>
      <c r="R12" s="398"/>
    </row>
    <row r="13" spans="1:18">
      <c r="A13" s="181">
        <v>11</v>
      </c>
      <c r="B13" s="27" t="s">
        <v>5306</v>
      </c>
      <c r="C13" s="27" t="s">
        <v>5307</v>
      </c>
      <c r="D13" s="384" t="s">
        <v>4137</v>
      </c>
      <c r="E13" s="384"/>
      <c r="F13" s="384"/>
      <c r="G13" s="384"/>
      <c r="H13" s="384"/>
      <c r="I13" s="384"/>
      <c r="J13" s="384"/>
      <c r="K13" s="349" t="s">
        <v>1130</v>
      </c>
      <c r="L13" s="79"/>
      <c r="M13" s="79"/>
      <c r="N13" s="79"/>
      <c r="O13" s="79"/>
      <c r="P13" s="398"/>
      <c r="Q13" s="398">
        <v>52372</v>
      </c>
      <c r="R13" s="398"/>
    </row>
  </sheetData>
  <autoFilter ref="A2:K9" xr:uid="{00000000-0009-0000-0000-000031000000}"/>
  <mergeCells count="1">
    <mergeCell ref="C1:E1"/>
  </mergeCells>
  <phoneticPr fontId="39" type="noConversion"/>
  <dataValidations count="1">
    <dataValidation type="list" allowBlank="1" showInputMessage="1" showErrorMessage="1" sqref="K3:K13" xr:uid="{12518456-2BA6-4056-AB04-1219B1C064CB}">
      <formula1>"To Do, Questions Outstanding, Complete"</formula1>
    </dataValidation>
  </dataValidations>
  <hyperlinks>
    <hyperlink ref="A1" location="Summary!A1" display="Object Name" xr:uid="{00000000-0004-0000-31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05EF6-DC9C-4BD6-B0CF-D8C6AB91E5B7}">
  <dimension ref="A1"/>
  <sheetViews>
    <sheetView workbookViewId="0">
      <selection activeCell="C2" sqref="C2"/>
    </sheetView>
  </sheetViews>
  <sheetFormatPr defaultRowHeight="14.45"/>
  <sheetData>
    <row r="1" spans="1:1">
      <c r="A1" t="s">
        <v>1210</v>
      </c>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3">
    <tabColor rgb="FF0070C0"/>
  </sheetPr>
  <dimension ref="A1:R9"/>
  <sheetViews>
    <sheetView topLeftCell="A3" zoomScale="71" zoomScaleNormal="71" workbookViewId="0">
      <selection activeCell="P19" sqref="P19"/>
    </sheetView>
  </sheetViews>
  <sheetFormatPr defaultRowHeight="14.45"/>
  <cols>
    <col min="2" max="2" width="13.5703125" customWidth="1"/>
    <col min="3" max="3" width="17.42578125" customWidth="1"/>
    <col min="4" max="4" width="10.42578125" bestFit="1" customWidth="1"/>
    <col min="5" max="5" width="13.42578125" customWidth="1"/>
    <col min="6" max="6" width="8.42578125" customWidth="1"/>
    <col min="7" max="7" width="11" customWidth="1"/>
    <col min="8" max="8" width="26.5703125" style="105" customWidth="1"/>
    <col min="9" max="10" width="20.5703125" style="28" hidden="1" customWidth="1"/>
    <col min="11" max="11" width="9.42578125" style="28" bestFit="1" customWidth="1"/>
    <col min="12" max="12" width="15.5703125" bestFit="1" customWidth="1"/>
    <col min="13" max="13" width="13.42578125" bestFit="1" customWidth="1"/>
    <col min="14" max="14" width="11.42578125" customWidth="1"/>
    <col min="15" max="15" width="10.42578125" customWidth="1"/>
    <col min="16" max="16" width="94.5703125" customWidth="1"/>
    <col min="17" max="17" width="21" customWidth="1"/>
    <col min="18" max="18" width="64.5703125" customWidth="1"/>
  </cols>
  <sheetData>
    <row r="1" spans="1:18" ht="36">
      <c r="A1" s="103" t="s">
        <v>1188</v>
      </c>
      <c r="B1" s="104" t="s">
        <v>1189</v>
      </c>
      <c r="C1" s="1346" t="s">
        <v>1123</v>
      </c>
      <c r="D1" s="1347"/>
      <c r="E1" s="1347"/>
    </row>
    <row r="2" spans="1:18" ht="28.9">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c r="Q2" s="102" t="s">
        <v>1207</v>
      </c>
      <c r="R2" s="102" t="s">
        <v>5308</v>
      </c>
    </row>
    <row r="3" spans="1:18" ht="409.6">
      <c r="A3" s="95">
        <v>1</v>
      </c>
      <c r="B3" s="27" t="s">
        <v>1319</v>
      </c>
      <c r="C3" s="27" t="s">
        <v>1320</v>
      </c>
      <c r="D3" s="27" t="s">
        <v>1280</v>
      </c>
      <c r="E3" s="27">
        <v>80</v>
      </c>
      <c r="F3" s="27" t="s">
        <v>1321</v>
      </c>
      <c r="G3" s="78" t="b">
        <v>1</v>
      </c>
      <c r="H3" s="15"/>
      <c r="I3" s="27"/>
      <c r="J3" s="27"/>
      <c r="K3" s="10" t="s">
        <v>1130</v>
      </c>
      <c r="L3" s="79" t="s">
        <v>1352</v>
      </c>
      <c r="M3" s="79"/>
      <c r="N3" s="79"/>
      <c r="O3" s="79"/>
      <c r="P3" s="351" t="s">
        <v>5309</v>
      </c>
      <c r="Q3" s="79">
        <v>37076</v>
      </c>
      <c r="R3" s="79"/>
    </row>
    <row r="4" spans="1:18" ht="41.45">
      <c r="A4" s="181">
        <v>2</v>
      </c>
      <c r="B4" s="27" t="s">
        <v>4259</v>
      </c>
      <c r="C4" s="27" t="s">
        <v>4260</v>
      </c>
      <c r="D4" s="27" t="s">
        <v>1280</v>
      </c>
      <c r="E4" s="27">
        <v>80</v>
      </c>
      <c r="F4" s="27"/>
      <c r="G4" s="78" t="b">
        <v>1</v>
      </c>
      <c r="H4" s="68"/>
      <c r="I4" s="27"/>
      <c r="J4" s="27"/>
      <c r="K4" s="10" t="s">
        <v>1130</v>
      </c>
      <c r="L4" s="79" t="s">
        <v>1352</v>
      </c>
      <c r="M4" s="79"/>
      <c r="N4" s="79"/>
      <c r="O4" s="79"/>
      <c r="P4" s="351" t="s">
        <v>5310</v>
      </c>
      <c r="Q4" s="79">
        <v>37076</v>
      </c>
      <c r="R4" s="79"/>
    </row>
    <row r="5" spans="1:18" ht="28.9">
      <c r="A5" s="181">
        <v>3</v>
      </c>
      <c r="B5" s="27" t="s">
        <v>5311</v>
      </c>
      <c r="C5" s="27" t="s">
        <v>5312</v>
      </c>
      <c r="D5" s="27" t="s">
        <v>1280</v>
      </c>
      <c r="E5" s="27">
        <v>80</v>
      </c>
      <c r="F5" s="27" t="s">
        <v>1321</v>
      </c>
      <c r="G5" s="78" t="b">
        <v>1</v>
      </c>
      <c r="H5" s="68"/>
      <c r="I5" s="27"/>
      <c r="J5" s="27"/>
      <c r="K5" s="10" t="s">
        <v>1130</v>
      </c>
      <c r="L5" s="359" t="s">
        <v>5313</v>
      </c>
      <c r="M5" s="359" t="s">
        <v>4393</v>
      </c>
      <c r="N5" s="351" t="s">
        <v>5314</v>
      </c>
      <c r="O5" s="79"/>
      <c r="P5" s="351" t="s">
        <v>5315</v>
      </c>
      <c r="Q5" s="79">
        <v>37076</v>
      </c>
      <c r="R5" s="79"/>
    </row>
    <row r="6" spans="1:18" ht="27.6">
      <c r="A6" s="181">
        <v>4</v>
      </c>
      <c r="B6" s="27" t="s">
        <v>5316</v>
      </c>
      <c r="C6" s="27" t="s">
        <v>5317</v>
      </c>
      <c r="D6" s="27" t="s">
        <v>1267</v>
      </c>
      <c r="E6" s="27" t="s">
        <v>1366</v>
      </c>
      <c r="F6" s="27" t="s">
        <v>1321</v>
      </c>
      <c r="G6" s="78" t="b">
        <v>0</v>
      </c>
      <c r="H6" s="97" t="s">
        <v>5318</v>
      </c>
      <c r="I6" s="27"/>
      <c r="J6" s="27"/>
      <c r="K6" s="10" t="s">
        <v>1130</v>
      </c>
      <c r="L6" s="359" t="s">
        <v>1375</v>
      </c>
      <c r="M6" s="359"/>
      <c r="N6" s="359"/>
      <c r="O6" s="79"/>
      <c r="P6" s="351" t="s">
        <v>5319</v>
      </c>
      <c r="Q6" s="79">
        <v>37076</v>
      </c>
      <c r="R6" s="79"/>
    </row>
    <row r="7" spans="1:18" ht="209.85" customHeight="1">
      <c r="A7" s="181">
        <v>5</v>
      </c>
      <c r="B7" s="27" t="s">
        <v>1375</v>
      </c>
      <c r="C7" s="27" t="s">
        <v>1604</v>
      </c>
      <c r="D7" s="27" t="s">
        <v>1260</v>
      </c>
      <c r="E7" s="27" t="s">
        <v>1373</v>
      </c>
      <c r="F7" s="27" t="s">
        <v>1562</v>
      </c>
      <c r="G7" s="27" t="b">
        <v>0</v>
      </c>
      <c r="H7" s="27" t="s">
        <v>5320</v>
      </c>
      <c r="I7" s="27" t="b">
        <v>1</v>
      </c>
      <c r="J7" s="27"/>
      <c r="K7" s="10" t="s">
        <v>1130</v>
      </c>
      <c r="L7" s="359" t="s">
        <v>5313</v>
      </c>
      <c r="M7" s="359" t="s">
        <v>4393</v>
      </c>
      <c r="N7" s="351" t="s">
        <v>5321</v>
      </c>
      <c r="O7" s="79"/>
      <c r="P7" s="351" t="s">
        <v>5322</v>
      </c>
      <c r="Q7" s="375" t="s">
        <v>5323</v>
      </c>
      <c r="R7" s="79"/>
    </row>
    <row r="8" spans="1:18">
      <c r="A8" s="181">
        <v>6</v>
      </c>
      <c r="B8" s="27" t="s">
        <v>1253</v>
      </c>
      <c r="C8" s="27" t="s">
        <v>1274</v>
      </c>
      <c r="D8" s="27" t="s">
        <v>1215</v>
      </c>
      <c r="E8" s="27"/>
      <c r="F8" s="27"/>
      <c r="G8" s="27"/>
      <c r="H8" s="27"/>
      <c r="K8" s="349" t="s">
        <v>1130</v>
      </c>
      <c r="L8" s="375"/>
      <c r="M8" s="375"/>
      <c r="N8" s="375"/>
      <c r="O8" s="375"/>
      <c r="P8" s="375"/>
      <c r="Q8" s="375">
        <v>60268</v>
      </c>
      <c r="R8" s="79"/>
    </row>
    <row r="9" spans="1:18">
      <c r="C9" s="306"/>
    </row>
  </sheetData>
  <mergeCells count="1">
    <mergeCell ref="C1:E1"/>
  </mergeCells>
  <dataValidations count="1">
    <dataValidation type="list" allowBlank="1" showInputMessage="1" showErrorMessage="1" sqref="K3:K8" xr:uid="{B0641003-615B-47EC-80CF-0D0DD28A6D0E}">
      <formula1>"To Do, Questions Outstanding, Complete"</formula1>
    </dataValidation>
  </dataValidations>
  <hyperlinks>
    <hyperlink ref="A1" location="Summary!A1" display="Object Name" xr:uid="{00000000-0004-0000-32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4">
    <tabColor rgb="FF0070C0"/>
  </sheetPr>
  <dimension ref="A1:Q12"/>
  <sheetViews>
    <sheetView zoomScale="80" zoomScaleNormal="80" workbookViewId="0"/>
  </sheetViews>
  <sheetFormatPr defaultRowHeight="14.45"/>
  <cols>
    <col min="2" max="2" width="26" bestFit="1" customWidth="1"/>
    <col min="3" max="3" width="26.5703125" bestFit="1" customWidth="1"/>
    <col min="4" max="4" width="14.42578125" bestFit="1" customWidth="1"/>
    <col min="5" max="5" width="21.42578125" customWidth="1"/>
    <col min="6" max="6" width="13.5703125" customWidth="1"/>
    <col min="7" max="7" width="13.42578125" customWidth="1"/>
    <col min="8" max="8" width="29.5703125" bestFit="1" customWidth="1"/>
    <col min="9" max="10" width="21.42578125" hidden="1" customWidth="1"/>
    <col min="11" max="11" width="11" bestFit="1" customWidth="1"/>
    <col min="12" max="12" width="16.5703125" customWidth="1"/>
    <col min="13" max="13" width="15.5703125" customWidth="1"/>
    <col min="14" max="14" width="10.5703125" customWidth="1"/>
    <col min="15" max="15" width="14" customWidth="1"/>
    <col min="16" max="16" width="45.42578125" customWidth="1"/>
  </cols>
  <sheetData>
    <row r="1" spans="1:17" ht="18">
      <c r="A1" s="103" t="s">
        <v>1188</v>
      </c>
      <c r="B1" s="104" t="s">
        <v>1189</v>
      </c>
      <c r="C1" s="1346" t="s">
        <v>1125</v>
      </c>
      <c r="D1" s="1347"/>
      <c r="E1" s="1347"/>
    </row>
    <row r="2" spans="1:17">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c r="Q2" s="102" t="s">
        <v>1207</v>
      </c>
    </row>
    <row r="3" spans="1:17" ht="187.15">
      <c r="A3" s="95">
        <v>1</v>
      </c>
      <c r="B3" s="27" t="s">
        <v>1319</v>
      </c>
      <c r="C3" s="27" t="s">
        <v>1320</v>
      </c>
      <c r="D3" s="27" t="s">
        <v>1280</v>
      </c>
      <c r="E3" s="27">
        <v>80</v>
      </c>
      <c r="F3" s="27" t="s">
        <v>1321</v>
      </c>
      <c r="G3" s="78" t="b">
        <v>1</v>
      </c>
      <c r="H3" s="15"/>
      <c r="I3" s="27"/>
      <c r="J3" s="27"/>
      <c r="K3" s="10" t="s">
        <v>1130</v>
      </c>
      <c r="L3" s="375" t="s">
        <v>1352</v>
      </c>
      <c r="M3" s="375"/>
      <c r="N3" s="375"/>
      <c r="O3" s="375"/>
      <c r="P3" s="375" t="s">
        <v>5324</v>
      </c>
      <c r="Q3" s="375"/>
    </row>
    <row r="4" spans="1:17" ht="28.9">
      <c r="A4" s="95">
        <v>2</v>
      </c>
      <c r="B4" s="27" t="s">
        <v>5325</v>
      </c>
      <c r="C4" s="27" t="s">
        <v>5326</v>
      </c>
      <c r="D4" s="27" t="s">
        <v>1280</v>
      </c>
      <c r="E4" s="27">
        <v>80</v>
      </c>
      <c r="F4" s="27" t="s">
        <v>1321</v>
      </c>
      <c r="G4" s="78" t="b">
        <v>0</v>
      </c>
      <c r="H4" s="64"/>
      <c r="I4" s="10"/>
      <c r="J4" s="27"/>
      <c r="K4" s="10" t="s">
        <v>1130</v>
      </c>
      <c r="L4" s="375" t="s">
        <v>1352</v>
      </c>
      <c r="M4" s="375"/>
      <c r="N4" s="375"/>
      <c r="O4" s="375"/>
      <c r="P4" s="375" t="s">
        <v>5327</v>
      </c>
      <c r="Q4" s="375"/>
    </row>
    <row r="5" spans="1:17" ht="28.9">
      <c r="A5" s="181">
        <v>3</v>
      </c>
      <c r="B5" s="27" t="s">
        <v>5328</v>
      </c>
      <c r="C5" s="27" t="s">
        <v>5329</v>
      </c>
      <c r="D5" s="27" t="s">
        <v>1280</v>
      </c>
      <c r="E5" s="27">
        <v>80</v>
      </c>
      <c r="F5" s="27" t="s">
        <v>1321</v>
      </c>
      <c r="G5" s="78" t="b">
        <v>0</v>
      </c>
      <c r="H5" s="64"/>
      <c r="I5" s="27"/>
      <c r="J5" s="27"/>
      <c r="K5" s="10" t="s">
        <v>1130</v>
      </c>
      <c r="L5" s="375" t="s">
        <v>1352</v>
      </c>
      <c r="M5" s="375"/>
      <c r="N5" s="375"/>
      <c r="O5" s="375"/>
      <c r="P5" s="375" t="s">
        <v>5330</v>
      </c>
      <c r="Q5" s="375"/>
    </row>
    <row r="6" spans="1:17">
      <c r="A6" s="181">
        <v>4</v>
      </c>
      <c r="B6" s="27" t="s">
        <v>1271</v>
      </c>
      <c r="C6" s="27" t="s">
        <v>1729</v>
      </c>
      <c r="D6" s="27" t="s">
        <v>1267</v>
      </c>
      <c r="E6" s="27" t="s">
        <v>1333</v>
      </c>
      <c r="F6" s="27" t="s">
        <v>1333</v>
      </c>
      <c r="G6" s="78" t="b">
        <v>1</v>
      </c>
      <c r="H6" s="64" t="s">
        <v>5331</v>
      </c>
      <c r="I6" s="92">
        <v>42461</v>
      </c>
      <c r="J6" s="27"/>
      <c r="K6" s="10" t="s">
        <v>1130</v>
      </c>
      <c r="L6" s="375" t="s">
        <v>1375</v>
      </c>
      <c r="M6" s="375"/>
      <c r="N6" s="375"/>
      <c r="O6" s="375"/>
      <c r="P6" s="375" t="s">
        <v>5332</v>
      </c>
      <c r="Q6" s="375"/>
    </row>
    <row r="7" spans="1:17">
      <c r="A7" s="181">
        <v>5</v>
      </c>
      <c r="B7" s="27" t="s">
        <v>1265</v>
      </c>
      <c r="C7" s="27" t="s">
        <v>2101</v>
      </c>
      <c r="D7" s="27" t="s">
        <v>1267</v>
      </c>
      <c r="E7" s="27" t="s">
        <v>1366</v>
      </c>
      <c r="F7" s="27" t="s">
        <v>1321</v>
      </c>
      <c r="G7" s="78" t="b">
        <v>0</v>
      </c>
      <c r="H7" s="64" t="s">
        <v>5333</v>
      </c>
      <c r="I7" s="92">
        <v>43514</v>
      </c>
      <c r="J7" s="27"/>
      <c r="K7" s="10" t="s">
        <v>1130</v>
      </c>
      <c r="L7" s="375" t="s">
        <v>1375</v>
      </c>
      <c r="M7" s="375"/>
      <c r="N7" s="375"/>
      <c r="O7" s="375"/>
      <c r="P7" s="375" t="s">
        <v>1977</v>
      </c>
      <c r="Q7" s="375"/>
    </row>
    <row r="8" spans="1:17" ht="331.15">
      <c r="A8" s="181">
        <v>6</v>
      </c>
      <c r="B8" s="27" t="s">
        <v>3165</v>
      </c>
      <c r="C8" s="27" t="s">
        <v>2745</v>
      </c>
      <c r="D8" s="27" t="s">
        <v>1280</v>
      </c>
      <c r="E8" s="27">
        <v>80</v>
      </c>
      <c r="F8" s="27" t="s">
        <v>1321</v>
      </c>
      <c r="G8" s="78" t="b">
        <v>0</v>
      </c>
      <c r="H8" s="64"/>
      <c r="I8" s="27"/>
      <c r="J8" s="27"/>
      <c r="K8" s="10" t="s">
        <v>1130</v>
      </c>
      <c r="L8" s="375" t="s">
        <v>1352</v>
      </c>
      <c r="M8" s="375"/>
      <c r="N8" s="375"/>
      <c r="O8" s="375"/>
      <c r="P8" s="375" t="s">
        <v>5334</v>
      </c>
      <c r="Q8" s="375"/>
    </row>
    <row r="9" spans="1:17" ht="57.6">
      <c r="A9" s="227">
        <v>7</v>
      </c>
      <c r="B9" s="362" t="s">
        <v>5335</v>
      </c>
      <c r="C9" s="362" t="s">
        <v>5336</v>
      </c>
      <c r="D9" s="362" t="s">
        <v>1280</v>
      </c>
      <c r="E9" s="227">
        <v>80</v>
      </c>
      <c r="F9" s="227" t="s">
        <v>1321</v>
      </c>
      <c r="G9" s="227" t="b">
        <v>0</v>
      </c>
      <c r="H9" s="227"/>
      <c r="I9" s="227"/>
      <c r="J9" s="27"/>
      <c r="K9" s="10" t="s">
        <v>1130</v>
      </c>
      <c r="L9" s="261" t="s">
        <v>1352</v>
      </c>
      <c r="M9" s="261"/>
      <c r="N9" s="261"/>
      <c r="O9" s="261" t="s">
        <v>1281</v>
      </c>
      <c r="P9" s="261" t="s">
        <v>5337</v>
      </c>
      <c r="Q9" s="375"/>
    </row>
    <row r="10" spans="1:17" ht="57.6">
      <c r="A10" s="437">
        <v>8</v>
      </c>
      <c r="B10" s="1019" t="s">
        <v>3089</v>
      </c>
      <c r="C10" s="1019" t="s">
        <v>3090</v>
      </c>
      <c r="D10" s="1019" t="s">
        <v>1280</v>
      </c>
      <c r="E10" s="437">
        <v>80</v>
      </c>
      <c r="F10" s="437" t="s">
        <v>1321</v>
      </c>
      <c r="G10" s="437" t="b">
        <v>0</v>
      </c>
      <c r="H10" s="437"/>
      <c r="I10" s="437"/>
      <c r="J10" s="113"/>
      <c r="K10" s="27" t="s">
        <v>1130</v>
      </c>
      <c r="L10" s="1022" t="s">
        <v>1352</v>
      </c>
      <c r="M10" s="1020"/>
      <c r="N10" s="1020"/>
      <c r="O10" s="1020"/>
      <c r="P10" s="1020" t="s">
        <v>5338</v>
      </c>
      <c r="Q10" s="55"/>
    </row>
    <row r="11" spans="1:17">
      <c r="A11" s="181">
        <v>9</v>
      </c>
      <c r="B11" s="27" t="s">
        <v>1253</v>
      </c>
      <c r="C11" s="27" t="s">
        <v>1274</v>
      </c>
      <c r="D11" s="27" t="s">
        <v>1215</v>
      </c>
      <c r="E11" s="384"/>
      <c r="F11" s="384"/>
      <c r="G11" s="384"/>
      <c r="H11" s="384"/>
      <c r="I11" s="384"/>
      <c r="J11" s="384"/>
      <c r="K11" s="349" t="s">
        <v>1130</v>
      </c>
      <c r="L11" s="1020"/>
      <c r="M11" s="1020"/>
      <c r="N11" s="1020"/>
      <c r="O11" s="1020"/>
      <c r="P11" s="1020"/>
      <c r="Q11" s="1020">
        <v>60268</v>
      </c>
    </row>
    <row r="12" spans="1:17" ht="28.9">
      <c r="A12" s="181">
        <v>10</v>
      </c>
      <c r="B12" s="27" t="s">
        <v>5339</v>
      </c>
      <c r="C12" s="27" t="s">
        <v>5340</v>
      </c>
      <c r="D12" s="384"/>
      <c r="E12" s="384"/>
      <c r="F12" s="384"/>
      <c r="G12" s="384"/>
      <c r="H12" s="384"/>
      <c r="I12" s="384"/>
      <c r="J12" s="384"/>
      <c r="K12" s="27" t="s">
        <v>1130</v>
      </c>
      <c r="L12" s="1021"/>
      <c r="M12" s="1021"/>
      <c r="N12" s="1021"/>
      <c r="O12" s="1021"/>
      <c r="P12" s="1021" t="s">
        <v>5341</v>
      </c>
      <c r="Q12" s="1021"/>
    </row>
  </sheetData>
  <autoFilter ref="A2:K8" xr:uid="{00000000-0009-0000-0000-000033000000}"/>
  <mergeCells count="1">
    <mergeCell ref="C1:E1"/>
  </mergeCells>
  <dataValidations count="1">
    <dataValidation type="list" allowBlank="1" showInputMessage="1" showErrorMessage="1" sqref="K3:K12" xr:uid="{C597CBE1-CA4A-4B32-B96E-DADD9DAA8CDA}">
      <formula1>"To Do, Questions Outstanding, Complete"</formula1>
    </dataValidation>
  </dataValidations>
  <hyperlinks>
    <hyperlink ref="A1" location="Summary!A1" display="Object Name" xr:uid="{00000000-0004-0000-3300-000000000000}"/>
  </hyperlinks>
  <pageMargins left="0.7" right="0.7" top="0.75" bottom="0.75" header="0.3" footer="0.3"/>
  <headerFooter>
    <oddFooter>&amp;L_x000D_&amp;1#&amp;"Calibri"&amp;10&amp;K000000 Classification: BUSINESS</oddFooter>
  </headerFooter>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FFC000"/>
  </sheetPr>
  <dimension ref="A1:P6"/>
  <sheetViews>
    <sheetView zoomScaleNormal="100" workbookViewId="0"/>
  </sheetViews>
  <sheetFormatPr defaultRowHeight="14.45"/>
  <cols>
    <col min="1" max="1" width="8.42578125" bestFit="1" customWidth="1"/>
    <col min="2" max="2" width="18.42578125" customWidth="1"/>
    <col min="3" max="3" width="27.42578125" bestFit="1" customWidth="1"/>
    <col min="4" max="4" width="17.42578125" customWidth="1"/>
    <col min="5" max="5" width="10.42578125" customWidth="1"/>
    <col min="6" max="6" width="11.5703125" customWidth="1"/>
    <col min="7" max="7" width="13.5703125" customWidth="1"/>
    <col min="8" max="8" width="49.42578125" customWidth="1"/>
    <col min="9" max="10" width="21.42578125" customWidth="1"/>
    <col min="11" max="11" width="11.42578125" customWidth="1"/>
    <col min="12" max="12" width="13.5703125" customWidth="1"/>
    <col min="13" max="13" width="18.42578125" bestFit="1" customWidth="1"/>
    <col min="14" max="14" width="14.5703125" customWidth="1"/>
    <col min="15" max="15" width="12.5703125" customWidth="1"/>
    <col min="16" max="16" width="46" customWidth="1"/>
  </cols>
  <sheetData>
    <row r="1" spans="1:16" ht="42">
      <c r="A1" s="4" t="s">
        <v>1188</v>
      </c>
      <c r="B1" s="5" t="s">
        <v>1189</v>
      </c>
      <c r="C1" s="386" t="s">
        <v>5342</v>
      </c>
      <c r="D1" s="450" t="s">
        <v>891</v>
      </c>
      <c r="E1" s="6"/>
      <c r="F1" s="6"/>
      <c r="G1" s="6"/>
      <c r="H1" s="7"/>
      <c r="I1" s="6"/>
      <c r="J1" s="6"/>
      <c r="K1" s="7"/>
      <c r="L1" s="7"/>
      <c r="M1" s="7"/>
      <c r="N1" s="7"/>
      <c r="O1" s="7"/>
      <c r="P1" s="8"/>
    </row>
    <row r="2" spans="1:16"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row>
    <row r="3" spans="1:16">
      <c r="A3" s="181">
        <v>1</v>
      </c>
      <c r="B3" s="10" t="s">
        <v>1319</v>
      </c>
      <c r="C3" s="10" t="s">
        <v>1320</v>
      </c>
      <c r="D3" s="10" t="s">
        <v>4380</v>
      </c>
      <c r="E3" s="10">
        <v>80</v>
      </c>
      <c r="F3" s="10" t="s">
        <v>1321</v>
      </c>
      <c r="G3" s="27" t="b">
        <v>1</v>
      </c>
      <c r="H3" s="15" t="s">
        <v>5343</v>
      </c>
      <c r="I3" s="10" t="s">
        <v>5344</v>
      </c>
      <c r="J3" s="10"/>
      <c r="K3" s="10" t="s">
        <v>1130</v>
      </c>
      <c r="L3" s="66" t="s">
        <v>1352</v>
      </c>
      <c r="M3" s="374"/>
      <c r="N3" s="374"/>
      <c r="O3" s="374"/>
      <c r="P3" s="375"/>
    </row>
    <row r="4" spans="1:16" ht="41.25" customHeight="1">
      <c r="A4" s="181">
        <v>2</v>
      </c>
      <c r="B4" s="10" t="s">
        <v>5345</v>
      </c>
      <c r="C4" s="10" t="s">
        <v>1240</v>
      </c>
      <c r="D4" s="10" t="s">
        <v>1280</v>
      </c>
      <c r="E4" s="10">
        <v>80</v>
      </c>
      <c r="F4" s="10" t="s">
        <v>1321</v>
      </c>
      <c r="G4" s="27" t="b">
        <v>1</v>
      </c>
      <c r="H4" s="15" t="s">
        <v>5346</v>
      </c>
      <c r="I4" s="10" t="s">
        <v>5347</v>
      </c>
      <c r="J4" s="10"/>
      <c r="K4" s="10" t="s">
        <v>1130</v>
      </c>
      <c r="L4" s="66" t="s">
        <v>1352</v>
      </c>
      <c r="M4" s="374"/>
      <c r="N4" s="374"/>
      <c r="O4" s="374"/>
      <c r="P4" s="375"/>
    </row>
    <row r="5" spans="1:16" ht="41.25" customHeight="1">
      <c r="A5" s="181">
        <v>3</v>
      </c>
      <c r="B5" s="10" t="s">
        <v>5348</v>
      </c>
      <c r="C5" s="10" t="s">
        <v>5349</v>
      </c>
      <c r="D5" s="10" t="s">
        <v>1280</v>
      </c>
      <c r="E5" s="10">
        <v>255</v>
      </c>
      <c r="F5" s="10" t="s">
        <v>1321</v>
      </c>
      <c r="G5" s="27" t="b">
        <v>1</v>
      </c>
      <c r="H5" s="15" t="s">
        <v>5350</v>
      </c>
      <c r="I5" s="10">
        <v>100</v>
      </c>
      <c r="J5" s="10"/>
      <c r="K5" s="10" t="s">
        <v>1130</v>
      </c>
      <c r="L5" s="66" t="s">
        <v>1352</v>
      </c>
      <c r="M5" s="374"/>
      <c r="N5" s="374"/>
      <c r="O5" s="374"/>
      <c r="P5" s="375"/>
    </row>
    <row r="6" spans="1:16" ht="41.25" customHeight="1">
      <c r="A6" s="181">
        <v>4</v>
      </c>
      <c r="B6" s="10" t="s">
        <v>5351</v>
      </c>
      <c r="C6" s="10" t="s">
        <v>5352</v>
      </c>
      <c r="D6" s="10" t="s">
        <v>1280</v>
      </c>
      <c r="E6" s="10">
        <v>255</v>
      </c>
      <c r="F6" s="10" t="s">
        <v>1321</v>
      </c>
      <c r="G6" s="27" t="b">
        <v>0</v>
      </c>
      <c r="H6" s="15" t="s">
        <v>5353</v>
      </c>
      <c r="I6" s="10">
        <v>200</v>
      </c>
      <c r="J6" s="10"/>
      <c r="K6" s="10" t="s">
        <v>1130</v>
      </c>
      <c r="L6" s="66" t="s">
        <v>1352</v>
      </c>
      <c r="M6" s="374"/>
      <c r="N6" s="374"/>
      <c r="O6" s="374"/>
      <c r="P6" s="375"/>
    </row>
  </sheetData>
  <dataValidations count="1">
    <dataValidation type="list" allowBlank="1" showInputMessage="1" showErrorMessage="1" sqref="K3:K6" xr:uid="{95552F06-EC5B-44C1-9464-8C96715793F1}">
      <formula1>"To Do, Questions Outstanding, Complete"</formula1>
    </dataValidation>
  </dataValidations>
  <hyperlinks>
    <hyperlink ref="A1" location="Summary!A1" display="Object Name" xr:uid="{00000000-0004-0000-0500-000000000000}"/>
  </hyperlinks>
  <pageMargins left="0.7" right="0.7" top="0.75" bottom="0.75" header="0.3" footer="0.3"/>
  <headerFooter>
    <oddFooter>&amp;L_x000D_&amp;1#&amp;"Calibri"&amp;10&amp;K000000 Classification: BUSINESS</oddFooter>
  </headerFooter>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rgb="FFFFC000"/>
  </sheetPr>
  <dimension ref="A1:R8"/>
  <sheetViews>
    <sheetView zoomScale="75" zoomScaleNormal="75" workbookViewId="0"/>
  </sheetViews>
  <sheetFormatPr defaultRowHeight="14.45"/>
  <cols>
    <col min="1" max="1" width="8.42578125" bestFit="1" customWidth="1"/>
    <col min="2" max="2" width="16.5703125" customWidth="1"/>
    <col min="3" max="3" width="25.42578125" customWidth="1"/>
    <col min="4" max="4" width="7.5703125" customWidth="1"/>
    <col min="5" max="5" width="9.42578125" customWidth="1"/>
    <col min="6" max="6" width="11.5703125" customWidth="1"/>
    <col min="7" max="7" width="13.5703125" customWidth="1"/>
    <col min="8" max="8" width="49.42578125" customWidth="1"/>
    <col min="9" max="9" width="12.5703125" customWidth="1"/>
    <col min="10" max="10" width="10.42578125" customWidth="1"/>
    <col min="11" max="11" width="11.42578125" customWidth="1"/>
    <col min="12" max="12" width="7.5703125" customWidth="1"/>
    <col min="13" max="13" width="27.42578125" bestFit="1" customWidth="1"/>
    <col min="14" max="14" width="23.42578125" bestFit="1" customWidth="1"/>
    <col min="15" max="15" width="7.5703125" customWidth="1"/>
    <col min="16" max="16" width="35.5703125" customWidth="1"/>
    <col min="17" max="17" width="53.5703125" customWidth="1"/>
    <col min="18" max="18" width="11.42578125" customWidth="1"/>
  </cols>
  <sheetData>
    <row r="1" spans="1:18" ht="18">
      <c r="A1" s="4" t="s">
        <v>1188</v>
      </c>
      <c r="B1" s="5" t="s">
        <v>1189</v>
      </c>
      <c r="C1" s="1352" t="s">
        <v>5354</v>
      </c>
      <c r="D1" s="1353"/>
      <c r="E1" s="1353"/>
      <c r="F1" s="6"/>
      <c r="G1" s="6"/>
      <c r="H1" s="7"/>
      <c r="I1" s="6"/>
      <c r="J1" s="6"/>
      <c r="K1" s="7"/>
      <c r="L1" s="7"/>
      <c r="M1" s="7"/>
      <c r="N1" s="7"/>
      <c r="O1" s="7"/>
      <c r="P1" s="8"/>
    </row>
    <row r="2" spans="1:18"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405" t="s">
        <v>1205</v>
      </c>
      <c r="Q2" s="257" t="s">
        <v>810</v>
      </c>
      <c r="R2" s="408" t="s">
        <v>5355</v>
      </c>
    </row>
    <row r="3" spans="1:18" ht="158.44999999999999">
      <c r="A3" s="181">
        <v>1</v>
      </c>
      <c r="B3" s="19" t="s">
        <v>1319</v>
      </c>
      <c r="C3" s="19" t="s">
        <v>1320</v>
      </c>
      <c r="D3" s="19" t="s">
        <v>1280</v>
      </c>
      <c r="E3" s="19">
        <v>80</v>
      </c>
      <c r="F3" s="19" t="s">
        <v>1321</v>
      </c>
      <c r="G3" s="20" t="b">
        <v>1</v>
      </c>
      <c r="H3" s="17" t="s">
        <v>2561</v>
      </c>
      <c r="I3" s="12"/>
      <c r="J3" s="12"/>
      <c r="K3" s="10" t="s">
        <v>1130</v>
      </c>
      <c r="L3" s="374" t="s">
        <v>5356</v>
      </c>
      <c r="M3" s="374" t="s">
        <v>5357</v>
      </c>
      <c r="N3" s="374" t="s">
        <v>5358</v>
      </c>
      <c r="O3" s="374"/>
      <c r="P3" s="346" t="s">
        <v>5359</v>
      </c>
      <c r="Q3" s="375" t="s">
        <v>5360</v>
      </c>
      <c r="R3" s="375"/>
    </row>
    <row r="4" spans="1:18" ht="138">
      <c r="A4" s="181">
        <v>2</v>
      </c>
      <c r="B4" s="19" t="s">
        <v>5361</v>
      </c>
      <c r="C4" s="19" t="s">
        <v>1240</v>
      </c>
      <c r="D4" s="19" t="s">
        <v>1280</v>
      </c>
      <c r="E4" s="19">
        <v>80</v>
      </c>
      <c r="F4" s="19" t="s">
        <v>1321</v>
      </c>
      <c r="G4" s="20" t="b">
        <v>1</v>
      </c>
      <c r="H4" s="17" t="s">
        <v>5362</v>
      </c>
      <c r="I4" s="19" t="s">
        <v>4708</v>
      </c>
      <c r="J4" s="19"/>
      <c r="K4" s="10" t="s">
        <v>1130</v>
      </c>
      <c r="L4" s="374" t="s">
        <v>5356</v>
      </c>
      <c r="M4" s="374" t="s">
        <v>5357</v>
      </c>
      <c r="N4" s="374" t="s">
        <v>5358</v>
      </c>
      <c r="O4" s="374"/>
      <c r="P4" s="346"/>
      <c r="Q4" s="375" t="s">
        <v>5363</v>
      </c>
      <c r="R4" s="375"/>
    </row>
    <row r="5" spans="1:18" ht="41.45">
      <c r="A5" s="181">
        <v>3</v>
      </c>
      <c r="B5" s="10" t="s">
        <v>5364</v>
      </c>
      <c r="C5" s="10" t="s">
        <v>5365</v>
      </c>
      <c r="D5" s="10" t="s">
        <v>3107</v>
      </c>
      <c r="E5" s="10">
        <v>32768</v>
      </c>
      <c r="F5" s="19" t="s">
        <v>1321</v>
      </c>
      <c r="G5" s="20" t="b">
        <v>1</v>
      </c>
      <c r="H5" s="15" t="s">
        <v>5366</v>
      </c>
      <c r="I5" s="10" t="s">
        <v>4708</v>
      </c>
      <c r="J5" s="10"/>
      <c r="K5" s="10" t="s">
        <v>1130</v>
      </c>
      <c r="L5" s="374" t="s">
        <v>5356</v>
      </c>
      <c r="M5" s="374" t="s">
        <v>5357</v>
      </c>
      <c r="N5" s="374" t="s">
        <v>5358</v>
      </c>
      <c r="O5" s="374"/>
      <c r="P5" s="346"/>
      <c r="Q5" s="375" t="s">
        <v>5363</v>
      </c>
      <c r="R5" s="375"/>
    </row>
    <row r="8" spans="1:18">
      <c r="C8" s="470"/>
      <c r="D8" s="470"/>
      <c r="E8" s="470"/>
      <c r="F8" s="470"/>
      <c r="G8" s="470"/>
      <c r="H8" s="470"/>
      <c r="I8" s="470"/>
      <c r="J8" s="470"/>
      <c r="K8" s="470"/>
      <c r="L8" s="470"/>
      <c r="M8" s="470"/>
    </row>
  </sheetData>
  <mergeCells count="1">
    <mergeCell ref="C1:E1"/>
  </mergeCells>
  <dataValidations count="1">
    <dataValidation type="list" allowBlank="1" showInputMessage="1" showErrorMessage="1" sqref="K3:K5" xr:uid="{F4BF01A7-5D15-4923-8C0D-14B1055C4BB2}">
      <formula1>"To Do, Questions Outstanding, Complete"</formula1>
    </dataValidation>
  </dataValidations>
  <hyperlinks>
    <hyperlink ref="A1" location="Summary!A1" display="Object Name" xr:uid="{00000000-0004-0000-0800-000000000000}"/>
    <hyperlink ref="Q3" r:id="rId1" xr:uid="{360B5C58-A93A-4C51-BC2F-00736D74D63F}"/>
  </hyperlinks>
  <pageMargins left="0.7" right="0.7" top="0.75" bottom="0.75" header="0.3" footer="0.3"/>
  <headerFooter>
    <oddFooter>&amp;L_x000D_&amp;1#&amp;"Calibri"&amp;10&amp;K000000 Classification: BUSINESS</oddFooter>
  </headerFooter>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C000"/>
  </sheetPr>
  <dimension ref="A1:R58"/>
  <sheetViews>
    <sheetView zoomScale="69" zoomScaleNormal="69" workbookViewId="0"/>
  </sheetViews>
  <sheetFormatPr defaultRowHeight="14.45"/>
  <cols>
    <col min="1" max="1" width="8.42578125" bestFit="1" customWidth="1"/>
    <col min="2" max="2" width="22.42578125" customWidth="1"/>
    <col min="3" max="3" width="36.5703125" customWidth="1"/>
    <col min="4" max="4" width="11.42578125" customWidth="1"/>
    <col min="5" max="5" width="10" customWidth="1"/>
    <col min="6" max="6" width="11.5703125" customWidth="1"/>
    <col min="7" max="7" width="13.5703125" customWidth="1"/>
    <col min="8" max="8" width="30.42578125" customWidth="1"/>
    <col min="9" max="10" width="21.42578125" customWidth="1"/>
    <col min="11" max="11" width="13.42578125" customWidth="1"/>
    <col min="12" max="13" width="14.5703125" customWidth="1"/>
    <col min="14" max="14" width="22.42578125" bestFit="1" customWidth="1"/>
    <col min="15" max="15" width="12.5703125" customWidth="1"/>
    <col min="16" max="16" width="55.42578125" customWidth="1"/>
    <col min="17" max="17" width="23.42578125" bestFit="1" customWidth="1"/>
  </cols>
  <sheetData>
    <row r="1" spans="1:18" ht="18">
      <c r="A1" s="4" t="s">
        <v>1188</v>
      </c>
      <c r="B1" s="5" t="s">
        <v>1189</v>
      </c>
      <c r="C1" s="1352" t="s">
        <v>5367</v>
      </c>
      <c r="D1" s="1353"/>
      <c r="E1" s="1353"/>
      <c r="F1" s="6"/>
      <c r="G1" s="6"/>
      <c r="H1" s="7"/>
      <c r="I1" s="6"/>
      <c r="J1" s="6"/>
      <c r="K1" s="7"/>
      <c r="L1" s="7"/>
      <c r="M1" s="7"/>
      <c r="N1" s="7"/>
      <c r="O1" s="7"/>
      <c r="P1" s="8"/>
    </row>
    <row r="2" spans="1:18" ht="43.15">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c r="Q2" s="14" t="s">
        <v>1207</v>
      </c>
      <c r="R2" s="408" t="s">
        <v>5368</v>
      </c>
    </row>
    <row r="3" spans="1:18" ht="262.5" customHeight="1">
      <c r="A3" s="23">
        <v>1</v>
      </c>
      <c r="B3" s="19" t="s">
        <v>1319</v>
      </c>
      <c r="C3" s="19" t="s">
        <v>1320</v>
      </c>
      <c r="D3" s="19" t="s">
        <v>1280</v>
      </c>
      <c r="E3" s="19">
        <v>80</v>
      </c>
      <c r="F3" s="19" t="s">
        <v>1321</v>
      </c>
      <c r="G3" s="20" t="b">
        <v>1</v>
      </c>
      <c r="H3" s="21" t="s">
        <v>3165</v>
      </c>
      <c r="I3" s="19"/>
      <c r="J3" s="19"/>
      <c r="K3" s="10" t="s">
        <v>1130</v>
      </c>
      <c r="L3" s="374" t="s">
        <v>1352</v>
      </c>
      <c r="M3" s="374"/>
      <c r="N3" s="374"/>
      <c r="O3" s="374"/>
      <c r="P3" s="351" t="s">
        <v>5369</v>
      </c>
      <c r="Q3" s="458" t="s">
        <v>5370</v>
      </c>
      <c r="R3" s="559" t="s">
        <v>5371</v>
      </c>
    </row>
    <row r="4" spans="1:18" ht="203.25" customHeight="1">
      <c r="A4" s="23">
        <v>2</v>
      </c>
      <c r="B4" s="19" t="s">
        <v>5372</v>
      </c>
      <c r="C4" s="19" t="s">
        <v>1240</v>
      </c>
      <c r="D4" s="19" t="s">
        <v>1280</v>
      </c>
      <c r="E4" s="19">
        <v>80</v>
      </c>
      <c r="F4" s="19" t="s">
        <v>1321</v>
      </c>
      <c r="G4" s="20" t="b">
        <v>1</v>
      </c>
      <c r="H4" s="21" t="s">
        <v>5373</v>
      </c>
      <c r="I4" s="19" t="s">
        <v>5374</v>
      </c>
      <c r="J4" s="19"/>
      <c r="K4" s="10" t="s">
        <v>1130</v>
      </c>
      <c r="L4" s="374" t="s">
        <v>1352</v>
      </c>
      <c r="M4" s="374"/>
      <c r="N4" s="374"/>
      <c r="O4" s="374"/>
      <c r="P4" s="351" t="s">
        <v>5375</v>
      </c>
      <c r="Q4" s="79"/>
    </row>
    <row r="5" spans="1:18" ht="28.9">
      <c r="A5" s="23">
        <v>3</v>
      </c>
      <c r="B5" s="10" t="s">
        <v>5376</v>
      </c>
      <c r="C5" s="27" t="s">
        <v>5377</v>
      </c>
      <c r="D5" s="19" t="s">
        <v>1280</v>
      </c>
      <c r="E5" s="19">
        <v>80</v>
      </c>
      <c r="F5" s="19" t="s">
        <v>1321</v>
      </c>
      <c r="G5" s="20" t="b">
        <v>1</v>
      </c>
      <c r="H5" s="15" t="s">
        <v>5378</v>
      </c>
      <c r="I5" s="19"/>
      <c r="J5" s="19"/>
      <c r="K5" s="10" t="s">
        <v>1130</v>
      </c>
      <c r="L5" s="66" t="s">
        <v>1335</v>
      </c>
      <c r="M5" s="374" t="s">
        <v>5379</v>
      </c>
      <c r="N5" s="374" t="s">
        <v>2496</v>
      </c>
      <c r="O5" s="374"/>
      <c r="P5" s="351" t="s">
        <v>5380</v>
      </c>
      <c r="Q5" s="79"/>
    </row>
    <row r="6" spans="1:18" ht="27.6">
      <c r="A6" s="23">
        <v>4</v>
      </c>
      <c r="B6" s="10" t="s">
        <v>5381</v>
      </c>
      <c r="C6" s="27" t="s">
        <v>5382</v>
      </c>
      <c r="D6" s="19" t="s">
        <v>1280</v>
      </c>
      <c r="E6" s="19">
        <v>80</v>
      </c>
      <c r="F6" s="19" t="s">
        <v>1321</v>
      </c>
      <c r="G6" s="20" t="b">
        <v>1</v>
      </c>
      <c r="H6" s="15"/>
      <c r="I6" s="19"/>
      <c r="J6" s="19"/>
      <c r="K6" s="10" t="s">
        <v>1130</v>
      </c>
      <c r="L6" s="374" t="s">
        <v>1352</v>
      </c>
      <c r="M6" s="374" t="s">
        <v>5379</v>
      </c>
      <c r="N6" s="374" t="s">
        <v>2494</v>
      </c>
      <c r="O6" s="374"/>
      <c r="P6" s="351"/>
      <c r="Q6" s="79"/>
    </row>
    <row r="7" spans="1:18" ht="150" customHeight="1">
      <c r="A7" s="23">
        <v>5</v>
      </c>
      <c r="B7" s="19" t="s">
        <v>5289</v>
      </c>
      <c r="C7" s="27" t="s">
        <v>5290</v>
      </c>
      <c r="D7" s="19" t="s">
        <v>1280</v>
      </c>
      <c r="E7" s="19">
        <v>80</v>
      </c>
      <c r="F7" s="19" t="s">
        <v>1321</v>
      </c>
      <c r="G7" s="20" t="b">
        <v>1</v>
      </c>
      <c r="H7" s="15"/>
      <c r="I7" s="19"/>
      <c r="J7" s="19"/>
      <c r="K7" s="10" t="s">
        <v>1130</v>
      </c>
      <c r="L7" s="374" t="s">
        <v>1352</v>
      </c>
      <c r="M7" s="374"/>
      <c r="N7" s="374"/>
      <c r="O7" s="374"/>
      <c r="P7" s="351" t="s">
        <v>5383</v>
      </c>
      <c r="Q7" s="79"/>
    </row>
    <row r="8" spans="1:18" ht="43.15">
      <c r="A8" s="23">
        <v>6</v>
      </c>
      <c r="B8" s="19" t="s">
        <v>4334</v>
      </c>
      <c r="C8" s="27" t="s">
        <v>4356</v>
      </c>
      <c r="D8" s="19" t="s">
        <v>1280</v>
      </c>
      <c r="E8" s="19">
        <v>80</v>
      </c>
      <c r="F8" s="19" t="s">
        <v>1321</v>
      </c>
      <c r="G8" s="20" t="b">
        <v>0</v>
      </c>
      <c r="H8" s="15"/>
      <c r="I8" s="19"/>
      <c r="J8" s="19"/>
      <c r="K8" s="10" t="s">
        <v>1130</v>
      </c>
      <c r="L8" s="374" t="s">
        <v>1335</v>
      </c>
      <c r="M8" s="374"/>
      <c r="N8" s="374"/>
      <c r="O8" s="374"/>
      <c r="P8" s="351" t="s">
        <v>5384</v>
      </c>
      <c r="Q8" s="79"/>
    </row>
    <row r="9" spans="1:18" ht="95.25" customHeight="1">
      <c r="A9" s="181">
        <v>7</v>
      </c>
      <c r="B9" s="19" t="s">
        <v>5385</v>
      </c>
      <c r="C9" s="27" t="s">
        <v>5386</v>
      </c>
      <c r="D9" s="10" t="s">
        <v>1280</v>
      </c>
      <c r="E9" s="10">
        <v>80</v>
      </c>
      <c r="F9" s="19" t="s">
        <v>1321</v>
      </c>
      <c r="G9" s="20" t="b">
        <v>0</v>
      </c>
      <c r="H9" s="15"/>
      <c r="I9" s="19"/>
      <c r="J9" s="19"/>
      <c r="K9" s="10" t="s">
        <v>1130</v>
      </c>
      <c r="L9" s="374" t="s">
        <v>1352</v>
      </c>
      <c r="M9" s="374"/>
      <c r="N9" s="374"/>
      <c r="O9" s="374"/>
      <c r="P9" s="351" t="s">
        <v>5387</v>
      </c>
      <c r="Q9" s="79"/>
    </row>
    <row r="10" spans="1:18" ht="219.75" customHeight="1">
      <c r="A10" s="181">
        <v>8</v>
      </c>
      <c r="B10" s="19" t="s">
        <v>5388</v>
      </c>
      <c r="C10" s="27" t="s">
        <v>5389</v>
      </c>
      <c r="D10" s="10" t="s">
        <v>1280</v>
      </c>
      <c r="E10" s="10">
        <v>80</v>
      </c>
      <c r="F10" s="19" t="s">
        <v>1321</v>
      </c>
      <c r="G10" s="20" t="b">
        <v>0</v>
      </c>
      <c r="H10" s="15" t="s">
        <v>5390</v>
      </c>
      <c r="I10" s="19" t="s">
        <v>5391</v>
      </c>
      <c r="J10" s="19"/>
      <c r="K10" s="10" t="s">
        <v>1130</v>
      </c>
      <c r="L10" s="374" t="s">
        <v>1335</v>
      </c>
      <c r="M10" s="374" t="s">
        <v>5379</v>
      </c>
      <c r="N10" s="374" t="s">
        <v>2494</v>
      </c>
      <c r="O10" s="374"/>
      <c r="P10" s="351" t="s">
        <v>5392</v>
      </c>
      <c r="Q10" s="79"/>
    </row>
    <row r="11" spans="1:18" ht="42" customHeight="1">
      <c r="A11" s="23">
        <v>9</v>
      </c>
      <c r="B11" s="20" t="s">
        <v>5393</v>
      </c>
      <c r="C11" s="20" t="s">
        <v>5394</v>
      </c>
      <c r="D11" s="19" t="s">
        <v>1280</v>
      </c>
      <c r="E11" s="19">
        <v>90</v>
      </c>
      <c r="F11" s="19" t="s">
        <v>1321</v>
      </c>
      <c r="G11" s="20" t="b">
        <v>1</v>
      </c>
      <c r="H11" s="21" t="s">
        <v>5395</v>
      </c>
      <c r="I11" s="19" t="s">
        <v>5396</v>
      </c>
      <c r="J11" s="19"/>
      <c r="K11" s="10" t="s">
        <v>1130</v>
      </c>
      <c r="L11" s="54" t="s">
        <v>1352</v>
      </c>
      <c r="M11" s="54" t="s">
        <v>5379</v>
      </c>
      <c r="N11" s="374" t="s">
        <v>5397</v>
      </c>
      <c r="O11" s="374"/>
      <c r="P11" s="351"/>
      <c r="Q11" s="79"/>
    </row>
    <row r="12" spans="1:18" ht="55.15">
      <c r="A12" s="181">
        <v>10</v>
      </c>
      <c r="B12" s="10" t="s">
        <v>1271</v>
      </c>
      <c r="C12" s="27" t="s">
        <v>1729</v>
      </c>
      <c r="D12" s="10" t="s">
        <v>1267</v>
      </c>
      <c r="E12" s="10" t="s">
        <v>1366</v>
      </c>
      <c r="F12" s="19" t="s">
        <v>1321</v>
      </c>
      <c r="G12" s="20" t="b">
        <v>1</v>
      </c>
      <c r="H12" s="15" t="s">
        <v>5398</v>
      </c>
      <c r="I12" s="18">
        <v>42461</v>
      </c>
      <c r="J12" s="19"/>
      <c r="K12" s="10" t="s">
        <v>1130</v>
      </c>
      <c r="L12" s="58" t="s">
        <v>5356</v>
      </c>
      <c r="M12" s="58"/>
      <c r="N12" s="313"/>
      <c r="O12" s="374"/>
      <c r="P12" s="351" t="s">
        <v>5399</v>
      </c>
      <c r="Q12" s="79"/>
    </row>
    <row r="13" spans="1:18" ht="82.9">
      <c r="A13" s="23">
        <v>11</v>
      </c>
      <c r="B13" s="10" t="s">
        <v>1265</v>
      </c>
      <c r="C13" s="27" t="s">
        <v>2101</v>
      </c>
      <c r="D13" s="10" t="s">
        <v>1267</v>
      </c>
      <c r="E13" s="10" t="s">
        <v>1366</v>
      </c>
      <c r="F13" s="19" t="s">
        <v>1321</v>
      </c>
      <c r="G13" s="20" t="b">
        <v>0</v>
      </c>
      <c r="H13" s="15" t="s">
        <v>5400</v>
      </c>
      <c r="I13" s="10"/>
      <c r="J13" s="19"/>
      <c r="K13" s="10" t="s">
        <v>1130</v>
      </c>
      <c r="L13" s="376" t="s">
        <v>1375</v>
      </c>
      <c r="M13" s="376"/>
      <c r="N13" s="374"/>
      <c r="O13" s="374"/>
      <c r="P13" s="351" t="s">
        <v>5401</v>
      </c>
      <c r="Q13" s="79"/>
    </row>
    <row r="14" spans="1:18" ht="102.75" customHeight="1">
      <c r="A14" s="181">
        <v>12</v>
      </c>
      <c r="B14" s="19" t="s">
        <v>5402</v>
      </c>
      <c r="C14" s="27" t="s">
        <v>5403</v>
      </c>
      <c r="D14" s="10" t="s">
        <v>1215</v>
      </c>
      <c r="E14" s="10" t="s">
        <v>1373</v>
      </c>
      <c r="F14" s="19" t="s">
        <v>1321</v>
      </c>
      <c r="G14" s="20" t="b">
        <v>1</v>
      </c>
      <c r="H14" s="17" t="s">
        <v>5404</v>
      </c>
      <c r="I14" s="20" t="b">
        <v>0</v>
      </c>
      <c r="J14" s="19"/>
      <c r="K14" s="10" t="s">
        <v>1130</v>
      </c>
      <c r="L14" s="374" t="s">
        <v>1352</v>
      </c>
      <c r="M14" s="374"/>
      <c r="N14" s="374"/>
      <c r="O14" s="374"/>
      <c r="P14" s="351" t="s">
        <v>5405</v>
      </c>
      <c r="Q14" s="79"/>
    </row>
    <row r="15" spans="1:18" ht="87.75" customHeight="1">
      <c r="A15" s="181">
        <v>13</v>
      </c>
      <c r="B15" s="10" t="s">
        <v>5406</v>
      </c>
      <c r="C15" s="27" t="s">
        <v>5407</v>
      </c>
      <c r="D15" s="10" t="s">
        <v>1260</v>
      </c>
      <c r="E15" s="10" t="s">
        <v>1373</v>
      </c>
      <c r="F15" s="19" t="s">
        <v>1321</v>
      </c>
      <c r="G15" s="20" t="b">
        <v>1</v>
      </c>
      <c r="H15" s="17" t="s">
        <v>5408</v>
      </c>
      <c r="I15" s="10" t="b">
        <v>1</v>
      </c>
      <c r="J15" s="19"/>
      <c r="K15" s="10" t="s">
        <v>1130</v>
      </c>
      <c r="L15" s="374" t="s">
        <v>1335</v>
      </c>
      <c r="M15" s="374"/>
      <c r="N15" s="374"/>
      <c r="O15" s="374"/>
      <c r="P15" s="351" t="s">
        <v>5409</v>
      </c>
      <c r="Q15" s="79"/>
    </row>
    <row r="16" spans="1:18">
      <c r="B16" s="26"/>
      <c r="C16" t="s">
        <v>1281</v>
      </c>
    </row>
    <row r="17" spans="3:11">
      <c r="C17" s="438" t="s">
        <v>5410</v>
      </c>
      <c r="E17" s="306" t="s">
        <v>5411</v>
      </c>
      <c r="F17" s="793">
        <v>45785</v>
      </c>
    </row>
    <row r="18" spans="3:11">
      <c r="C18" s="438" t="s">
        <v>3505</v>
      </c>
      <c r="E18" s="306" t="s">
        <v>5411</v>
      </c>
      <c r="F18" s="793">
        <v>45785</v>
      </c>
    </row>
    <row r="19" spans="3:11">
      <c r="C19" s="438" t="s">
        <v>5412</v>
      </c>
      <c r="E19" s="306" t="s">
        <v>1607</v>
      </c>
      <c r="F19" s="793">
        <v>45785</v>
      </c>
    </row>
    <row r="20" spans="3:11">
      <c r="C20" s="438" t="s">
        <v>5413</v>
      </c>
      <c r="E20" s="306" t="s">
        <v>1607</v>
      </c>
      <c r="F20" s="793">
        <v>45785</v>
      </c>
    </row>
    <row r="21" spans="3:11">
      <c r="C21" s="438" t="s">
        <v>5414</v>
      </c>
      <c r="E21" s="306" t="s">
        <v>1607</v>
      </c>
      <c r="F21" s="793">
        <v>45785</v>
      </c>
    </row>
    <row r="22" spans="3:11">
      <c r="C22" s="438" t="s">
        <v>3067</v>
      </c>
      <c r="E22" s="306" t="s">
        <v>1607</v>
      </c>
      <c r="F22" s="793">
        <v>45785</v>
      </c>
    </row>
    <row r="23" spans="3:11">
      <c r="C23" s="438" t="s">
        <v>5415</v>
      </c>
      <c r="E23" s="306" t="s">
        <v>1607</v>
      </c>
      <c r="F23" s="793">
        <v>45785</v>
      </c>
    </row>
    <row r="24" spans="3:11">
      <c r="C24" s="438" t="s">
        <v>5416</v>
      </c>
      <c r="E24" s="306" t="s">
        <v>1607</v>
      </c>
      <c r="F24" s="793">
        <v>45785</v>
      </c>
    </row>
    <row r="25" spans="3:11">
      <c r="C25" s="438" t="s">
        <v>5417</v>
      </c>
      <c r="E25" s="306" t="s">
        <v>1607</v>
      </c>
      <c r="F25" s="793">
        <v>45785</v>
      </c>
    </row>
    <row r="26" spans="3:11">
      <c r="C26" s="438" t="s">
        <v>5418</v>
      </c>
      <c r="E26" s="306" t="s">
        <v>1607</v>
      </c>
      <c r="F26" s="793">
        <v>45785</v>
      </c>
    </row>
    <row r="27" spans="3:11">
      <c r="C27" s="438" t="s">
        <v>5419</v>
      </c>
      <c r="E27" s="306" t="s">
        <v>1607</v>
      </c>
      <c r="F27" s="793">
        <v>45785</v>
      </c>
    </row>
    <row r="29" spans="3:11">
      <c r="J29" t="s">
        <v>1607</v>
      </c>
      <c r="K29" s="793">
        <v>45785</v>
      </c>
    </row>
    <row r="30" spans="3:11">
      <c r="J30" t="s">
        <v>1607</v>
      </c>
      <c r="K30" s="793">
        <v>45785</v>
      </c>
    </row>
    <row r="31" spans="3:11">
      <c r="J31" t="s">
        <v>1607</v>
      </c>
      <c r="K31" s="793">
        <v>45785</v>
      </c>
    </row>
    <row r="32" spans="3:11">
      <c r="J32" t="s">
        <v>1607</v>
      </c>
      <c r="K32" s="793">
        <v>45785</v>
      </c>
    </row>
    <row r="33" spans="10:11">
      <c r="J33" t="s">
        <v>1607</v>
      </c>
      <c r="K33" s="793">
        <v>45785</v>
      </c>
    </row>
    <row r="34" spans="10:11">
      <c r="J34" t="s">
        <v>1607</v>
      </c>
      <c r="K34" s="793">
        <v>45785</v>
      </c>
    </row>
    <row r="35" spans="10:11">
      <c r="J35" t="s">
        <v>1607</v>
      </c>
      <c r="K35" s="793">
        <v>45785</v>
      </c>
    </row>
    <row r="36" spans="10:11">
      <c r="J36" t="s">
        <v>1607</v>
      </c>
      <c r="K36" s="793">
        <v>45785</v>
      </c>
    </row>
    <row r="37" spans="10:11">
      <c r="J37" t="s">
        <v>1607</v>
      </c>
      <c r="K37" s="793">
        <v>45785</v>
      </c>
    </row>
    <row r="38" spans="10:11">
      <c r="J38" t="s">
        <v>1607</v>
      </c>
      <c r="K38" s="793">
        <v>45785</v>
      </c>
    </row>
    <row r="39" spans="10:11">
      <c r="J39" t="s">
        <v>1607</v>
      </c>
      <c r="K39" s="793">
        <v>45785</v>
      </c>
    </row>
    <row r="40" spans="10:11">
      <c r="J40" t="s">
        <v>1607</v>
      </c>
      <c r="K40" s="793">
        <v>45785</v>
      </c>
    </row>
    <row r="41" spans="10:11">
      <c r="J41" t="s">
        <v>1607</v>
      </c>
      <c r="K41" s="793">
        <v>45785</v>
      </c>
    </row>
    <row r="42" spans="10:11">
      <c r="J42" t="s">
        <v>1607</v>
      </c>
      <c r="K42" s="793">
        <v>45785</v>
      </c>
    </row>
    <row r="43" spans="10:11">
      <c r="J43" t="s">
        <v>1607</v>
      </c>
      <c r="K43" s="793">
        <v>45785</v>
      </c>
    </row>
    <row r="44" spans="10:11">
      <c r="J44" t="s">
        <v>1607</v>
      </c>
      <c r="K44" s="793">
        <v>45785</v>
      </c>
    </row>
    <row r="45" spans="10:11">
      <c r="J45" t="s">
        <v>1607</v>
      </c>
      <c r="K45" s="793">
        <v>45785</v>
      </c>
    </row>
    <row r="46" spans="10:11">
      <c r="J46" t="s">
        <v>1607</v>
      </c>
      <c r="K46" s="793">
        <v>45785</v>
      </c>
    </row>
    <row r="47" spans="10:11">
      <c r="J47" t="s">
        <v>1607</v>
      </c>
      <c r="K47" s="793">
        <v>45785</v>
      </c>
    </row>
    <row r="48" spans="10:11">
      <c r="J48" t="s">
        <v>1607</v>
      </c>
      <c r="K48" s="793">
        <v>45785</v>
      </c>
    </row>
    <row r="49" spans="2:11">
      <c r="J49" t="s">
        <v>1607</v>
      </c>
      <c r="K49" s="793">
        <v>45785</v>
      </c>
    </row>
    <row r="50" spans="2:11">
      <c r="J50" t="s">
        <v>1607</v>
      </c>
      <c r="K50" s="793">
        <v>45785</v>
      </c>
    </row>
    <row r="51" spans="2:11">
      <c r="J51" t="s">
        <v>1607</v>
      </c>
      <c r="K51" s="793">
        <v>45785</v>
      </c>
    </row>
    <row r="52" spans="2:11">
      <c r="J52" t="s">
        <v>1607</v>
      </c>
      <c r="K52" s="793">
        <v>45785</v>
      </c>
    </row>
    <row r="54" spans="2:11">
      <c r="B54" s="543" t="s">
        <v>5420</v>
      </c>
      <c r="C54" s="543" t="s">
        <v>5421</v>
      </c>
      <c r="E54" t="s">
        <v>5422</v>
      </c>
      <c r="F54" s="793">
        <v>45818</v>
      </c>
      <c r="H54" s="543" t="s">
        <v>1215</v>
      </c>
      <c r="I54" s="1065" t="s">
        <v>5423</v>
      </c>
      <c r="K54" t="s">
        <v>5424</v>
      </c>
    </row>
    <row r="55" spans="2:11">
      <c r="B55" s="543" t="s">
        <v>5425</v>
      </c>
      <c r="C55" s="543" t="s">
        <v>5426</v>
      </c>
      <c r="E55" t="s">
        <v>5422</v>
      </c>
      <c r="F55" s="793">
        <v>45818</v>
      </c>
      <c r="H55" s="543" t="s">
        <v>1215</v>
      </c>
      <c r="I55" s="1065" t="s">
        <v>5427</v>
      </c>
      <c r="K55" t="s">
        <v>5424</v>
      </c>
    </row>
    <row r="56" spans="2:11">
      <c r="B56" s="543" t="s">
        <v>5428</v>
      </c>
      <c r="C56" s="543" t="s">
        <v>5429</v>
      </c>
      <c r="E56" t="s">
        <v>5422</v>
      </c>
      <c r="F56" s="793">
        <v>45818</v>
      </c>
      <c r="H56" s="543" t="s">
        <v>1215</v>
      </c>
      <c r="I56" s="1065" t="s">
        <v>5430</v>
      </c>
      <c r="K56" t="s">
        <v>5424</v>
      </c>
    </row>
    <row r="57" spans="2:11">
      <c r="B57" s="543" t="s">
        <v>4735</v>
      </c>
      <c r="C57" s="543" t="s">
        <v>4922</v>
      </c>
      <c r="E57" t="s">
        <v>5422</v>
      </c>
      <c r="F57" s="793">
        <v>45818</v>
      </c>
      <c r="H57" s="543" t="s">
        <v>1260</v>
      </c>
      <c r="I57" s="1066" t="s">
        <v>1756</v>
      </c>
      <c r="K57" t="s">
        <v>5424</v>
      </c>
    </row>
    <row r="58" spans="2:11">
      <c r="B58" s="543" t="s">
        <v>5431</v>
      </c>
      <c r="C58" s="543" t="s">
        <v>5432</v>
      </c>
      <c r="E58" t="s">
        <v>5422</v>
      </c>
      <c r="F58" s="793">
        <v>45818</v>
      </c>
      <c r="H58" s="543" t="s">
        <v>1260</v>
      </c>
      <c r="I58" s="1067" t="s">
        <v>1756</v>
      </c>
      <c r="K58" t="s">
        <v>5424</v>
      </c>
    </row>
  </sheetData>
  <autoFilter ref="A2:K15" xr:uid="{00000000-0009-0000-0000-00000A000000}"/>
  <mergeCells count="1">
    <mergeCell ref="C1:E1"/>
  </mergeCells>
  <phoneticPr fontId="39" type="noConversion"/>
  <dataValidations disablePrompts="1" count="1">
    <dataValidation type="list" allowBlank="1" showInputMessage="1" showErrorMessage="1" sqref="K3:K15" xr:uid="{D0DE8EA1-3A18-4DDC-9A6D-196245541359}">
      <formula1>"To Do, Questions Outstanding, Complete"</formula1>
    </dataValidation>
  </dataValidations>
  <hyperlinks>
    <hyperlink ref="A1" location="Summary!A1" display="Object Name" xr:uid="{00000000-0004-0000-0A00-000000000000}"/>
    <hyperlink ref="Q3" r:id="rId1" display="https://southwestwater.visualstudio.com/CEP Solution/_workitems/edit/46631" xr:uid="{1D983174-F6F0-46C1-A437-C3434A51B9AF}"/>
  </hyperlinks>
  <pageMargins left="0.7" right="0.7" top="0.75" bottom="0.75" header="0.3" footer="0.3"/>
  <pageSetup paperSize="9" orientation="portrait" r:id="rId2"/>
  <headerFooter>
    <oddFooter>&amp;L_x000D_&amp;1#&amp;"Calibri"&amp;10&amp;K000000 Classification: BUSINESS</oddFooter>
  </headerFooter>
  <drawing r:id="rId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tabColor rgb="FFFFC000"/>
  </sheetPr>
  <dimension ref="A1:S7"/>
  <sheetViews>
    <sheetView zoomScale="80" zoomScaleNormal="80" workbookViewId="0"/>
  </sheetViews>
  <sheetFormatPr defaultRowHeight="14.45"/>
  <cols>
    <col min="1" max="1" width="8.42578125" bestFit="1" customWidth="1"/>
    <col min="2" max="2" width="18.42578125" customWidth="1"/>
    <col min="3" max="3" width="21.5703125" customWidth="1"/>
    <col min="4" max="4" width="15.42578125" customWidth="1"/>
    <col min="5" max="5" width="19.5703125" customWidth="1"/>
    <col min="6" max="6" width="11.5703125" customWidth="1"/>
    <col min="7" max="7" width="13.5703125" customWidth="1"/>
    <col min="8" max="8" width="49.42578125" customWidth="1"/>
    <col min="9" max="9" width="21.42578125" customWidth="1"/>
    <col min="10" max="10" width="10.5703125" customWidth="1"/>
    <col min="11" max="11" width="11.42578125" customWidth="1"/>
    <col min="12" max="12" width="13.5703125" customWidth="1"/>
    <col min="13" max="13" width="17.42578125" bestFit="1" customWidth="1"/>
    <col min="14" max="14" width="14.5703125" customWidth="1"/>
    <col min="15" max="15" width="12.5703125" customWidth="1"/>
    <col min="16" max="16" width="46" customWidth="1"/>
    <col min="17" max="17" width="11.42578125" style="435" customWidth="1"/>
    <col min="18" max="18" width="28.5703125" customWidth="1"/>
    <col min="19" max="19" width="21" customWidth="1"/>
  </cols>
  <sheetData>
    <row r="1" spans="1:19" ht="18">
      <c r="A1" s="4" t="s">
        <v>1188</v>
      </c>
      <c r="B1" s="5" t="s">
        <v>1189</v>
      </c>
      <c r="C1" s="1352" t="s">
        <v>5433</v>
      </c>
      <c r="D1" s="1353"/>
      <c r="E1" s="1353"/>
      <c r="F1" s="6"/>
      <c r="G1" s="6"/>
      <c r="H1" s="7"/>
      <c r="I1" s="6"/>
      <c r="J1" s="6"/>
      <c r="K1" s="7"/>
      <c r="L1" s="7"/>
      <c r="M1" s="7"/>
      <c r="N1" s="7"/>
      <c r="O1" s="7"/>
      <c r="P1" s="8"/>
      <c r="Q1" s="514"/>
    </row>
    <row r="2" spans="1:19"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c r="Q2" s="515" t="s">
        <v>1207</v>
      </c>
      <c r="R2" s="498" t="s">
        <v>14</v>
      </c>
      <c r="S2" s="408" t="s">
        <v>5434</v>
      </c>
    </row>
    <row r="3" spans="1:19" ht="43.15">
      <c r="A3" s="181">
        <v>1</v>
      </c>
      <c r="B3" s="19" t="s">
        <v>1319</v>
      </c>
      <c r="C3" s="19" t="s">
        <v>1320</v>
      </c>
      <c r="D3" s="19" t="s">
        <v>1280</v>
      </c>
      <c r="E3" s="19">
        <v>80</v>
      </c>
      <c r="F3" s="19" t="s">
        <v>1321</v>
      </c>
      <c r="G3" s="20" t="b">
        <v>1</v>
      </c>
      <c r="H3" s="21" t="s">
        <v>5289</v>
      </c>
      <c r="I3" s="19" t="s">
        <v>5435</v>
      </c>
      <c r="J3" s="19"/>
      <c r="K3" s="496" t="s">
        <v>1130</v>
      </c>
      <c r="L3" s="374" t="s">
        <v>1352</v>
      </c>
      <c r="M3" s="374" t="s">
        <v>5436</v>
      </c>
      <c r="N3" s="374" t="s">
        <v>5291</v>
      </c>
      <c r="O3" s="374"/>
      <c r="P3" s="375" t="s">
        <v>5437</v>
      </c>
      <c r="Q3" s="516">
        <v>45091</v>
      </c>
      <c r="R3" s="512" t="s">
        <v>5438</v>
      </c>
    </row>
    <row r="4" spans="1:19" ht="27.6">
      <c r="A4" s="181">
        <v>2</v>
      </c>
      <c r="B4" s="10" t="s">
        <v>5439</v>
      </c>
      <c r="C4" s="10" t="s">
        <v>5440</v>
      </c>
      <c r="D4" s="10" t="s">
        <v>1215</v>
      </c>
      <c r="E4" s="10" t="s">
        <v>1321</v>
      </c>
      <c r="F4" s="19" t="s">
        <v>1321</v>
      </c>
      <c r="G4" s="20" t="b">
        <v>1</v>
      </c>
      <c r="H4" s="15" t="s">
        <v>5441</v>
      </c>
      <c r="I4" s="319" t="s">
        <v>5442</v>
      </c>
      <c r="J4" s="10"/>
      <c r="K4" s="496" t="s">
        <v>1130</v>
      </c>
      <c r="L4" s="374" t="s">
        <v>1335</v>
      </c>
      <c r="M4" s="374" t="s">
        <v>5436</v>
      </c>
      <c r="N4" s="374" t="s">
        <v>5291</v>
      </c>
      <c r="O4" s="374"/>
      <c r="P4" s="375" t="s">
        <v>5443</v>
      </c>
      <c r="Q4" s="516">
        <v>55935</v>
      </c>
      <c r="R4" s="512" t="s">
        <v>5438</v>
      </c>
      <c r="S4" t="s">
        <v>5444</v>
      </c>
    </row>
    <row r="5" spans="1:19" ht="69">
      <c r="A5" s="181">
        <v>3</v>
      </c>
      <c r="B5" s="10" t="s">
        <v>5445</v>
      </c>
      <c r="C5" s="10" t="s">
        <v>5446</v>
      </c>
      <c r="D5" s="10" t="s">
        <v>1215</v>
      </c>
      <c r="E5" s="10" t="s">
        <v>1321</v>
      </c>
      <c r="F5" s="19" t="s">
        <v>1321</v>
      </c>
      <c r="G5" s="20" t="b">
        <v>1</v>
      </c>
      <c r="H5" s="15" t="s">
        <v>5447</v>
      </c>
      <c r="I5" s="10" t="s">
        <v>5448</v>
      </c>
      <c r="J5" s="10"/>
      <c r="K5" s="496" t="s">
        <v>1130</v>
      </c>
      <c r="L5" s="374" t="s">
        <v>1335</v>
      </c>
      <c r="M5" s="374" t="s">
        <v>5436</v>
      </c>
      <c r="N5" s="374" t="s">
        <v>5291</v>
      </c>
      <c r="O5" s="374"/>
      <c r="P5" s="375" t="s">
        <v>5443</v>
      </c>
      <c r="Q5" s="516"/>
      <c r="R5" s="512" t="s">
        <v>5438</v>
      </c>
      <c r="S5" t="s">
        <v>5449</v>
      </c>
    </row>
    <row r="6" spans="1:19">
      <c r="C6" t="s">
        <v>5450</v>
      </c>
      <c r="D6" t="s">
        <v>2643</v>
      </c>
      <c r="E6" t="s">
        <v>1598</v>
      </c>
      <c r="F6" s="793">
        <v>45785</v>
      </c>
    </row>
    <row r="7" spans="1:19">
      <c r="C7" t="s">
        <v>5451</v>
      </c>
      <c r="E7" t="s">
        <v>1598</v>
      </c>
      <c r="F7" s="793">
        <v>45785</v>
      </c>
    </row>
  </sheetData>
  <mergeCells count="1">
    <mergeCell ref="C1:E1"/>
  </mergeCells>
  <phoneticPr fontId="39" type="noConversion"/>
  <dataValidations count="1">
    <dataValidation type="list" allowBlank="1" showInputMessage="1" showErrorMessage="1" sqref="K3:K5" xr:uid="{995D9E06-7BCD-4E1E-8403-1DFD0F545A22}">
      <formula1>"To Do, Questions Outstanding, Complete"</formula1>
    </dataValidation>
  </dataValidations>
  <hyperlinks>
    <hyperlink ref="A1" location="Summary!A1" display="Object Name" xr:uid="{00000000-0004-0000-09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filterMode="1">
    <tabColor rgb="FFFFC000"/>
  </sheetPr>
  <dimension ref="A1:R27"/>
  <sheetViews>
    <sheetView zoomScale="90" zoomScaleNormal="90" workbookViewId="0">
      <selection sqref="A1:R27"/>
    </sheetView>
  </sheetViews>
  <sheetFormatPr defaultRowHeight="14.45"/>
  <cols>
    <col min="1" max="1" width="8.42578125" bestFit="1" customWidth="1"/>
    <col min="2" max="2" width="22.42578125" customWidth="1"/>
    <col min="3" max="3" width="30.42578125" customWidth="1"/>
    <col min="4" max="4" width="20.5703125" customWidth="1"/>
    <col min="5" max="5" width="19.5703125" customWidth="1"/>
    <col min="6" max="6" width="11.5703125" customWidth="1"/>
    <col min="7" max="7" width="13.5703125" customWidth="1"/>
    <col min="8" max="8" width="46" customWidth="1"/>
    <col min="9" max="10" width="21.42578125" customWidth="1"/>
    <col min="11" max="11" width="11.42578125" style="28" customWidth="1"/>
    <col min="12" max="12" width="15" bestFit="1" customWidth="1"/>
    <col min="13" max="13" width="22.5703125" bestFit="1" customWidth="1"/>
    <col min="14" max="14" width="14.5703125" customWidth="1"/>
    <col min="15" max="15" width="12.5703125" customWidth="1"/>
    <col min="16" max="16" width="46" customWidth="1"/>
    <col min="17" max="17" width="106.5703125" bestFit="1" customWidth="1"/>
  </cols>
  <sheetData>
    <row r="1" spans="1:18" ht="18.600000000000001" thickBot="1">
      <c r="A1" s="4" t="s">
        <v>1188</v>
      </c>
      <c r="B1" s="5" t="s">
        <v>1189</v>
      </c>
      <c r="C1" s="1352" t="s">
        <v>5452</v>
      </c>
      <c r="D1" s="1353"/>
      <c r="E1" s="1353"/>
      <c r="F1" s="6"/>
      <c r="G1" s="6"/>
      <c r="H1" s="7"/>
      <c r="I1" s="6"/>
      <c r="J1" s="6"/>
      <c r="K1" s="6"/>
      <c r="L1" s="7"/>
      <c r="M1" s="7"/>
      <c r="N1" s="7"/>
      <c r="O1" s="7"/>
      <c r="P1" s="8"/>
    </row>
    <row r="2" spans="1:18"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c r="Q2" s="14" t="s">
        <v>1207</v>
      </c>
    </row>
    <row r="3" spans="1:18" ht="24" customHeight="1">
      <c r="A3" s="181">
        <v>1</v>
      </c>
      <c r="B3" s="10" t="s">
        <v>1319</v>
      </c>
      <c r="C3" s="19" t="s">
        <v>1320</v>
      </c>
      <c r="D3" s="19" t="s">
        <v>1280</v>
      </c>
      <c r="E3" s="19">
        <v>80</v>
      </c>
      <c r="F3" s="19" t="s">
        <v>1321</v>
      </c>
      <c r="G3" s="20" t="b">
        <v>1</v>
      </c>
      <c r="H3" s="21" t="s">
        <v>5381</v>
      </c>
      <c r="I3" s="19"/>
      <c r="J3" s="19"/>
      <c r="K3" s="10" t="s">
        <v>1130</v>
      </c>
      <c r="L3" s="374" t="s">
        <v>1352</v>
      </c>
      <c r="M3" s="374" t="s">
        <v>3126</v>
      </c>
      <c r="N3" s="374" t="s">
        <v>2494</v>
      </c>
      <c r="O3" s="374"/>
      <c r="P3" s="351" t="s">
        <v>5453</v>
      </c>
      <c r="Q3" s="458" t="s">
        <v>5454</v>
      </c>
      <c r="R3" s="471" t="s">
        <v>5455</v>
      </c>
    </row>
    <row r="4" spans="1:18" ht="27" customHeight="1">
      <c r="A4" s="181">
        <v>2</v>
      </c>
      <c r="B4" s="10" t="s">
        <v>5456</v>
      </c>
      <c r="C4" s="19" t="s">
        <v>1240</v>
      </c>
      <c r="D4" s="19" t="s">
        <v>1280</v>
      </c>
      <c r="E4" s="19">
        <v>80</v>
      </c>
      <c r="F4" s="19" t="s">
        <v>1321</v>
      </c>
      <c r="G4" s="20" t="b">
        <v>1</v>
      </c>
      <c r="H4" s="21" t="s">
        <v>5457</v>
      </c>
      <c r="I4" s="20" t="s">
        <v>5458</v>
      </c>
      <c r="J4" s="19"/>
      <c r="K4" s="10" t="s">
        <v>1130</v>
      </c>
      <c r="L4" s="374" t="s">
        <v>1352</v>
      </c>
      <c r="M4" s="374" t="s">
        <v>3126</v>
      </c>
      <c r="N4" s="374" t="s">
        <v>2812</v>
      </c>
      <c r="O4" s="374"/>
      <c r="P4" s="351" t="s">
        <v>5459</v>
      </c>
      <c r="Q4" s="79"/>
    </row>
    <row r="5" spans="1:18" ht="39" customHeight="1">
      <c r="A5" s="181">
        <v>3</v>
      </c>
      <c r="B5" s="10" t="s">
        <v>2561</v>
      </c>
      <c r="C5" s="27" t="s">
        <v>2562</v>
      </c>
      <c r="D5" s="19" t="s">
        <v>1280</v>
      </c>
      <c r="E5" s="19">
        <v>80</v>
      </c>
      <c r="F5" s="19" t="s">
        <v>1321</v>
      </c>
      <c r="G5" s="20" t="b">
        <v>1</v>
      </c>
      <c r="H5" s="15" t="s">
        <v>2561</v>
      </c>
      <c r="I5" s="19"/>
      <c r="J5" s="19"/>
      <c r="K5" s="10" t="s">
        <v>1130</v>
      </c>
      <c r="L5" s="374" t="s">
        <v>1352</v>
      </c>
      <c r="M5" s="374"/>
      <c r="N5" s="374"/>
      <c r="O5" s="374"/>
      <c r="P5" s="351" t="s">
        <v>5460</v>
      </c>
      <c r="Q5" s="79"/>
    </row>
    <row r="6" spans="1:18" ht="309" customHeight="1">
      <c r="A6" s="181">
        <v>4</v>
      </c>
      <c r="B6" s="10" t="s">
        <v>5461</v>
      </c>
      <c r="C6" s="27" t="s">
        <v>5462</v>
      </c>
      <c r="D6" s="10" t="s">
        <v>1215</v>
      </c>
      <c r="E6" s="10" t="s">
        <v>1321</v>
      </c>
      <c r="F6" s="19" t="s">
        <v>1321</v>
      </c>
      <c r="G6" s="20" t="b">
        <v>1</v>
      </c>
      <c r="H6" s="15" t="s">
        <v>5463</v>
      </c>
      <c r="I6" s="27" t="s">
        <v>5464</v>
      </c>
      <c r="J6" s="19"/>
      <c r="K6" s="10" t="s">
        <v>1130</v>
      </c>
      <c r="L6" s="66" t="s">
        <v>3858</v>
      </c>
      <c r="M6" s="374"/>
      <c r="N6" s="374"/>
      <c r="O6" s="374"/>
      <c r="P6" s="351" t="s">
        <v>5465</v>
      </c>
      <c r="Q6" s="79"/>
    </row>
    <row r="7" spans="1:18" ht="27.6" hidden="1">
      <c r="A7" s="181">
        <v>5</v>
      </c>
      <c r="B7" s="10" t="s">
        <v>5466</v>
      </c>
      <c r="C7" s="27" t="s">
        <v>5467</v>
      </c>
      <c r="D7" s="10" t="s">
        <v>3107</v>
      </c>
      <c r="E7" s="25">
        <v>32768</v>
      </c>
      <c r="F7" s="19" t="s">
        <v>1321</v>
      </c>
      <c r="G7" s="20" t="b">
        <v>1</v>
      </c>
      <c r="H7" s="15" t="s">
        <v>5468</v>
      </c>
      <c r="I7" s="20" t="s">
        <v>5458</v>
      </c>
      <c r="J7" s="19" t="s">
        <v>1130</v>
      </c>
      <c r="K7" s="19" t="s">
        <v>5469</v>
      </c>
      <c r="L7" s="66" t="s">
        <v>1352</v>
      </c>
      <c r="M7" s="374" t="s">
        <v>3126</v>
      </c>
      <c r="N7" s="374" t="s">
        <v>2812</v>
      </c>
      <c r="O7" s="374"/>
      <c r="P7" s="351"/>
      <c r="Q7" s="79"/>
    </row>
    <row r="8" spans="1:18" ht="28.9" hidden="1">
      <c r="A8" s="181">
        <v>6</v>
      </c>
      <c r="B8" s="10" t="s">
        <v>1271</v>
      </c>
      <c r="C8" s="27" t="s">
        <v>1729</v>
      </c>
      <c r="D8" s="10" t="s">
        <v>1267</v>
      </c>
      <c r="E8" s="10" t="s">
        <v>1366</v>
      </c>
      <c r="F8" s="19" t="s">
        <v>1321</v>
      </c>
      <c r="G8" s="20" t="b">
        <v>1</v>
      </c>
      <c r="H8" s="15" t="s">
        <v>5470</v>
      </c>
      <c r="I8" s="18">
        <v>42461</v>
      </c>
      <c r="J8" s="19" t="s">
        <v>1130</v>
      </c>
      <c r="K8" s="19" t="s">
        <v>5469</v>
      </c>
      <c r="L8" s="374" t="s">
        <v>5356</v>
      </c>
      <c r="M8" s="374" t="s">
        <v>5471</v>
      </c>
      <c r="N8" s="374"/>
      <c r="O8" s="374"/>
      <c r="P8" s="351" t="s">
        <v>5472</v>
      </c>
      <c r="Q8" s="79"/>
    </row>
    <row r="9" spans="1:18" ht="27.6" hidden="1">
      <c r="A9" s="181">
        <v>7</v>
      </c>
      <c r="B9" s="10" t="s">
        <v>1265</v>
      </c>
      <c r="C9" s="27" t="s">
        <v>2101</v>
      </c>
      <c r="D9" s="10" t="s">
        <v>1267</v>
      </c>
      <c r="E9" s="10" t="s">
        <v>1366</v>
      </c>
      <c r="F9" s="19" t="s">
        <v>1321</v>
      </c>
      <c r="G9" s="20" t="b">
        <v>0</v>
      </c>
      <c r="H9" s="15" t="s">
        <v>5473</v>
      </c>
      <c r="I9" s="19"/>
      <c r="J9" s="19" t="s">
        <v>1130</v>
      </c>
      <c r="K9" s="19" t="s">
        <v>5469</v>
      </c>
      <c r="L9" s="374" t="s">
        <v>1375</v>
      </c>
      <c r="M9" s="374"/>
      <c r="N9" s="374"/>
      <c r="O9" s="374"/>
      <c r="P9" s="351" t="s">
        <v>1358</v>
      </c>
      <c r="Q9" s="79"/>
    </row>
    <row r="10" spans="1:18" ht="55.15" hidden="1">
      <c r="A10" s="181">
        <v>8</v>
      </c>
      <c r="B10" s="27" t="s">
        <v>5474</v>
      </c>
      <c r="C10" s="27" t="s">
        <v>5475</v>
      </c>
      <c r="D10" s="10" t="s">
        <v>1215</v>
      </c>
      <c r="E10" s="10" t="s">
        <v>1321</v>
      </c>
      <c r="F10" s="19" t="s">
        <v>1321</v>
      </c>
      <c r="G10" s="20" t="b">
        <v>1</v>
      </c>
      <c r="H10" s="15" t="s">
        <v>5476</v>
      </c>
      <c r="I10" s="10">
        <v>3</v>
      </c>
      <c r="J10" s="19" t="s">
        <v>1130</v>
      </c>
      <c r="K10" s="19" t="s">
        <v>5469</v>
      </c>
      <c r="L10" s="374" t="s">
        <v>1375</v>
      </c>
      <c r="M10" s="374"/>
      <c r="N10" s="374"/>
      <c r="O10" s="374"/>
      <c r="P10" s="352" t="s">
        <v>5477</v>
      </c>
      <c r="Q10" s="79" t="s">
        <v>5478</v>
      </c>
    </row>
    <row r="11" spans="1:18" ht="55.15" hidden="1">
      <c r="A11" s="181">
        <v>9</v>
      </c>
      <c r="B11" s="10" t="s">
        <v>5479</v>
      </c>
      <c r="C11" s="27" t="s">
        <v>5480</v>
      </c>
      <c r="D11" s="10" t="s">
        <v>1215</v>
      </c>
      <c r="E11" s="10" t="s">
        <v>1321</v>
      </c>
      <c r="F11" s="19" t="s">
        <v>1321</v>
      </c>
      <c r="G11" s="20" t="b">
        <v>1</v>
      </c>
      <c r="H11" s="15" t="s">
        <v>5481</v>
      </c>
      <c r="I11" s="10">
        <v>3</v>
      </c>
      <c r="J11" s="19" t="s">
        <v>1130</v>
      </c>
      <c r="K11" s="19" t="s">
        <v>5469</v>
      </c>
      <c r="L11" s="374" t="s">
        <v>5482</v>
      </c>
      <c r="M11" s="374"/>
      <c r="N11" s="374"/>
      <c r="O11" s="374"/>
      <c r="P11" s="351" t="s">
        <v>5483</v>
      </c>
      <c r="Q11" s="79" t="s">
        <v>5478</v>
      </c>
    </row>
    <row r="12" spans="1:18" ht="69" hidden="1">
      <c r="A12" s="181">
        <v>10</v>
      </c>
      <c r="B12" s="10" t="s">
        <v>3150</v>
      </c>
      <c r="C12" s="27" t="s">
        <v>5484</v>
      </c>
      <c r="D12" s="10" t="s">
        <v>1215</v>
      </c>
      <c r="E12" s="10" t="s">
        <v>1321</v>
      </c>
      <c r="F12" s="19" t="s">
        <v>1321</v>
      </c>
      <c r="G12" s="20" t="b">
        <v>1</v>
      </c>
      <c r="H12" s="15" t="s">
        <v>5485</v>
      </c>
      <c r="I12" s="19" t="s">
        <v>5486</v>
      </c>
      <c r="J12" s="19" t="s">
        <v>1130</v>
      </c>
      <c r="K12" s="10" t="s">
        <v>5469</v>
      </c>
      <c r="L12" s="374" t="s">
        <v>1352</v>
      </c>
      <c r="M12" s="374"/>
      <c r="N12" s="374"/>
      <c r="O12" s="374"/>
      <c r="P12" s="351" t="s">
        <v>5487</v>
      </c>
      <c r="Q12" s="79" t="s">
        <v>5488</v>
      </c>
    </row>
    <row r="13" spans="1:18" ht="151.9" hidden="1">
      <c r="A13" s="181">
        <v>11</v>
      </c>
      <c r="B13" s="10" t="s">
        <v>3153</v>
      </c>
      <c r="C13" s="27" t="s">
        <v>3154</v>
      </c>
      <c r="D13" s="10" t="s">
        <v>1215</v>
      </c>
      <c r="E13" s="10" t="s">
        <v>1321</v>
      </c>
      <c r="F13" s="19" t="s">
        <v>1321</v>
      </c>
      <c r="G13" s="20" t="b">
        <v>0</v>
      </c>
      <c r="H13" s="17" t="s">
        <v>5489</v>
      </c>
      <c r="I13" s="10" t="s">
        <v>1614</v>
      </c>
      <c r="J13" s="19" t="s">
        <v>1130</v>
      </c>
      <c r="K13" s="19" t="s">
        <v>5469</v>
      </c>
      <c r="L13" s="374" t="s">
        <v>1352</v>
      </c>
      <c r="M13" s="374"/>
      <c r="N13" s="374"/>
      <c r="O13" s="374"/>
      <c r="P13" s="351" t="s">
        <v>5490</v>
      </c>
      <c r="Q13" s="79" t="s">
        <v>5488</v>
      </c>
    </row>
    <row r="14" spans="1:18" ht="201.6" hidden="1">
      <c r="A14" s="181">
        <v>12</v>
      </c>
      <c r="B14" s="10" t="s">
        <v>5491</v>
      </c>
      <c r="C14" s="27" t="s">
        <v>5492</v>
      </c>
      <c r="D14" s="10" t="s">
        <v>1215</v>
      </c>
      <c r="E14" s="10" t="s">
        <v>1321</v>
      </c>
      <c r="F14" s="19" t="s">
        <v>1321</v>
      </c>
      <c r="G14" s="20" t="b">
        <v>1</v>
      </c>
      <c r="H14" s="17" t="s">
        <v>5493</v>
      </c>
      <c r="I14" s="10" t="s">
        <v>5494</v>
      </c>
      <c r="J14" s="19" t="s">
        <v>1130</v>
      </c>
      <c r="K14" s="19" t="s">
        <v>5469</v>
      </c>
      <c r="L14" s="374" t="s">
        <v>1352</v>
      </c>
      <c r="M14" s="374"/>
      <c r="N14" s="374"/>
      <c r="O14" s="374"/>
      <c r="P14" s="351" t="s">
        <v>5495</v>
      </c>
      <c r="Q14" s="79"/>
    </row>
    <row r="15" spans="1:18" ht="138" hidden="1">
      <c r="A15" s="181">
        <v>13</v>
      </c>
      <c r="B15" s="10" t="s">
        <v>5496</v>
      </c>
      <c r="C15" s="27" t="s">
        <v>5497</v>
      </c>
      <c r="D15" s="10" t="s">
        <v>1267</v>
      </c>
      <c r="E15" s="10" t="s">
        <v>1366</v>
      </c>
      <c r="F15" s="19" t="s">
        <v>1321</v>
      </c>
      <c r="G15" s="20" t="b">
        <v>1</v>
      </c>
      <c r="H15" s="17" t="s">
        <v>5498</v>
      </c>
      <c r="I15" s="10" t="s">
        <v>5499</v>
      </c>
      <c r="J15" s="19" t="s">
        <v>1130</v>
      </c>
      <c r="K15" s="19" t="s">
        <v>5469</v>
      </c>
      <c r="L15" s="374" t="s">
        <v>1375</v>
      </c>
      <c r="M15" s="374"/>
      <c r="N15" s="374"/>
      <c r="O15" s="374"/>
      <c r="P15" s="351" t="s">
        <v>5500</v>
      </c>
      <c r="Q15" s="79"/>
    </row>
    <row r="16" spans="1:18">
      <c r="C16" s="26" t="s">
        <v>5501</v>
      </c>
      <c r="D16" s="51" t="s">
        <v>1598</v>
      </c>
      <c r="E16" s="793">
        <v>45785</v>
      </c>
    </row>
    <row r="17" spans="3:5">
      <c r="C17" s="26" t="s">
        <v>5496</v>
      </c>
      <c r="D17" s="51" t="s">
        <v>1598</v>
      </c>
      <c r="E17" s="793">
        <v>45785</v>
      </c>
    </row>
    <row r="18" spans="3:5">
      <c r="C18" s="26" t="s">
        <v>5502</v>
      </c>
      <c r="D18" s="51" t="s">
        <v>1598</v>
      </c>
      <c r="E18" s="793">
        <v>45785</v>
      </c>
    </row>
    <row r="19" spans="3:5">
      <c r="C19" s="26" t="s">
        <v>5503</v>
      </c>
      <c r="D19" s="51" t="s">
        <v>1598</v>
      </c>
      <c r="E19" s="793">
        <v>45785</v>
      </c>
    </row>
    <row r="20" spans="3:5">
      <c r="C20" s="26" t="s">
        <v>5479</v>
      </c>
      <c r="D20" s="51" t="s">
        <v>1598</v>
      </c>
      <c r="E20" s="793">
        <v>45785</v>
      </c>
    </row>
    <row r="21" spans="3:5">
      <c r="C21" s="26" t="s">
        <v>5504</v>
      </c>
      <c r="D21" s="51" t="s">
        <v>1598</v>
      </c>
      <c r="E21" s="793">
        <v>45785</v>
      </c>
    </row>
    <row r="22" spans="3:5">
      <c r="C22" s="26" t="s">
        <v>5504</v>
      </c>
      <c r="D22" s="51" t="s">
        <v>1598</v>
      </c>
      <c r="E22" s="793">
        <v>45785</v>
      </c>
    </row>
    <row r="23" spans="3:5">
      <c r="C23" s="26" t="s">
        <v>5505</v>
      </c>
      <c r="D23" s="51" t="s">
        <v>1598</v>
      </c>
      <c r="E23" s="793">
        <v>45785</v>
      </c>
    </row>
    <row r="24" spans="3:5">
      <c r="C24" s="26" t="s">
        <v>5506</v>
      </c>
      <c r="D24" s="51" t="s">
        <v>1598</v>
      </c>
      <c r="E24" s="793">
        <v>45785</v>
      </c>
    </row>
    <row r="25" spans="3:5">
      <c r="C25" s="26" t="s">
        <v>833</v>
      </c>
      <c r="D25" s="51" t="s">
        <v>1598</v>
      </c>
      <c r="E25" s="793">
        <v>45785</v>
      </c>
    </row>
    <row r="26" spans="3:5">
      <c r="C26" s="26" t="s">
        <v>1271</v>
      </c>
      <c r="D26" s="51" t="s">
        <v>1598</v>
      </c>
      <c r="E26" s="793">
        <v>45785</v>
      </c>
    </row>
    <row r="27" spans="3:5">
      <c r="C27" s="26" t="s">
        <v>5507</v>
      </c>
      <c r="D27" s="51" t="s">
        <v>1598</v>
      </c>
      <c r="E27" s="793">
        <v>45785</v>
      </c>
    </row>
  </sheetData>
  <autoFilter ref="A2:K15" xr:uid="{00000000-0009-0000-0000-00000B000000}">
    <filterColumn colId="1">
      <filters>
        <filter val="Algorithm Type"/>
      </filters>
    </filterColumn>
  </autoFilter>
  <mergeCells count="1">
    <mergeCell ref="C1:E1"/>
  </mergeCells>
  <dataValidations count="1">
    <dataValidation type="list" allowBlank="1" showInputMessage="1" showErrorMessage="1" sqref="K3:K6" xr:uid="{3DF2A703-E0BC-4A20-993A-DC55EC2329F9}">
      <formula1>"To Do, Questions Outstanding, Complete"</formula1>
    </dataValidation>
  </dataValidations>
  <hyperlinks>
    <hyperlink ref="A1" location="Summary!A1" display="Object Name" xr:uid="{00000000-0004-0000-0B00-000000000000}"/>
    <hyperlink ref="Q3" r:id="rId1" tooltip="https://southwestwater.visualstudio.com.mcas.ms/cep%20solution/_workitems/edit/46631?mcastsid=26110&amp;mcasctx=4" display="https://southwestwater.visualstudio.com.mcas.ms/CEP Solution/_workitems/edit/46631?McasTsid=26110&amp;McasCtx=4" xr:uid="{D7014FE1-9D56-480F-A728-1BB4B5FC9E51}"/>
  </hyperlinks>
  <pageMargins left="0.7" right="0.7" top="0.75" bottom="0.75" header="0.3" footer="0.3"/>
  <pageSetup paperSize="9" orientation="portrait" r:id="rId2"/>
  <headerFooter>
    <oddFooter>&amp;L_x000D_&amp;1#&amp;"Calibri"&amp;10&amp;K000000 Classification: BUSINESS</oddFooter>
  </headerFooter>
  <legacyDrawing r:id="rId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rgb="FFFFC000"/>
  </sheetPr>
  <dimension ref="A1:P16"/>
  <sheetViews>
    <sheetView zoomScaleNormal="100" workbookViewId="0"/>
  </sheetViews>
  <sheetFormatPr defaultRowHeight="14.45"/>
  <cols>
    <col min="1" max="1" width="8.42578125" bestFit="1" customWidth="1"/>
    <col min="2" max="2" width="22.42578125" customWidth="1"/>
    <col min="3" max="3" width="30.42578125" customWidth="1"/>
    <col min="4" max="4" width="20.5703125" customWidth="1"/>
    <col min="5" max="5" width="19.5703125" customWidth="1"/>
    <col min="6" max="6" width="11.5703125" customWidth="1"/>
    <col min="7" max="7" width="13.5703125" customWidth="1"/>
    <col min="8" max="8" width="49.42578125" customWidth="1"/>
    <col min="9" max="10" width="21.42578125" customWidth="1"/>
    <col min="11" max="11" width="11.42578125" style="28" customWidth="1"/>
    <col min="12" max="12" width="13.5703125" customWidth="1"/>
    <col min="13" max="14" width="14.5703125" customWidth="1"/>
    <col min="15" max="15" width="12.5703125" customWidth="1"/>
    <col min="16" max="16" width="46" customWidth="1"/>
  </cols>
  <sheetData>
    <row r="1" spans="1:16" ht="18">
      <c r="A1" s="4" t="s">
        <v>1188</v>
      </c>
      <c r="B1" s="5" t="s">
        <v>1189</v>
      </c>
      <c r="C1" s="1352" t="s">
        <v>5508</v>
      </c>
      <c r="D1" s="1353"/>
      <c r="E1" s="1353"/>
      <c r="F1" s="6"/>
      <c r="G1" s="6"/>
      <c r="H1" s="7"/>
      <c r="I1" s="6"/>
      <c r="J1" s="6"/>
      <c r="K1" s="6"/>
      <c r="L1" s="7"/>
      <c r="M1" s="7"/>
      <c r="N1" s="7"/>
      <c r="O1" s="7"/>
      <c r="P1" s="8"/>
    </row>
    <row r="2" spans="1:16"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row>
    <row r="3" spans="1:16">
      <c r="A3" s="181">
        <v>1</v>
      </c>
      <c r="B3" s="19" t="s">
        <v>1319</v>
      </c>
      <c r="C3" s="19" t="s">
        <v>1320</v>
      </c>
      <c r="D3" s="10" t="s">
        <v>1280</v>
      </c>
      <c r="E3" s="10">
        <v>80</v>
      </c>
      <c r="F3" s="19" t="s">
        <v>1321</v>
      </c>
      <c r="G3" s="20" t="b">
        <v>1</v>
      </c>
      <c r="H3" s="29" t="s">
        <v>5509</v>
      </c>
      <c r="I3" s="19"/>
      <c r="J3" s="19"/>
      <c r="K3" s="10" t="s">
        <v>1130</v>
      </c>
      <c r="L3" s="374"/>
      <c r="M3" s="374"/>
      <c r="N3" s="374"/>
      <c r="O3" s="374"/>
      <c r="P3" s="375" t="s">
        <v>5510</v>
      </c>
    </row>
    <row r="4" spans="1:16" ht="82.9">
      <c r="A4" s="181">
        <v>2</v>
      </c>
      <c r="B4" s="12" t="s">
        <v>5511</v>
      </c>
      <c r="C4" s="27" t="s">
        <v>5512</v>
      </c>
      <c r="D4" s="10" t="s">
        <v>1628</v>
      </c>
      <c r="E4" s="10" t="s">
        <v>1536</v>
      </c>
      <c r="F4" s="19" t="s">
        <v>1321</v>
      </c>
      <c r="G4" s="20" t="b">
        <v>1</v>
      </c>
      <c r="H4" s="30" t="s">
        <v>5513</v>
      </c>
      <c r="I4" s="31">
        <v>0.25</v>
      </c>
      <c r="J4" s="31"/>
      <c r="K4" s="10" t="s">
        <v>1130</v>
      </c>
      <c r="L4" s="374"/>
      <c r="M4" s="374"/>
      <c r="N4" s="374"/>
      <c r="O4" s="374"/>
      <c r="P4" s="375"/>
    </row>
    <row r="5" spans="1:16" ht="27.6">
      <c r="A5" s="181">
        <v>3</v>
      </c>
      <c r="B5" s="10" t="s">
        <v>5381</v>
      </c>
      <c r="C5" s="27" t="s">
        <v>5382</v>
      </c>
      <c r="D5" s="10" t="s">
        <v>1280</v>
      </c>
      <c r="E5" s="10">
        <v>80</v>
      </c>
      <c r="F5" s="19" t="s">
        <v>1321</v>
      </c>
      <c r="G5" s="20" t="b">
        <v>1</v>
      </c>
      <c r="H5" s="32" t="s">
        <v>5381</v>
      </c>
      <c r="I5" s="19"/>
      <c r="J5" s="19"/>
      <c r="K5" s="10" t="s">
        <v>1130</v>
      </c>
      <c r="L5" s="374"/>
      <c r="M5" s="374"/>
      <c r="N5" s="374"/>
      <c r="O5" s="374"/>
      <c r="P5" s="375"/>
    </row>
    <row r="6" spans="1:16" ht="27.6">
      <c r="A6" s="181">
        <v>4</v>
      </c>
      <c r="B6" s="10" t="s">
        <v>4381</v>
      </c>
      <c r="C6" s="27" t="s">
        <v>4403</v>
      </c>
      <c r="D6" s="10" t="s">
        <v>1280</v>
      </c>
      <c r="E6" s="10">
        <v>80</v>
      </c>
      <c r="F6" s="19" t="s">
        <v>1321</v>
      </c>
      <c r="G6" s="20" t="b">
        <v>0</v>
      </c>
      <c r="H6" s="32" t="s">
        <v>4381</v>
      </c>
      <c r="I6" s="19"/>
      <c r="J6" s="19"/>
      <c r="K6" s="10" t="s">
        <v>1130</v>
      </c>
      <c r="L6" s="374"/>
      <c r="M6" s="374"/>
      <c r="N6" s="374"/>
      <c r="O6" s="374"/>
      <c r="P6" s="375"/>
    </row>
    <row r="7" spans="1:16">
      <c r="A7" s="181">
        <v>5</v>
      </c>
      <c r="B7" s="10" t="s">
        <v>5514</v>
      </c>
      <c r="C7" s="27" t="s">
        <v>5515</v>
      </c>
      <c r="D7" s="27" t="s">
        <v>1215</v>
      </c>
      <c r="E7" s="10" t="s">
        <v>1321</v>
      </c>
      <c r="F7" s="10" t="s">
        <v>1321</v>
      </c>
      <c r="G7" s="27" t="b">
        <v>1</v>
      </c>
      <c r="H7" s="32" t="s">
        <v>5516</v>
      </c>
      <c r="I7" s="19" t="s">
        <v>5517</v>
      </c>
      <c r="J7" s="19"/>
      <c r="K7" s="10" t="s">
        <v>1130</v>
      </c>
      <c r="L7" s="374"/>
      <c r="M7" s="374"/>
      <c r="N7" s="374"/>
      <c r="O7" s="374"/>
      <c r="P7" s="375"/>
    </row>
    <row r="8" spans="1:16">
      <c r="A8" s="181">
        <v>6</v>
      </c>
      <c r="B8" s="10" t="s">
        <v>1324</v>
      </c>
      <c r="C8" s="27" t="s">
        <v>1325</v>
      </c>
      <c r="D8" s="10" t="s">
        <v>1280</v>
      </c>
      <c r="E8" s="10">
        <v>80</v>
      </c>
      <c r="F8" s="19" t="s">
        <v>1321</v>
      </c>
      <c r="G8" s="20" t="b">
        <v>0</v>
      </c>
      <c r="H8" s="32" t="s">
        <v>5518</v>
      </c>
      <c r="I8" s="18"/>
      <c r="J8" s="18"/>
      <c r="K8" s="10" t="s">
        <v>1130</v>
      </c>
      <c r="L8" s="374"/>
      <c r="M8" s="374"/>
      <c r="N8" s="374"/>
      <c r="O8" s="374"/>
      <c r="P8" s="375"/>
    </row>
    <row r="9" spans="1:16">
      <c r="A9" s="883">
        <v>7</v>
      </c>
      <c r="B9" s="909" t="s">
        <v>5519</v>
      </c>
      <c r="C9" s="26" t="s">
        <v>5519</v>
      </c>
      <c r="D9" s="26" t="s">
        <v>1607</v>
      </c>
      <c r="E9" s="793">
        <v>45785</v>
      </c>
    </row>
    <row r="10" spans="1:16">
      <c r="A10" s="883">
        <v>8</v>
      </c>
      <c r="B10" s="909" t="s">
        <v>5520</v>
      </c>
      <c r="C10" s="26" t="s">
        <v>5520</v>
      </c>
      <c r="D10" s="26" t="s">
        <v>1607</v>
      </c>
      <c r="E10" s="793">
        <v>45785</v>
      </c>
    </row>
    <row r="11" spans="1:16">
      <c r="A11" s="6">
        <v>9</v>
      </c>
      <c r="B11" s="909" t="s">
        <v>5521</v>
      </c>
      <c r="C11" s="26" t="s">
        <v>5521</v>
      </c>
      <c r="D11" s="26" t="s">
        <v>1607</v>
      </c>
      <c r="E11" s="793">
        <v>45785</v>
      </c>
    </row>
    <row r="12" spans="1:16">
      <c r="A12" s="883">
        <v>10</v>
      </c>
      <c r="B12" s="909" t="s">
        <v>5522</v>
      </c>
      <c r="C12" s="26" t="s">
        <v>5522</v>
      </c>
      <c r="D12" s="26" t="s">
        <v>1607</v>
      </c>
      <c r="E12" s="793">
        <v>45785</v>
      </c>
    </row>
    <row r="13" spans="1:16">
      <c r="A13" s="883">
        <v>11</v>
      </c>
      <c r="B13" s="909" t="s">
        <v>5523</v>
      </c>
      <c r="C13" s="26" t="s">
        <v>5523</v>
      </c>
      <c r="D13" s="26" t="s">
        <v>1607</v>
      </c>
      <c r="E13" s="793">
        <v>45785</v>
      </c>
    </row>
    <row r="14" spans="1:16" ht="27.6">
      <c r="A14" s="6">
        <v>12</v>
      </c>
      <c r="B14" s="909" t="s">
        <v>5524</v>
      </c>
      <c r="C14" s="26" t="s">
        <v>5524</v>
      </c>
      <c r="D14" s="26" t="s">
        <v>1607</v>
      </c>
      <c r="E14" s="793">
        <v>45785</v>
      </c>
    </row>
    <row r="15" spans="1:16">
      <c r="A15" s="883">
        <v>13</v>
      </c>
      <c r="B15" s="909" t="s">
        <v>5525</v>
      </c>
      <c r="C15" s="26" t="s">
        <v>5525</v>
      </c>
      <c r="D15" s="26" t="s">
        <v>1607</v>
      </c>
      <c r="E15" s="793">
        <v>45785</v>
      </c>
    </row>
    <row r="16" spans="1:16">
      <c r="A16" s="883">
        <v>14</v>
      </c>
      <c r="B16" s="909" t="s">
        <v>5526</v>
      </c>
      <c r="C16" s="26" t="s">
        <v>5526</v>
      </c>
      <c r="D16" s="26" t="s">
        <v>1607</v>
      </c>
      <c r="E16" s="793">
        <v>45785</v>
      </c>
    </row>
  </sheetData>
  <mergeCells count="1">
    <mergeCell ref="C1:E1"/>
  </mergeCells>
  <phoneticPr fontId="39" type="noConversion"/>
  <dataValidations count="1">
    <dataValidation type="list" allowBlank="1" showInputMessage="1" showErrorMessage="1" sqref="K3:K8" xr:uid="{582AB637-91A4-490D-8D4F-67E174D66917}">
      <formula1>"To Do, Questions Outstanding, Complete"</formula1>
    </dataValidation>
  </dataValidations>
  <hyperlinks>
    <hyperlink ref="A1" location="Summary!A1" display="Object Name" xr:uid="{00000000-0004-0000-0C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rgb="FFFFC000"/>
  </sheetPr>
  <dimension ref="A1:P15"/>
  <sheetViews>
    <sheetView zoomScale="70" zoomScaleNormal="70" workbookViewId="0"/>
  </sheetViews>
  <sheetFormatPr defaultRowHeight="14.45"/>
  <cols>
    <col min="1" max="1" width="8.42578125" bestFit="1" customWidth="1"/>
    <col min="2" max="2" width="22.42578125" customWidth="1"/>
    <col min="3" max="3" width="30.42578125" customWidth="1"/>
    <col min="4" max="4" width="20.5703125" customWidth="1"/>
    <col min="5" max="5" width="19.5703125" customWidth="1"/>
    <col min="6" max="6" width="11.5703125" customWidth="1"/>
    <col min="7" max="7" width="13.5703125" customWidth="1"/>
    <col min="8" max="8" width="44.42578125" customWidth="1"/>
    <col min="9" max="10" width="21.42578125" customWidth="1"/>
    <col min="11" max="11" width="11.42578125" style="28" customWidth="1"/>
    <col min="12" max="12" width="17" customWidth="1"/>
    <col min="13" max="14" width="14.5703125" customWidth="1"/>
    <col min="15" max="15" width="12.5703125" customWidth="1"/>
    <col min="16" max="16" width="76.5703125" customWidth="1"/>
  </cols>
  <sheetData>
    <row r="1" spans="1:16" ht="18">
      <c r="A1" s="4" t="s">
        <v>1188</v>
      </c>
      <c r="B1" s="5" t="s">
        <v>1189</v>
      </c>
      <c r="C1" s="1352" t="s">
        <v>5527</v>
      </c>
      <c r="D1" s="1353"/>
      <c r="E1" s="1353"/>
      <c r="F1" s="6"/>
      <c r="G1" s="6"/>
      <c r="H1" s="7"/>
      <c r="I1" s="6"/>
      <c r="J1" s="6"/>
      <c r="K1" s="6"/>
      <c r="L1" s="7"/>
      <c r="M1" s="7"/>
      <c r="N1" s="7"/>
      <c r="O1" s="7"/>
      <c r="P1" s="8"/>
    </row>
    <row r="2" spans="1:16"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row>
    <row r="3" spans="1:16" ht="409.6">
      <c r="A3" s="181">
        <v>1</v>
      </c>
      <c r="B3" s="19" t="s">
        <v>1319</v>
      </c>
      <c r="C3" s="19" t="s">
        <v>1320</v>
      </c>
      <c r="D3" s="19" t="s">
        <v>1280</v>
      </c>
      <c r="E3" s="19">
        <v>80</v>
      </c>
      <c r="F3" s="19" t="s">
        <v>1321</v>
      </c>
      <c r="G3" s="20" t="b">
        <v>1</v>
      </c>
      <c r="H3" s="21"/>
      <c r="I3" s="377" t="s">
        <v>5528</v>
      </c>
      <c r="J3" s="40"/>
      <c r="K3" s="10" t="s">
        <v>1130</v>
      </c>
      <c r="L3" s="374" t="s">
        <v>1352</v>
      </c>
      <c r="M3" s="374"/>
      <c r="N3" s="374"/>
      <c r="O3" s="374"/>
      <c r="P3" s="351" t="s">
        <v>5529</v>
      </c>
    </row>
    <row r="4" spans="1:16" ht="69">
      <c r="A4" s="181">
        <v>2</v>
      </c>
      <c r="B4" s="19" t="s">
        <v>5530</v>
      </c>
      <c r="C4" s="19" t="s">
        <v>1240</v>
      </c>
      <c r="D4" s="19" t="s">
        <v>1280</v>
      </c>
      <c r="E4" s="19">
        <v>80</v>
      </c>
      <c r="F4" s="19" t="s">
        <v>1321</v>
      </c>
      <c r="G4" s="20" t="b">
        <v>1</v>
      </c>
      <c r="H4" s="21" t="s">
        <v>5531</v>
      </c>
      <c r="I4" s="20" t="s">
        <v>5528</v>
      </c>
      <c r="J4" s="40"/>
      <c r="K4" s="10" t="s">
        <v>1130</v>
      </c>
      <c r="L4" s="374" t="s">
        <v>1352</v>
      </c>
      <c r="M4" s="374"/>
      <c r="N4" s="374"/>
      <c r="O4" s="374"/>
      <c r="P4" s="351" t="s">
        <v>5532</v>
      </c>
    </row>
    <row r="5" spans="1:16" ht="35.25" customHeight="1">
      <c r="A5" s="181">
        <v>3</v>
      </c>
      <c r="B5" s="20" t="s">
        <v>5381</v>
      </c>
      <c r="C5" s="20" t="s">
        <v>5382</v>
      </c>
      <c r="D5" s="19" t="s">
        <v>1280</v>
      </c>
      <c r="E5" s="19">
        <v>80</v>
      </c>
      <c r="F5" s="19" t="s">
        <v>1321</v>
      </c>
      <c r="G5" s="20" t="b">
        <v>1</v>
      </c>
      <c r="H5" s="21" t="s">
        <v>5533</v>
      </c>
      <c r="I5" s="19"/>
      <c r="J5" s="40"/>
      <c r="K5" s="10" t="s">
        <v>1130</v>
      </c>
      <c r="L5" s="374" t="s">
        <v>1352</v>
      </c>
      <c r="M5" s="374"/>
      <c r="N5" s="374"/>
      <c r="O5" s="374"/>
      <c r="P5" s="351" t="s">
        <v>5534</v>
      </c>
    </row>
    <row r="6" spans="1:16" ht="199.5" customHeight="1">
      <c r="A6" s="181">
        <v>4</v>
      </c>
      <c r="B6" s="20" t="s">
        <v>805</v>
      </c>
      <c r="C6" s="20" t="s">
        <v>1778</v>
      </c>
      <c r="D6" s="19" t="s">
        <v>1215</v>
      </c>
      <c r="E6" s="19" t="s">
        <v>1321</v>
      </c>
      <c r="F6" s="19" t="s">
        <v>1321</v>
      </c>
      <c r="G6" s="20" t="b">
        <v>1</v>
      </c>
      <c r="H6" s="21" t="s">
        <v>5535</v>
      </c>
      <c r="I6" s="33" t="s">
        <v>5536</v>
      </c>
      <c r="J6" s="40"/>
      <c r="K6" s="10" t="s">
        <v>1130</v>
      </c>
      <c r="L6" s="374" t="s">
        <v>1352</v>
      </c>
      <c r="M6" s="374"/>
      <c r="N6" s="374"/>
      <c r="O6" s="374"/>
      <c r="P6" s="351" t="s">
        <v>5537</v>
      </c>
    </row>
    <row r="7" spans="1:16">
      <c r="A7" s="181">
        <v>5</v>
      </c>
      <c r="B7" s="20" t="s">
        <v>1271</v>
      </c>
      <c r="C7" s="20" t="s">
        <v>1729</v>
      </c>
      <c r="D7" s="19" t="s">
        <v>1267</v>
      </c>
      <c r="E7" s="19" t="s">
        <v>1366</v>
      </c>
      <c r="F7" s="19" t="s">
        <v>1321</v>
      </c>
      <c r="G7" s="20" t="b">
        <v>1</v>
      </c>
      <c r="H7" s="15" t="s">
        <v>5538</v>
      </c>
      <c r="I7" s="33">
        <v>42461</v>
      </c>
      <c r="J7" s="40"/>
      <c r="K7" s="10" t="s">
        <v>1130</v>
      </c>
      <c r="L7" s="374" t="s">
        <v>5356</v>
      </c>
      <c r="M7" s="374"/>
      <c r="N7" s="374"/>
      <c r="O7" s="374"/>
      <c r="P7" s="351" t="s">
        <v>5539</v>
      </c>
    </row>
    <row r="8" spans="1:16">
      <c r="A8" s="181">
        <v>6</v>
      </c>
      <c r="B8" s="19" t="s">
        <v>1258</v>
      </c>
      <c r="C8" s="20" t="s">
        <v>1539</v>
      </c>
      <c r="D8" s="19" t="s">
        <v>1260</v>
      </c>
      <c r="E8" s="19" t="s">
        <v>1373</v>
      </c>
      <c r="F8" s="19" t="s">
        <v>1321</v>
      </c>
      <c r="G8" s="20" t="b">
        <v>1</v>
      </c>
      <c r="H8" s="15" t="s">
        <v>5540</v>
      </c>
      <c r="I8" s="34" t="b">
        <v>1</v>
      </c>
      <c r="J8" s="40"/>
      <c r="K8" s="10" t="s">
        <v>1130</v>
      </c>
      <c r="L8" s="374" t="s">
        <v>1375</v>
      </c>
      <c r="M8" s="374"/>
      <c r="N8" s="374"/>
      <c r="O8" s="374"/>
      <c r="P8" s="351" t="s">
        <v>1541</v>
      </c>
    </row>
    <row r="9" spans="1:16" ht="86.45">
      <c r="A9" s="181">
        <v>7</v>
      </c>
      <c r="B9" s="19" t="s">
        <v>5541</v>
      </c>
      <c r="C9" s="20" t="s">
        <v>5542</v>
      </c>
      <c r="D9" s="19" t="s">
        <v>5543</v>
      </c>
      <c r="E9" s="19" t="s">
        <v>1639</v>
      </c>
      <c r="F9" s="19" t="s">
        <v>1321</v>
      </c>
      <c r="G9" s="20" t="b">
        <v>1</v>
      </c>
      <c r="H9" s="21" t="s">
        <v>5544</v>
      </c>
      <c r="I9" s="35">
        <v>5</v>
      </c>
      <c r="J9" s="40"/>
      <c r="K9" s="10" t="s">
        <v>1130</v>
      </c>
      <c r="L9" s="374" t="s">
        <v>1352</v>
      </c>
      <c r="M9" s="374"/>
      <c r="N9" s="374"/>
      <c r="O9" s="374"/>
      <c r="P9" s="351" t="s">
        <v>5545</v>
      </c>
    </row>
    <row r="10" spans="1:16" ht="65.25" customHeight="1">
      <c r="A10" s="181">
        <v>8</v>
      </c>
      <c r="B10" s="19" t="s">
        <v>5546</v>
      </c>
      <c r="C10" s="20" t="s">
        <v>5547</v>
      </c>
      <c r="D10" s="19" t="s">
        <v>1215</v>
      </c>
      <c r="E10" s="19" t="s">
        <v>1321</v>
      </c>
      <c r="F10" s="19" t="s">
        <v>1321</v>
      </c>
      <c r="G10" s="20" t="b">
        <v>1</v>
      </c>
      <c r="H10" s="21" t="s">
        <v>5548</v>
      </c>
      <c r="I10" s="19">
        <v>3</v>
      </c>
      <c r="J10" s="40"/>
      <c r="K10" s="10" t="s">
        <v>1130</v>
      </c>
      <c r="L10" s="374" t="s">
        <v>1335</v>
      </c>
      <c r="M10" s="374"/>
      <c r="N10" s="374"/>
      <c r="O10" s="374"/>
      <c r="P10" s="351" t="s">
        <v>5549</v>
      </c>
    </row>
    <row r="11" spans="1:16" ht="82.9">
      <c r="A11" s="181">
        <v>9</v>
      </c>
      <c r="B11" s="36" t="s">
        <v>4381</v>
      </c>
      <c r="C11" s="36" t="s">
        <v>4403</v>
      </c>
      <c r="D11" s="36" t="s">
        <v>1280</v>
      </c>
      <c r="E11" s="36">
        <v>80</v>
      </c>
      <c r="F11" s="36" t="s">
        <v>1321</v>
      </c>
      <c r="G11" s="349" t="b">
        <v>1</v>
      </c>
      <c r="H11" s="350" t="s">
        <v>5550</v>
      </c>
      <c r="I11" s="36"/>
      <c r="J11" s="40"/>
      <c r="K11" s="10" t="s">
        <v>1130</v>
      </c>
      <c r="L11" s="374" t="s">
        <v>5551</v>
      </c>
      <c r="M11" s="374"/>
      <c r="N11" s="374"/>
      <c r="O11" s="374"/>
      <c r="P11" s="351" t="s">
        <v>5552</v>
      </c>
    </row>
    <row r="12" spans="1:16">
      <c r="C12" s="51" t="s">
        <v>5553</v>
      </c>
      <c r="E12" s="51" t="s">
        <v>1598</v>
      </c>
      <c r="F12" s="793">
        <v>45785</v>
      </c>
    </row>
    <row r="13" spans="1:16">
      <c r="C13" s="51" t="s">
        <v>5554</v>
      </c>
      <c r="E13" s="51" t="s">
        <v>1598</v>
      </c>
      <c r="F13" s="793">
        <v>45785</v>
      </c>
    </row>
    <row r="14" spans="1:16">
      <c r="C14" s="51" t="s">
        <v>5555</v>
      </c>
      <c r="E14" s="51" t="s">
        <v>1598</v>
      </c>
      <c r="F14" s="793">
        <v>45785</v>
      </c>
    </row>
    <row r="15" spans="1:16">
      <c r="C15" s="51" t="s">
        <v>5556</v>
      </c>
      <c r="E15" s="51" t="s">
        <v>1598</v>
      </c>
      <c r="F15" s="793">
        <v>45785</v>
      </c>
    </row>
  </sheetData>
  <mergeCells count="1">
    <mergeCell ref="C1:E1"/>
  </mergeCells>
  <phoneticPr fontId="39" type="noConversion"/>
  <dataValidations count="1">
    <dataValidation type="list" allowBlank="1" showInputMessage="1" showErrorMessage="1" sqref="K3:K11" xr:uid="{C3BD08F8-8110-4C63-8D1D-CB95D5D6BE83}">
      <formula1>"To Do, Questions Outstanding, Complete"</formula1>
    </dataValidation>
  </dataValidations>
  <hyperlinks>
    <hyperlink ref="A1" location="Summary!A1" display="Object Name" xr:uid="{00000000-0004-0000-0D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rgb="FFFFC000"/>
  </sheetPr>
  <dimension ref="A1:P7"/>
  <sheetViews>
    <sheetView zoomScale="73" zoomScaleNormal="73" workbookViewId="0"/>
  </sheetViews>
  <sheetFormatPr defaultRowHeight="14.45"/>
  <cols>
    <col min="1" max="1" width="8.42578125" bestFit="1" customWidth="1"/>
    <col min="2" max="2" width="22.42578125" customWidth="1"/>
    <col min="3" max="3" width="19.42578125" customWidth="1"/>
    <col min="4" max="4" width="20.5703125" customWidth="1"/>
    <col min="5" max="5" width="19.5703125" customWidth="1"/>
    <col min="6" max="6" width="11.5703125" customWidth="1"/>
    <col min="7" max="7" width="13.5703125" customWidth="1"/>
    <col min="8" max="8" width="49.42578125" customWidth="1"/>
    <col min="9" max="10" width="21.42578125" customWidth="1"/>
    <col min="11" max="11" width="11.42578125" style="28" customWidth="1"/>
    <col min="12" max="12" width="13.5703125" customWidth="1"/>
    <col min="13" max="14" width="14.5703125" customWidth="1"/>
    <col min="15" max="15" width="12.5703125" customWidth="1"/>
    <col min="16" max="16" width="46" customWidth="1"/>
  </cols>
  <sheetData>
    <row r="1" spans="1:16" ht="18">
      <c r="A1" s="4" t="s">
        <v>1188</v>
      </c>
      <c r="B1" s="5" t="s">
        <v>1189</v>
      </c>
      <c r="C1" s="1352" t="s">
        <v>2785</v>
      </c>
      <c r="D1" s="1353"/>
      <c r="E1" s="1353"/>
      <c r="F1" s="6"/>
      <c r="G1" s="6"/>
      <c r="H1" s="7"/>
      <c r="I1" s="6"/>
      <c r="J1" s="6"/>
      <c r="K1" s="6"/>
      <c r="L1" s="7"/>
      <c r="M1" s="7"/>
      <c r="N1" s="7"/>
      <c r="O1" s="7"/>
      <c r="P1" s="8"/>
    </row>
    <row r="2" spans="1:16"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row>
    <row r="3" spans="1:16">
      <c r="A3" s="181">
        <v>1</v>
      </c>
      <c r="B3" s="19" t="s">
        <v>1319</v>
      </c>
      <c r="C3" s="19" t="s">
        <v>1320</v>
      </c>
      <c r="D3" s="19" t="s">
        <v>1280</v>
      </c>
      <c r="E3" s="19">
        <v>80</v>
      </c>
      <c r="F3" s="19" t="s">
        <v>1321</v>
      </c>
      <c r="G3" s="20" t="b">
        <v>1</v>
      </c>
      <c r="H3" s="21"/>
      <c r="I3" s="377" t="s">
        <v>5557</v>
      </c>
      <c r="J3" s="40"/>
      <c r="K3" s="10" t="s">
        <v>1130</v>
      </c>
      <c r="L3" s="374"/>
      <c r="M3" s="374"/>
      <c r="N3" s="374"/>
      <c r="O3" s="374"/>
      <c r="P3" s="375"/>
    </row>
    <row r="4" spans="1:16" ht="55.15">
      <c r="A4" s="181">
        <v>2</v>
      </c>
      <c r="B4" s="19" t="s">
        <v>5558</v>
      </c>
      <c r="C4" s="19" t="s">
        <v>1240</v>
      </c>
      <c r="D4" s="19" t="s">
        <v>1280</v>
      </c>
      <c r="E4" s="19">
        <v>80</v>
      </c>
      <c r="F4" s="19" t="s">
        <v>1321</v>
      </c>
      <c r="G4" s="20" t="b">
        <v>1</v>
      </c>
      <c r="H4" s="21" t="s">
        <v>5559</v>
      </c>
      <c r="I4" s="377" t="s">
        <v>5557</v>
      </c>
      <c r="J4" s="19"/>
      <c r="K4" s="10" t="s">
        <v>1130</v>
      </c>
      <c r="L4" s="374"/>
      <c r="M4" s="374"/>
      <c r="N4" s="374"/>
      <c r="O4" s="374"/>
      <c r="P4" s="375"/>
    </row>
    <row r="5" spans="1:16" ht="41.45">
      <c r="A5" s="181">
        <v>3</v>
      </c>
      <c r="B5" s="19" t="s">
        <v>5560</v>
      </c>
      <c r="C5" s="20" t="s">
        <v>5561</v>
      </c>
      <c r="D5" s="19" t="s">
        <v>3139</v>
      </c>
      <c r="E5" s="19" t="s">
        <v>1639</v>
      </c>
      <c r="F5" s="19" t="s">
        <v>1321</v>
      </c>
      <c r="G5" s="20" t="b">
        <v>0</v>
      </c>
      <c r="H5" s="22" t="s">
        <v>5562</v>
      </c>
      <c r="I5" s="37">
        <v>2.5</v>
      </c>
      <c r="J5" s="37"/>
      <c r="K5" s="10" t="s">
        <v>1130</v>
      </c>
      <c r="L5" s="374"/>
      <c r="M5" s="374"/>
      <c r="N5" s="374"/>
      <c r="O5" s="374"/>
      <c r="P5" s="375"/>
    </row>
    <row r="7" spans="1:16" ht="55.15">
      <c r="B7" s="784" t="s">
        <v>5563</v>
      </c>
      <c r="C7" s="784" t="s">
        <v>5564</v>
      </c>
    </row>
  </sheetData>
  <mergeCells count="1">
    <mergeCell ref="C1:E1"/>
  </mergeCells>
  <dataValidations count="1">
    <dataValidation type="list" allowBlank="1" showInputMessage="1" showErrorMessage="1" sqref="K3:K5" xr:uid="{EA6BFD5A-3C8D-4E40-BEE8-BFC147E17EC9}">
      <formula1>"To Do, Questions Outstanding, Complete"</formula1>
    </dataValidation>
  </dataValidations>
  <hyperlinks>
    <hyperlink ref="A1" location="Summary!A1" display="Object Name" xr:uid="{00000000-0004-0000-0E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6AA13-D16F-4337-A1FB-F535DB508382}">
  <dimension ref="A1"/>
  <sheetViews>
    <sheetView workbookViewId="0">
      <selection activeCell="I32" sqref="I32"/>
    </sheetView>
  </sheetViews>
  <sheetFormatPr defaultRowHeight="14.45"/>
  <sheetData>
    <row r="1" spans="1:1">
      <c r="A1" t="s">
        <v>1211</v>
      </c>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rgb="FFFFC000"/>
  </sheetPr>
  <dimension ref="A1:P4"/>
  <sheetViews>
    <sheetView zoomScaleNormal="100" workbookViewId="0">
      <selection activeCell="K3" sqref="K3:K4"/>
    </sheetView>
  </sheetViews>
  <sheetFormatPr defaultRowHeight="14.45"/>
  <cols>
    <col min="1" max="1" width="8.42578125" bestFit="1" customWidth="1"/>
    <col min="2" max="2" width="22.42578125" customWidth="1"/>
    <col min="3" max="3" width="30.42578125" customWidth="1"/>
    <col min="4" max="4" width="20.5703125" customWidth="1"/>
    <col min="5" max="5" width="19.5703125" customWidth="1"/>
    <col min="6" max="6" width="11.5703125" customWidth="1"/>
    <col min="7" max="7" width="13.5703125" customWidth="1"/>
    <col min="8" max="8" width="49.42578125" customWidth="1"/>
    <col min="9" max="10" width="21.42578125" customWidth="1"/>
    <col min="11" max="11" width="11.42578125" style="28" customWidth="1"/>
    <col min="12" max="12" width="13.5703125" customWidth="1"/>
    <col min="13" max="14" width="14.5703125" customWidth="1"/>
    <col min="15" max="15" width="12.5703125" customWidth="1"/>
    <col min="16" max="16" width="46" customWidth="1"/>
  </cols>
  <sheetData>
    <row r="1" spans="1:16" ht="18">
      <c r="A1" s="4" t="s">
        <v>1188</v>
      </c>
      <c r="B1" s="5" t="s">
        <v>1189</v>
      </c>
      <c r="C1" s="1352" t="s">
        <v>5565</v>
      </c>
      <c r="D1" s="1353"/>
      <c r="E1" s="1353"/>
      <c r="F1" s="6"/>
      <c r="G1" s="6"/>
      <c r="H1" s="7"/>
      <c r="I1" s="6"/>
      <c r="J1" s="6"/>
      <c r="K1" s="6"/>
      <c r="L1" s="7"/>
      <c r="M1" s="7"/>
      <c r="N1" s="7"/>
      <c r="O1" s="7"/>
      <c r="P1" s="8"/>
    </row>
    <row r="2" spans="1:16"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row>
    <row r="3" spans="1:16">
      <c r="A3" s="181">
        <v>1</v>
      </c>
      <c r="B3" s="19" t="s">
        <v>1319</v>
      </c>
      <c r="C3" s="19" t="s">
        <v>1320</v>
      </c>
      <c r="D3" s="19" t="s">
        <v>1280</v>
      </c>
      <c r="E3" s="19">
        <v>80</v>
      </c>
      <c r="F3" s="19" t="s">
        <v>1321</v>
      </c>
      <c r="G3" s="20" t="b">
        <v>1</v>
      </c>
      <c r="H3" s="21"/>
      <c r="I3" s="377" t="s">
        <v>5557</v>
      </c>
      <c r="J3" s="19"/>
      <c r="K3" s="10" t="s">
        <v>1130</v>
      </c>
      <c r="L3" s="374" t="s">
        <v>1352</v>
      </c>
      <c r="M3" s="374" t="s">
        <v>2808</v>
      </c>
      <c r="N3" s="374" t="s">
        <v>2809</v>
      </c>
      <c r="O3" s="374"/>
      <c r="P3" s="375" t="s">
        <v>5566</v>
      </c>
    </row>
    <row r="4" spans="1:16" ht="27.6">
      <c r="A4" s="181">
        <v>2</v>
      </c>
      <c r="B4" s="19" t="s">
        <v>5567</v>
      </c>
      <c r="C4" s="19" t="s">
        <v>1240</v>
      </c>
      <c r="D4" s="19" t="s">
        <v>1280</v>
      </c>
      <c r="E4" s="19">
        <v>80</v>
      </c>
      <c r="F4" s="19" t="s">
        <v>1321</v>
      </c>
      <c r="G4" s="20" t="b">
        <v>1</v>
      </c>
      <c r="H4" s="21" t="s">
        <v>3124</v>
      </c>
      <c r="I4" s="377" t="s">
        <v>5557</v>
      </c>
      <c r="J4" s="19"/>
      <c r="K4" s="10" t="s">
        <v>1130</v>
      </c>
      <c r="L4" s="374" t="s">
        <v>1352</v>
      </c>
      <c r="M4" s="374" t="s">
        <v>2808</v>
      </c>
      <c r="N4" s="374" t="s">
        <v>2812</v>
      </c>
      <c r="O4" s="374"/>
      <c r="P4" s="375" t="s">
        <v>5566</v>
      </c>
    </row>
  </sheetData>
  <mergeCells count="1">
    <mergeCell ref="C1:E1"/>
  </mergeCells>
  <dataValidations count="1">
    <dataValidation type="list" allowBlank="1" showInputMessage="1" showErrorMessage="1" sqref="K3:K4" xr:uid="{A11B29D7-63F3-4C2B-97C1-59D0DA7DB6EC}">
      <formula1>"To Do, Questions Outstanding, Complete"</formula1>
    </dataValidation>
  </dataValidations>
  <hyperlinks>
    <hyperlink ref="A1" location="Summary!A1" display="Object Name" xr:uid="{00000000-0004-0000-0F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tabColor rgb="FFFFC000"/>
  </sheetPr>
  <dimension ref="A1:P10"/>
  <sheetViews>
    <sheetView topLeftCell="B1" zoomScale="77" zoomScaleNormal="77" workbookViewId="0"/>
  </sheetViews>
  <sheetFormatPr defaultRowHeight="14.45"/>
  <cols>
    <col min="1" max="1" width="8.42578125" bestFit="1" customWidth="1"/>
    <col min="2" max="2" width="22.42578125" customWidth="1"/>
    <col min="3" max="3" width="30.42578125" customWidth="1"/>
    <col min="4" max="4" width="20.5703125" customWidth="1"/>
    <col min="5" max="5" width="19.5703125" customWidth="1"/>
    <col min="6" max="6" width="11.5703125" customWidth="1"/>
    <col min="7" max="7" width="13.5703125" customWidth="1"/>
    <col min="8" max="8" width="41.5703125" customWidth="1"/>
    <col min="9" max="10" width="21.42578125" customWidth="1"/>
    <col min="11" max="11" width="11.42578125" style="28" customWidth="1"/>
    <col min="12" max="12" width="13.5703125" customWidth="1"/>
    <col min="13" max="13" width="22.5703125" bestFit="1" customWidth="1"/>
    <col min="14" max="14" width="18.5703125" customWidth="1"/>
    <col min="15" max="15" width="12.5703125" customWidth="1"/>
    <col min="16" max="16" width="46" customWidth="1"/>
  </cols>
  <sheetData>
    <row r="1" spans="1:16" ht="18">
      <c r="A1" s="4" t="s">
        <v>1188</v>
      </c>
      <c r="B1" s="5" t="s">
        <v>1189</v>
      </c>
      <c r="C1" s="1352" t="s">
        <v>5568</v>
      </c>
      <c r="D1" s="1353"/>
      <c r="E1" s="1353"/>
      <c r="F1" s="6"/>
      <c r="G1" s="6"/>
      <c r="H1" s="7"/>
      <c r="I1" s="6"/>
      <c r="J1" s="6"/>
      <c r="K1" s="6"/>
      <c r="L1" s="7"/>
      <c r="M1" s="7"/>
      <c r="N1" s="7"/>
      <c r="O1" s="7"/>
      <c r="P1" s="8"/>
    </row>
    <row r="2" spans="1:16"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row>
    <row r="3" spans="1:16">
      <c r="A3" s="181">
        <v>1</v>
      </c>
      <c r="B3" s="210" t="s">
        <v>1319</v>
      </c>
      <c r="C3" s="19" t="s">
        <v>1320</v>
      </c>
      <c r="D3" s="19" t="s">
        <v>1280</v>
      </c>
      <c r="E3" s="19">
        <v>80</v>
      </c>
      <c r="F3" s="19" t="s">
        <v>1321</v>
      </c>
      <c r="G3" s="20" t="b">
        <v>1</v>
      </c>
      <c r="H3" s="21"/>
      <c r="I3" s="19"/>
      <c r="J3" s="19"/>
      <c r="K3" s="10" t="s">
        <v>1130</v>
      </c>
      <c r="L3" s="374" t="s">
        <v>1352</v>
      </c>
      <c r="M3" s="374" t="s">
        <v>5569</v>
      </c>
      <c r="N3" s="374"/>
      <c r="O3" s="374"/>
      <c r="P3" s="374" t="s">
        <v>5570</v>
      </c>
    </row>
    <row r="4" spans="1:16" ht="27.6">
      <c r="A4" s="181">
        <v>2</v>
      </c>
      <c r="B4" s="210" t="s">
        <v>3165</v>
      </c>
      <c r="C4" s="20" t="s">
        <v>2745</v>
      </c>
      <c r="D4" s="19" t="s">
        <v>1280</v>
      </c>
      <c r="E4" s="19">
        <v>80</v>
      </c>
      <c r="F4" s="19" t="s">
        <v>1321</v>
      </c>
      <c r="G4" s="20" t="b">
        <v>1</v>
      </c>
      <c r="H4" s="15"/>
      <c r="I4" s="19"/>
      <c r="J4" s="19"/>
      <c r="K4" s="10" t="s">
        <v>1130</v>
      </c>
      <c r="L4" s="374" t="s">
        <v>1352</v>
      </c>
      <c r="M4" s="374" t="s">
        <v>5571</v>
      </c>
      <c r="N4" s="374" t="s">
        <v>2944</v>
      </c>
      <c r="O4" s="374"/>
      <c r="P4" s="375"/>
    </row>
    <row r="5" spans="1:16">
      <c r="A5" s="181">
        <v>3</v>
      </c>
      <c r="B5" s="210" t="s">
        <v>1271</v>
      </c>
      <c r="C5" s="20" t="s">
        <v>1729</v>
      </c>
      <c r="D5" s="19" t="s">
        <v>1267</v>
      </c>
      <c r="E5" s="19" t="s">
        <v>1366</v>
      </c>
      <c r="F5" s="19" t="s">
        <v>1321</v>
      </c>
      <c r="G5" s="20" t="b">
        <v>1</v>
      </c>
      <c r="H5" s="15" t="s">
        <v>5572</v>
      </c>
      <c r="I5" s="33">
        <v>42461</v>
      </c>
      <c r="J5" s="33"/>
      <c r="K5" s="10" t="s">
        <v>1130</v>
      </c>
      <c r="L5" s="374" t="s">
        <v>1352</v>
      </c>
      <c r="M5" s="374" t="s">
        <v>3141</v>
      </c>
      <c r="N5" s="374" t="s">
        <v>3173</v>
      </c>
      <c r="O5" s="374"/>
      <c r="P5" s="375"/>
    </row>
    <row r="6" spans="1:16" ht="158.44999999999999">
      <c r="A6" s="181">
        <v>4</v>
      </c>
      <c r="B6" s="210" t="s">
        <v>1265</v>
      </c>
      <c r="C6" s="20" t="s">
        <v>2101</v>
      </c>
      <c r="D6" s="19" t="s">
        <v>1267</v>
      </c>
      <c r="E6" s="19" t="s">
        <v>1366</v>
      </c>
      <c r="F6" s="19" t="s">
        <v>1321</v>
      </c>
      <c r="G6" s="20" t="b">
        <v>0</v>
      </c>
      <c r="H6" s="15" t="s">
        <v>5573</v>
      </c>
      <c r="I6" s="19"/>
      <c r="J6" s="19"/>
      <c r="K6" s="10" t="s">
        <v>1130</v>
      </c>
      <c r="L6" s="374" t="s">
        <v>1352</v>
      </c>
      <c r="M6" s="374" t="s">
        <v>3141</v>
      </c>
      <c r="N6" s="374" t="s">
        <v>3173</v>
      </c>
      <c r="O6" s="374"/>
      <c r="P6" s="375" t="s">
        <v>5574</v>
      </c>
    </row>
    <row r="7" spans="1:16" ht="27.6">
      <c r="A7" s="181">
        <v>5</v>
      </c>
      <c r="B7" s="211" t="s">
        <v>5575</v>
      </c>
      <c r="C7" s="27" t="s">
        <v>5576</v>
      </c>
      <c r="D7" s="27" t="s">
        <v>5577</v>
      </c>
      <c r="E7" s="10" t="s">
        <v>5578</v>
      </c>
      <c r="F7" s="19" t="s">
        <v>1321</v>
      </c>
      <c r="G7" s="20" t="b">
        <v>1</v>
      </c>
      <c r="H7" s="21" t="s">
        <v>5579</v>
      </c>
      <c r="I7" s="19">
        <v>220.96</v>
      </c>
      <c r="J7" s="19"/>
      <c r="K7" s="10" t="s">
        <v>1130</v>
      </c>
      <c r="L7" s="374" t="s">
        <v>1352</v>
      </c>
      <c r="M7" s="374" t="s">
        <v>3141</v>
      </c>
      <c r="N7" s="374" t="s">
        <v>3142</v>
      </c>
      <c r="O7" s="374"/>
      <c r="P7" s="375"/>
    </row>
    <row r="8" spans="1:16" ht="27.6">
      <c r="A8" s="181">
        <v>6</v>
      </c>
      <c r="B8" s="211" t="s">
        <v>5580</v>
      </c>
      <c r="C8" s="27" t="s">
        <v>5581</v>
      </c>
      <c r="D8" s="10" t="s">
        <v>5577</v>
      </c>
      <c r="E8" s="10" t="s">
        <v>5578</v>
      </c>
      <c r="F8" s="19" t="s">
        <v>1321</v>
      </c>
      <c r="G8" s="20" t="b">
        <v>0</v>
      </c>
      <c r="H8" s="21" t="s">
        <v>5582</v>
      </c>
      <c r="I8" s="19">
        <v>22.09</v>
      </c>
      <c r="J8" s="19"/>
      <c r="K8" s="10" t="s">
        <v>1130</v>
      </c>
      <c r="L8" s="374" t="s">
        <v>1352</v>
      </c>
      <c r="M8" s="374" t="s">
        <v>3141</v>
      </c>
      <c r="N8" s="374" t="s">
        <v>5583</v>
      </c>
      <c r="O8" s="374"/>
      <c r="P8" s="375"/>
    </row>
    <row r="9" spans="1:16" ht="129.6">
      <c r="A9" s="181">
        <v>7</v>
      </c>
      <c r="B9" s="210" t="s">
        <v>5584</v>
      </c>
      <c r="C9" s="20" t="s">
        <v>5585</v>
      </c>
      <c r="D9" s="19" t="s">
        <v>1260</v>
      </c>
      <c r="E9" s="38" t="s">
        <v>1373</v>
      </c>
      <c r="F9" s="19" t="s">
        <v>1321</v>
      </c>
      <c r="G9" s="20" t="b">
        <v>1</v>
      </c>
      <c r="H9" s="21" t="s">
        <v>5586</v>
      </c>
      <c r="I9" s="19" t="b">
        <v>0</v>
      </c>
      <c r="J9" s="19"/>
      <c r="K9" s="10" t="s">
        <v>1130</v>
      </c>
      <c r="L9" s="374" t="s">
        <v>1352</v>
      </c>
      <c r="M9" s="374"/>
      <c r="N9" s="374"/>
      <c r="O9" s="374"/>
      <c r="P9" s="375" t="s">
        <v>5587</v>
      </c>
    </row>
    <row r="10" spans="1:16">
      <c r="C10" s="51" t="s">
        <v>5588</v>
      </c>
      <c r="D10" s="51" t="s">
        <v>1607</v>
      </c>
      <c r="E10" s="793">
        <v>45785</v>
      </c>
    </row>
  </sheetData>
  <mergeCells count="1">
    <mergeCell ref="C1:E1"/>
  </mergeCells>
  <dataValidations count="1">
    <dataValidation type="list" allowBlank="1" showInputMessage="1" showErrorMessage="1" sqref="K3:K9" xr:uid="{B99496E8-E9CF-4B40-871E-A4E04C819E3B}">
      <formula1>"To Do, Questions Outstanding, Complete"</formula1>
    </dataValidation>
  </dataValidations>
  <hyperlinks>
    <hyperlink ref="A1" location="Summary!A1" display="Object Name" xr:uid="{00000000-0004-0000-10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tabColor rgb="FFFFC000"/>
  </sheetPr>
  <dimension ref="A1:P7"/>
  <sheetViews>
    <sheetView topLeftCell="D1" zoomScaleNormal="100" workbookViewId="0"/>
  </sheetViews>
  <sheetFormatPr defaultRowHeight="14.45"/>
  <cols>
    <col min="1" max="1" width="8.42578125" bestFit="1" customWidth="1"/>
    <col min="2" max="2" width="22.42578125" customWidth="1"/>
    <col min="3" max="3" width="30.42578125" customWidth="1"/>
    <col min="4" max="4" width="20.5703125" customWidth="1"/>
    <col min="5" max="5" width="19.5703125" customWidth="1"/>
    <col min="6" max="6" width="11.5703125" customWidth="1"/>
    <col min="7" max="7" width="13.5703125" customWidth="1"/>
    <col min="8" max="8" width="45.42578125" customWidth="1"/>
    <col min="9" max="10" width="21.42578125" customWidth="1"/>
    <col min="11" max="11" width="11.42578125" style="28" customWidth="1"/>
    <col min="12" max="12" width="13.5703125" customWidth="1"/>
    <col min="13" max="14" width="14.5703125" customWidth="1"/>
    <col min="15" max="15" width="12.5703125" customWidth="1"/>
    <col min="16" max="16" width="46" customWidth="1"/>
  </cols>
  <sheetData>
    <row r="1" spans="1:16" ht="18">
      <c r="A1" s="4" t="s">
        <v>1188</v>
      </c>
      <c r="B1" s="5" t="s">
        <v>1189</v>
      </c>
      <c r="C1" s="1352" t="s">
        <v>5589</v>
      </c>
      <c r="D1" s="1353"/>
      <c r="E1" s="1353"/>
      <c r="F1" s="6"/>
      <c r="G1" s="6"/>
      <c r="H1" s="7"/>
      <c r="I1" s="6"/>
      <c r="J1" s="6"/>
      <c r="K1" s="6"/>
      <c r="L1" s="7"/>
      <c r="M1" s="7"/>
      <c r="N1" s="7"/>
      <c r="O1" s="7"/>
      <c r="P1" s="8"/>
    </row>
    <row r="2" spans="1:16"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row>
    <row r="3" spans="1:16" ht="43.15">
      <c r="A3" s="181">
        <v>1</v>
      </c>
      <c r="B3" s="19" t="s">
        <v>1319</v>
      </c>
      <c r="C3" s="19" t="s">
        <v>1320</v>
      </c>
      <c r="D3" s="19" t="s">
        <v>1280</v>
      </c>
      <c r="E3" s="19">
        <v>80</v>
      </c>
      <c r="F3" s="19" t="s">
        <v>1321</v>
      </c>
      <c r="G3" s="20" t="b">
        <v>1</v>
      </c>
      <c r="H3" s="21"/>
      <c r="I3" s="19"/>
      <c r="J3" s="19"/>
      <c r="K3" s="10" t="s">
        <v>1130</v>
      </c>
      <c r="L3" s="374" t="s">
        <v>1352</v>
      </c>
      <c r="M3" s="374" t="s">
        <v>853</v>
      </c>
      <c r="N3" s="374" t="s">
        <v>2944</v>
      </c>
      <c r="O3" s="374"/>
      <c r="P3" s="375" t="s">
        <v>5590</v>
      </c>
    </row>
    <row r="4" spans="1:16">
      <c r="A4" s="181">
        <v>2</v>
      </c>
      <c r="B4" s="19" t="s">
        <v>2449</v>
      </c>
      <c r="C4" s="20" t="s">
        <v>2450</v>
      </c>
      <c r="D4" s="19" t="s">
        <v>1280</v>
      </c>
      <c r="E4" s="38">
        <v>80</v>
      </c>
      <c r="F4" s="19" t="s">
        <v>1321</v>
      </c>
      <c r="G4" s="20" t="b">
        <v>1</v>
      </c>
      <c r="H4" s="15"/>
      <c r="I4" s="19"/>
      <c r="J4" s="19"/>
      <c r="K4" s="10" t="s">
        <v>1130</v>
      </c>
      <c r="L4" s="374" t="s">
        <v>1352</v>
      </c>
      <c r="M4" s="374" t="s">
        <v>853</v>
      </c>
      <c r="N4" s="374" t="s">
        <v>2944</v>
      </c>
      <c r="O4" s="374"/>
      <c r="P4" s="375"/>
    </row>
    <row r="5" spans="1:16" ht="27.6">
      <c r="A5" s="181">
        <v>3</v>
      </c>
      <c r="B5" s="19" t="s">
        <v>5591</v>
      </c>
      <c r="C5" s="20" t="s">
        <v>5592</v>
      </c>
      <c r="D5" s="19" t="s">
        <v>5577</v>
      </c>
      <c r="E5" s="19" t="s">
        <v>5593</v>
      </c>
      <c r="F5" s="19" t="s">
        <v>1321</v>
      </c>
      <c r="G5" s="20" t="b">
        <v>1</v>
      </c>
      <c r="H5" s="15" t="s">
        <v>5594</v>
      </c>
      <c r="I5" s="39">
        <v>0</v>
      </c>
      <c r="J5" s="39"/>
      <c r="K5" s="10" t="s">
        <v>1130</v>
      </c>
      <c r="L5" s="374" t="s">
        <v>1352</v>
      </c>
      <c r="M5" s="374" t="s">
        <v>3141</v>
      </c>
      <c r="N5" s="374" t="s">
        <v>2505</v>
      </c>
      <c r="O5" s="374"/>
      <c r="P5" s="375"/>
    </row>
    <row r="6" spans="1:16" ht="27.6">
      <c r="A6" s="181">
        <v>4</v>
      </c>
      <c r="B6" s="19" t="s">
        <v>5595</v>
      </c>
      <c r="C6" s="20" t="s">
        <v>5596</v>
      </c>
      <c r="D6" s="19" t="s">
        <v>5577</v>
      </c>
      <c r="E6" s="19" t="s">
        <v>5593</v>
      </c>
      <c r="F6" s="19" t="s">
        <v>1321</v>
      </c>
      <c r="G6" s="20" t="b">
        <v>0</v>
      </c>
      <c r="H6" s="15" t="s">
        <v>5597</v>
      </c>
      <c r="I6" s="39">
        <v>99.999999000000003</v>
      </c>
      <c r="J6" s="39"/>
      <c r="K6" s="10" t="s">
        <v>1130</v>
      </c>
      <c r="L6" s="374" t="s">
        <v>1352</v>
      </c>
      <c r="M6" s="374" t="s">
        <v>3141</v>
      </c>
      <c r="N6" s="374" t="s">
        <v>2512</v>
      </c>
      <c r="O6" s="374"/>
      <c r="P6" s="375"/>
    </row>
    <row r="7" spans="1:16">
      <c r="C7" s="51" t="s">
        <v>5598</v>
      </c>
      <c r="D7" s="51" t="s">
        <v>1607</v>
      </c>
      <c r="E7" s="793">
        <v>45785</v>
      </c>
    </row>
  </sheetData>
  <mergeCells count="1">
    <mergeCell ref="C1:E1"/>
  </mergeCells>
  <dataValidations count="1">
    <dataValidation type="list" allowBlank="1" showInputMessage="1" showErrorMessage="1" sqref="K3:K6" xr:uid="{94625C0E-99C9-4651-9591-F57344EEA292}">
      <formula1>"To Do, Questions Outstanding, Complete"</formula1>
    </dataValidation>
  </dataValidations>
  <hyperlinks>
    <hyperlink ref="A1" location="Summary!A1" display="Object Name" xr:uid="{00000000-0004-0000-11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tabColor rgb="FFFFC000"/>
  </sheetPr>
  <dimension ref="A1:U33"/>
  <sheetViews>
    <sheetView topLeftCell="A9" zoomScale="70" zoomScaleNormal="70" workbookViewId="0">
      <selection activeCell="O37" sqref="O37"/>
    </sheetView>
  </sheetViews>
  <sheetFormatPr defaultRowHeight="14.45"/>
  <cols>
    <col min="1" max="1" width="8.42578125" bestFit="1" customWidth="1"/>
    <col min="2" max="2" width="27.5703125" bestFit="1" customWidth="1"/>
    <col min="3" max="3" width="30.42578125" customWidth="1"/>
    <col min="4" max="4" width="20.5703125" customWidth="1"/>
    <col min="5" max="5" width="19.5703125" customWidth="1"/>
    <col min="6" max="6" width="11.5703125" customWidth="1"/>
    <col min="7" max="7" width="13.5703125" customWidth="1"/>
    <col min="8" max="8" width="32.5703125" customWidth="1"/>
    <col min="9" max="10" width="21.42578125" customWidth="1"/>
    <col min="11" max="11" width="11.42578125" style="28" customWidth="1"/>
    <col min="12" max="12" width="13.5703125" customWidth="1"/>
    <col min="13" max="14" width="14.5703125" customWidth="1"/>
    <col min="15" max="15" width="12.5703125" customWidth="1"/>
    <col min="16" max="16" width="106.42578125" customWidth="1"/>
    <col min="17" max="17" width="79.42578125" customWidth="1"/>
  </cols>
  <sheetData>
    <row r="1" spans="1:17" ht="18">
      <c r="A1" s="4" t="s">
        <v>1188</v>
      </c>
      <c r="B1" s="5" t="s">
        <v>1189</v>
      </c>
      <c r="C1" s="1352" t="s">
        <v>5599</v>
      </c>
      <c r="D1" s="1353"/>
      <c r="E1" s="1353"/>
      <c r="F1" s="6"/>
      <c r="G1" s="6"/>
      <c r="H1" s="7"/>
      <c r="I1" s="6"/>
      <c r="J1" s="6"/>
      <c r="K1" s="6"/>
      <c r="L1" s="7"/>
      <c r="M1" s="7"/>
      <c r="N1" s="7"/>
      <c r="O1" s="7"/>
      <c r="P1" s="8"/>
    </row>
    <row r="2" spans="1:17"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c r="Q2" s="14" t="s">
        <v>1207</v>
      </c>
    </row>
    <row r="3" spans="1:17" ht="409.6">
      <c r="A3" s="181">
        <v>1</v>
      </c>
      <c r="B3" s="19" t="s">
        <v>1319</v>
      </c>
      <c r="C3" s="1321" t="s">
        <v>1320</v>
      </c>
      <c r="D3" s="19" t="s">
        <v>1280</v>
      </c>
      <c r="E3" s="19">
        <v>80</v>
      </c>
      <c r="F3" s="19" t="s">
        <v>1321</v>
      </c>
      <c r="G3" s="20" t="b">
        <v>1</v>
      </c>
      <c r="H3" s="21"/>
      <c r="I3" s="377" t="s">
        <v>5600</v>
      </c>
      <c r="J3" s="40"/>
      <c r="K3" s="10" t="s">
        <v>1130</v>
      </c>
      <c r="L3" s="374" t="s">
        <v>1352</v>
      </c>
      <c r="M3" s="374"/>
      <c r="N3" s="374"/>
      <c r="O3" s="374"/>
      <c r="P3" s="346" t="s">
        <v>5601</v>
      </c>
      <c r="Q3" s="1049" t="s">
        <v>5454</v>
      </c>
    </row>
    <row r="4" spans="1:17" ht="316.89999999999998">
      <c r="A4" s="181">
        <v>2</v>
      </c>
      <c r="B4" s="19" t="s">
        <v>5602</v>
      </c>
      <c r="C4" s="235" t="s">
        <v>1240</v>
      </c>
      <c r="D4" s="19" t="s">
        <v>1280</v>
      </c>
      <c r="E4" s="19">
        <v>80</v>
      </c>
      <c r="F4" s="19" t="s">
        <v>1321</v>
      </c>
      <c r="G4" s="20" t="b">
        <v>1</v>
      </c>
      <c r="H4" s="21" t="s">
        <v>5603</v>
      </c>
      <c r="I4" s="20" t="s">
        <v>5604</v>
      </c>
      <c r="J4" s="19"/>
      <c r="K4" s="10" t="s">
        <v>1130</v>
      </c>
      <c r="L4" s="374" t="s">
        <v>1352</v>
      </c>
      <c r="M4" s="374"/>
      <c r="N4" s="374"/>
      <c r="O4" s="374"/>
      <c r="P4" s="346" t="s">
        <v>5605</v>
      </c>
      <c r="Q4" s="384"/>
    </row>
    <row r="5" spans="1:17" ht="27.6">
      <c r="A5" s="181">
        <v>3</v>
      </c>
      <c r="B5" s="19" t="s">
        <v>1824</v>
      </c>
      <c r="C5" s="1322" t="s">
        <v>1825</v>
      </c>
      <c r="D5" s="19" t="s">
        <v>1280</v>
      </c>
      <c r="E5" s="19">
        <v>80</v>
      </c>
      <c r="F5" s="19" t="s">
        <v>1321</v>
      </c>
      <c r="G5" s="20" t="b">
        <v>1</v>
      </c>
      <c r="H5" s="21" t="s">
        <v>5606</v>
      </c>
      <c r="I5" s="40"/>
      <c r="J5" s="40"/>
      <c r="K5" s="10" t="s">
        <v>1130</v>
      </c>
      <c r="L5" s="374" t="s">
        <v>1375</v>
      </c>
      <c r="M5" s="374"/>
      <c r="N5" s="374"/>
      <c r="O5" s="374"/>
      <c r="P5" s="346" t="s">
        <v>5607</v>
      </c>
      <c r="Q5" s="384"/>
    </row>
    <row r="6" spans="1:17" ht="72">
      <c r="A6" s="181">
        <v>4</v>
      </c>
      <c r="B6" s="19" t="s">
        <v>2561</v>
      </c>
      <c r="C6" s="1322" t="s">
        <v>2562</v>
      </c>
      <c r="D6" s="19" t="s">
        <v>1280</v>
      </c>
      <c r="E6" s="19">
        <v>80</v>
      </c>
      <c r="F6" s="19" t="s">
        <v>1321</v>
      </c>
      <c r="G6" s="20" t="b">
        <v>1</v>
      </c>
      <c r="H6" s="15"/>
      <c r="I6" s="19"/>
      <c r="J6" s="19"/>
      <c r="K6" s="10" t="s">
        <v>1130</v>
      </c>
      <c r="L6" s="374" t="s">
        <v>1352</v>
      </c>
      <c r="M6" s="374"/>
      <c r="N6" s="374"/>
      <c r="O6" s="374"/>
      <c r="P6" s="346" t="s">
        <v>5608</v>
      </c>
      <c r="Q6" s="384"/>
    </row>
    <row r="7" spans="1:17" ht="55.15">
      <c r="A7" s="181">
        <v>5</v>
      </c>
      <c r="B7" s="1312" t="s">
        <v>970</v>
      </c>
      <c r="C7" s="1323" t="s">
        <v>1171</v>
      </c>
      <c r="D7" s="1312" t="s">
        <v>1260</v>
      </c>
      <c r="E7" s="19" t="s">
        <v>1373</v>
      </c>
      <c r="F7" s="19" t="s">
        <v>1321</v>
      </c>
      <c r="G7" s="20" t="b">
        <v>1</v>
      </c>
      <c r="H7" s="21" t="s">
        <v>5609</v>
      </c>
      <c r="I7" s="19" t="b">
        <v>0</v>
      </c>
      <c r="J7" s="19"/>
      <c r="K7" s="10" t="s">
        <v>1130</v>
      </c>
      <c r="L7" s="374" t="s">
        <v>1375</v>
      </c>
      <c r="M7" s="374"/>
      <c r="N7" s="374"/>
      <c r="O7" s="374"/>
      <c r="P7" s="346" t="s">
        <v>5610</v>
      </c>
      <c r="Q7" s="384"/>
    </row>
    <row r="8" spans="1:17">
      <c r="A8" s="269">
        <v>6</v>
      </c>
      <c r="B8" s="19" t="s">
        <v>5611</v>
      </c>
      <c r="C8" s="1321"/>
      <c r="D8" s="19"/>
      <c r="E8" s="19"/>
      <c r="F8" s="19"/>
      <c r="G8" s="20"/>
      <c r="H8" s="21"/>
      <c r="I8" s="19"/>
      <c r="J8" s="19"/>
      <c r="K8" s="10"/>
      <c r="L8" s="1281"/>
      <c r="M8" s="1281"/>
      <c r="N8" s="1281"/>
      <c r="O8" s="1281"/>
      <c r="P8" s="1313"/>
      <c r="Q8" s="384"/>
    </row>
    <row r="9" spans="1:17" ht="15">
      <c r="A9" s="181">
        <v>7</v>
      </c>
      <c r="B9" s="1314" t="s">
        <v>5612</v>
      </c>
      <c r="C9" s="1315" t="s">
        <v>5613</v>
      </c>
      <c r="D9" s="1315" t="s">
        <v>1260</v>
      </c>
      <c r="E9" s="19"/>
      <c r="F9" s="19"/>
      <c r="G9" s="20"/>
      <c r="H9" s="21"/>
      <c r="I9" s="19"/>
      <c r="J9" s="19"/>
      <c r="K9" s="10"/>
      <c r="L9" s="1281"/>
      <c r="M9" s="1281"/>
      <c r="N9" s="1281"/>
      <c r="O9" s="1281"/>
      <c r="P9" s="1313"/>
      <c r="Q9" s="384"/>
    </row>
    <row r="10" spans="1:17">
      <c r="A10" s="181">
        <v>8</v>
      </c>
      <c r="B10" s="1210" t="s">
        <v>5425</v>
      </c>
      <c r="C10" s="1210" t="s">
        <v>5426</v>
      </c>
      <c r="D10" s="1210" t="s">
        <v>2759</v>
      </c>
      <c r="E10" s="19"/>
      <c r="F10" s="19"/>
      <c r="G10" s="20"/>
      <c r="H10" s="1316" t="s">
        <v>4226</v>
      </c>
      <c r="I10" s="1317" t="s">
        <v>5427</v>
      </c>
      <c r="J10" s="19"/>
      <c r="K10" s="10"/>
      <c r="L10" s="1281"/>
      <c r="M10" s="1281"/>
      <c r="N10" s="1281"/>
      <c r="O10" s="1281"/>
      <c r="P10" s="1313"/>
      <c r="Q10" s="384"/>
    </row>
    <row r="11" spans="1:17">
      <c r="A11" s="11">
        <v>9</v>
      </c>
      <c r="B11" s="1318" t="s">
        <v>5614</v>
      </c>
      <c r="C11" s="1210"/>
      <c r="D11" s="1318"/>
      <c r="E11" s="19"/>
      <c r="F11" s="19"/>
      <c r="G11" s="20"/>
      <c r="H11" s="1331"/>
      <c r="I11" s="1332"/>
      <c r="J11" s="19"/>
      <c r="K11" s="10"/>
      <c r="L11" s="1281"/>
      <c r="M11" s="1281"/>
      <c r="N11" s="1281"/>
      <c r="O11" s="1281"/>
      <c r="P11" s="1313"/>
      <c r="Q11" s="384"/>
    </row>
    <row r="12" spans="1:17">
      <c r="A12" s="11">
        <v>10</v>
      </c>
      <c r="B12" s="1318" t="s">
        <v>5615</v>
      </c>
      <c r="C12" s="1210"/>
      <c r="D12" s="1318"/>
      <c r="E12" s="19"/>
      <c r="F12" s="19"/>
      <c r="G12" s="20"/>
      <c r="H12" s="21"/>
      <c r="I12" s="19"/>
      <c r="J12" s="19"/>
      <c r="K12" s="10"/>
      <c r="L12" s="1281"/>
      <c r="M12" s="1281"/>
      <c r="N12" s="1281"/>
      <c r="O12" s="1281"/>
      <c r="P12" s="1313"/>
      <c r="Q12" s="384"/>
    </row>
    <row r="13" spans="1:17">
      <c r="A13" s="11">
        <v>11</v>
      </c>
      <c r="B13" s="1319" t="s">
        <v>5616</v>
      </c>
      <c r="C13" s="1210"/>
      <c r="D13" s="1318"/>
      <c r="E13" s="19"/>
      <c r="F13" s="19"/>
      <c r="G13" s="20"/>
      <c r="H13" s="21"/>
      <c r="I13" s="19"/>
      <c r="J13" s="19"/>
      <c r="K13" s="10"/>
      <c r="L13" s="1281"/>
      <c r="M13" s="1281"/>
      <c r="N13" s="1281"/>
      <c r="O13" s="1281"/>
      <c r="P13" s="1313"/>
      <c r="Q13" s="384"/>
    </row>
    <row r="14" spans="1:17">
      <c r="A14" s="11">
        <v>12</v>
      </c>
      <c r="B14" s="1319" t="s">
        <v>5617</v>
      </c>
      <c r="C14" s="1210"/>
      <c r="D14" s="1318"/>
      <c r="E14" s="19"/>
      <c r="F14" s="19"/>
      <c r="G14" s="20"/>
      <c r="H14" s="21"/>
      <c r="I14" s="19"/>
      <c r="J14" s="19"/>
      <c r="K14" s="10"/>
      <c r="L14" s="1281"/>
      <c r="M14" s="1281"/>
      <c r="N14" s="1281"/>
      <c r="O14" s="1281"/>
      <c r="P14" s="1313"/>
      <c r="Q14" s="384"/>
    </row>
    <row r="15" spans="1:17">
      <c r="A15" s="11">
        <v>13</v>
      </c>
      <c r="B15" s="1319" t="s">
        <v>5618</v>
      </c>
      <c r="C15" s="1210"/>
      <c r="D15" s="1318"/>
      <c r="E15" s="19"/>
      <c r="F15" s="19"/>
      <c r="G15" s="20"/>
      <c r="H15" s="21"/>
      <c r="I15" s="19"/>
      <c r="J15" s="19"/>
      <c r="K15" s="10"/>
      <c r="L15" s="1281"/>
      <c r="M15" s="1281"/>
      <c r="N15" s="1281"/>
      <c r="O15" s="1281"/>
      <c r="P15" s="1313"/>
      <c r="Q15" s="384"/>
    </row>
    <row r="16" spans="1:17">
      <c r="A16" s="11">
        <v>14</v>
      </c>
      <c r="B16" s="1319" t="s">
        <v>4319</v>
      </c>
      <c r="C16" s="1210"/>
      <c r="D16" s="1318"/>
      <c r="E16" s="19"/>
      <c r="F16" s="19"/>
      <c r="G16" s="20"/>
      <c r="H16" s="21"/>
      <c r="I16" s="19"/>
      <c r="J16" s="19"/>
      <c r="K16" s="10"/>
      <c r="L16" s="1281"/>
      <c r="M16" s="1281"/>
      <c r="N16" s="1281"/>
      <c r="O16" s="1281"/>
      <c r="P16" s="1313"/>
      <c r="Q16" s="384"/>
    </row>
    <row r="17" spans="1:21">
      <c r="A17" s="400">
        <v>15</v>
      </c>
      <c r="B17" s="1319" t="s">
        <v>5619</v>
      </c>
      <c r="C17" s="1210"/>
      <c r="D17" s="1318"/>
      <c r="E17" s="19"/>
      <c r="F17" s="19"/>
      <c r="G17" s="20"/>
      <c r="H17" s="21"/>
      <c r="I17" s="19"/>
      <c r="J17" s="19"/>
      <c r="K17" s="10"/>
      <c r="L17" s="1281"/>
      <c r="M17" s="1281"/>
      <c r="N17" s="1281"/>
      <c r="O17" s="1281"/>
      <c r="P17" s="1313"/>
      <c r="Q17" s="384"/>
    </row>
    <row r="18" spans="1:21">
      <c r="A18" s="11">
        <v>16</v>
      </c>
      <c r="B18" s="1319" t="s">
        <v>3505</v>
      </c>
      <c r="C18" s="1210"/>
      <c r="D18" s="1318"/>
      <c r="E18" s="19"/>
      <c r="F18" s="19"/>
      <c r="G18" s="20"/>
      <c r="H18" s="21"/>
      <c r="I18" s="19"/>
      <c r="J18" s="19"/>
      <c r="K18" s="10"/>
      <c r="L18" s="1281"/>
      <c r="M18" s="1281"/>
      <c r="N18" s="1281"/>
      <c r="O18" s="1281"/>
      <c r="P18" s="1313"/>
      <c r="Q18" s="384"/>
    </row>
    <row r="19" spans="1:21">
      <c r="A19" s="400">
        <v>17</v>
      </c>
      <c r="B19" s="1319" t="s">
        <v>5620</v>
      </c>
      <c r="C19" s="1210"/>
      <c r="D19" s="1318"/>
      <c r="E19" s="19"/>
      <c r="F19" s="19"/>
      <c r="G19" s="20"/>
      <c r="H19" s="21"/>
      <c r="I19" s="19"/>
      <c r="J19" s="19"/>
      <c r="K19" s="10"/>
      <c r="L19" s="1281"/>
      <c r="M19" s="1281"/>
      <c r="N19" s="1281"/>
      <c r="O19" s="1281"/>
      <c r="P19" s="1313"/>
      <c r="Q19" s="384"/>
    </row>
    <row r="20" spans="1:21">
      <c r="A20" s="11">
        <v>18</v>
      </c>
      <c r="B20" s="1320" t="s">
        <v>5621</v>
      </c>
      <c r="C20" s="1324"/>
      <c r="D20" s="1325"/>
      <c r="E20" s="51"/>
      <c r="F20" s="51"/>
      <c r="G20" s="52"/>
      <c r="H20" s="53"/>
      <c r="I20" s="51"/>
      <c r="J20" s="51"/>
      <c r="K20" s="26"/>
      <c r="L20" s="1326"/>
      <c r="M20" s="1326"/>
      <c r="N20" s="1326"/>
      <c r="O20" s="1326"/>
      <c r="P20" s="1327"/>
      <c r="Q20" s="401"/>
    </row>
    <row r="21" spans="1:21" ht="32.65" customHeight="1">
      <c r="A21" s="400">
        <v>19</v>
      </c>
      <c r="B21" s="1319" t="s">
        <v>5622</v>
      </c>
      <c r="C21" s="828" t="s">
        <v>5623</v>
      </c>
      <c r="D21" s="828" t="s">
        <v>1293</v>
      </c>
      <c r="E21" s="1328">
        <v>45818</v>
      </c>
      <c r="F21" s="1316"/>
      <c r="G21" s="1335" t="s">
        <v>4226</v>
      </c>
      <c r="H21" s="1329" t="s">
        <v>5624</v>
      </c>
      <c r="I21" s="1316">
        <v>61629</v>
      </c>
      <c r="J21" s="1316" t="s">
        <v>5625</v>
      </c>
      <c r="K21" s="27"/>
      <c r="L21" s="1281"/>
      <c r="M21" s="1281"/>
      <c r="N21" s="1281"/>
      <c r="O21" s="1281"/>
      <c r="P21" s="1330"/>
      <c r="Q21" s="384"/>
    </row>
    <row r="22" spans="1:21" ht="28.9">
      <c r="A22" s="11">
        <v>20</v>
      </c>
      <c r="B22" s="1312" t="s">
        <v>5626</v>
      </c>
      <c r="C22" s="1333" t="s">
        <v>5627</v>
      </c>
      <c r="D22" s="1312" t="s">
        <v>1280</v>
      </c>
      <c r="E22" s="19">
        <v>255</v>
      </c>
      <c r="F22" s="19" t="s">
        <v>1321</v>
      </c>
      <c r="G22" s="19" t="b">
        <v>0</v>
      </c>
      <c r="H22" s="21" t="s">
        <v>5628</v>
      </c>
      <c r="I22" s="40"/>
      <c r="J22" s="40"/>
      <c r="K22" s="10" t="s">
        <v>1130</v>
      </c>
      <c r="L22" s="376" t="s">
        <v>1352</v>
      </c>
      <c r="M22" s="376" t="s">
        <v>5629</v>
      </c>
      <c r="N22" s="376" t="s">
        <v>4312</v>
      </c>
      <c r="O22" s="376"/>
      <c r="P22" s="499" t="s">
        <v>5630</v>
      </c>
      <c r="Q22" s="1165"/>
    </row>
    <row r="23" spans="1:21" ht="28.9">
      <c r="A23" s="400">
        <v>21</v>
      </c>
      <c r="B23" s="19" t="s">
        <v>5631</v>
      </c>
      <c r="C23" s="1321" t="s">
        <v>5632</v>
      </c>
      <c r="D23" s="19" t="s">
        <v>1280</v>
      </c>
      <c r="E23" s="19">
        <v>255</v>
      </c>
      <c r="F23" s="19" t="s">
        <v>1321</v>
      </c>
      <c r="G23" s="20" t="b">
        <v>0</v>
      </c>
      <c r="H23" s="21" t="s">
        <v>5628</v>
      </c>
      <c r="I23" s="40"/>
      <c r="J23" s="40"/>
      <c r="K23" s="10" t="s">
        <v>1130</v>
      </c>
      <c r="L23" s="374" t="s">
        <v>1352</v>
      </c>
      <c r="M23" s="374" t="s">
        <v>5629</v>
      </c>
      <c r="N23" s="374" t="s">
        <v>5633</v>
      </c>
      <c r="O23" s="374"/>
      <c r="P23" s="346" t="s">
        <v>5630</v>
      </c>
      <c r="Q23" s="384"/>
    </row>
    <row r="24" spans="1:21" ht="41.45">
      <c r="A24" s="11">
        <v>22</v>
      </c>
      <c r="B24" s="19" t="s">
        <v>5634</v>
      </c>
      <c r="C24" s="1334" t="s">
        <v>5635</v>
      </c>
      <c r="D24" s="19" t="s">
        <v>1280</v>
      </c>
      <c r="E24" s="19">
        <v>80</v>
      </c>
      <c r="F24" s="19" t="s">
        <v>1321</v>
      </c>
      <c r="G24" s="20" t="b">
        <v>0</v>
      </c>
      <c r="H24" s="41" t="s">
        <v>5636</v>
      </c>
      <c r="I24" s="19"/>
      <c r="J24" s="19"/>
      <c r="K24" s="10" t="s">
        <v>1130</v>
      </c>
      <c r="L24" s="374" t="s">
        <v>1352</v>
      </c>
      <c r="M24" s="374" t="s">
        <v>5629</v>
      </c>
      <c r="N24" s="374" t="s">
        <v>4311</v>
      </c>
      <c r="O24" s="374"/>
      <c r="P24" s="346" t="s">
        <v>5630</v>
      </c>
      <c r="Q24" s="384"/>
    </row>
    <row r="25" spans="1:21" ht="57.6">
      <c r="A25" s="400">
        <v>23</v>
      </c>
      <c r="B25" s="12" t="s">
        <v>5292</v>
      </c>
      <c r="C25" s="1322" t="s">
        <v>5293</v>
      </c>
      <c r="D25" s="12" t="s">
        <v>1280</v>
      </c>
      <c r="E25" s="12">
        <v>80</v>
      </c>
      <c r="F25" s="12" t="s">
        <v>1321</v>
      </c>
      <c r="G25" s="13" t="b">
        <v>0</v>
      </c>
      <c r="H25" s="42" t="s">
        <v>5637</v>
      </c>
      <c r="I25" s="12"/>
      <c r="J25" s="12"/>
      <c r="K25" s="10" t="s">
        <v>1130</v>
      </c>
      <c r="L25" s="374" t="s">
        <v>1335</v>
      </c>
      <c r="M25" s="374" t="s">
        <v>5629</v>
      </c>
      <c r="N25" s="374" t="s">
        <v>5638</v>
      </c>
      <c r="O25" s="374"/>
      <c r="P25" s="346" t="s">
        <v>5639</v>
      </c>
      <c r="Q25" s="384"/>
    </row>
    <row r="26" spans="1:21" ht="53.25" customHeight="1">
      <c r="A26" s="11">
        <v>24</v>
      </c>
      <c r="B26" s="12" t="s">
        <v>4339</v>
      </c>
      <c r="C26" s="1321" t="s">
        <v>4340</v>
      </c>
      <c r="D26" s="12" t="s">
        <v>1280</v>
      </c>
      <c r="E26" s="12">
        <v>80</v>
      </c>
      <c r="F26" s="12" t="s">
        <v>1321</v>
      </c>
      <c r="G26" s="13" t="b">
        <v>0</v>
      </c>
      <c r="H26" s="42" t="s">
        <v>5640</v>
      </c>
      <c r="I26" s="12"/>
      <c r="J26" s="12"/>
      <c r="K26" s="10" t="s">
        <v>1130</v>
      </c>
      <c r="L26" s="374" t="s">
        <v>1352</v>
      </c>
      <c r="M26" s="374" t="s">
        <v>5629</v>
      </c>
      <c r="N26" s="374" t="s">
        <v>5641</v>
      </c>
      <c r="O26" s="374"/>
      <c r="P26" s="346" t="s">
        <v>5630</v>
      </c>
      <c r="Q26" s="384"/>
      <c r="U26" t="s">
        <v>1281</v>
      </c>
    </row>
    <row r="27" spans="1:21" ht="66.75" customHeight="1">
      <c r="A27" s="400">
        <v>25</v>
      </c>
      <c r="B27" s="12" t="s">
        <v>1201</v>
      </c>
      <c r="C27" s="1321" t="s">
        <v>1566</v>
      </c>
      <c r="D27" s="12" t="s">
        <v>1215</v>
      </c>
      <c r="E27" s="12">
        <v>80</v>
      </c>
      <c r="F27" s="12" t="s">
        <v>1321</v>
      </c>
      <c r="G27" s="13" t="b">
        <v>0</v>
      </c>
      <c r="H27" s="42" t="s">
        <v>5642</v>
      </c>
      <c r="I27" s="12"/>
      <c r="J27" s="12"/>
      <c r="K27" s="10" t="s">
        <v>1130</v>
      </c>
      <c r="L27" s="374" t="s">
        <v>1352</v>
      </c>
      <c r="M27" s="374" t="s">
        <v>5629</v>
      </c>
      <c r="N27" s="374" t="s">
        <v>5643</v>
      </c>
      <c r="O27" s="374"/>
      <c r="P27" s="346" t="s">
        <v>5630</v>
      </c>
      <c r="Q27" s="384"/>
    </row>
    <row r="28" spans="1:21" ht="86.45">
      <c r="A28" s="11">
        <v>26</v>
      </c>
      <c r="B28" s="12" t="s">
        <v>938</v>
      </c>
      <c r="C28" s="1321" t="s">
        <v>1161</v>
      </c>
      <c r="D28" s="12" t="s">
        <v>1260</v>
      </c>
      <c r="E28" s="12" t="s">
        <v>1373</v>
      </c>
      <c r="F28" s="12" t="s">
        <v>1321</v>
      </c>
      <c r="G28" s="13" t="b">
        <v>0</v>
      </c>
      <c r="H28" s="42" t="s">
        <v>5644</v>
      </c>
      <c r="I28" s="12"/>
      <c r="J28" s="12"/>
      <c r="K28" s="10" t="s">
        <v>1130</v>
      </c>
      <c r="L28" s="374" t="s">
        <v>1352</v>
      </c>
      <c r="M28" s="374"/>
      <c r="N28" s="374"/>
      <c r="O28" s="374"/>
      <c r="P28" s="346" t="s">
        <v>5645</v>
      </c>
      <c r="Q28" s="384"/>
    </row>
    <row r="29" spans="1:21">
      <c r="A29" s="400">
        <v>27</v>
      </c>
      <c r="B29" s="436" t="s">
        <v>5621</v>
      </c>
      <c r="C29" s="436" t="s">
        <v>5646</v>
      </c>
      <c r="D29" s="436" t="s">
        <v>1215</v>
      </c>
      <c r="E29" s="1086">
        <v>45818</v>
      </c>
      <c r="F29" s="384"/>
      <c r="G29" s="384" t="s">
        <v>4226</v>
      </c>
      <c r="H29" s="1067" t="s">
        <v>5430</v>
      </c>
      <c r="I29" s="13"/>
      <c r="J29" s="13"/>
      <c r="K29" s="27"/>
      <c r="L29" s="374"/>
      <c r="M29" s="374"/>
      <c r="N29" s="374"/>
      <c r="O29" s="374"/>
      <c r="P29" s="346"/>
      <c r="Q29" s="384"/>
    </row>
    <row r="30" spans="1:21">
      <c r="A30" s="11">
        <v>28</v>
      </c>
      <c r="B30" s="436" t="s">
        <v>5420</v>
      </c>
      <c r="C30" s="436" t="s">
        <v>5421</v>
      </c>
      <c r="D30" s="436" t="s">
        <v>1215</v>
      </c>
      <c r="E30" s="1086">
        <v>45818</v>
      </c>
      <c r="F30" s="384"/>
      <c r="G30" s="384" t="s">
        <v>4226</v>
      </c>
      <c r="H30" s="1067" t="s">
        <v>5423</v>
      </c>
      <c r="I30" s="13"/>
      <c r="J30" s="13"/>
      <c r="K30" s="27"/>
      <c r="L30" s="374"/>
      <c r="M30" s="374"/>
      <c r="N30" s="374"/>
      <c r="O30" s="374"/>
      <c r="P30" s="346"/>
      <c r="Q30" s="384"/>
    </row>
    <row r="31" spans="1:21">
      <c r="A31" s="400">
        <v>29</v>
      </c>
      <c r="B31" s="436" t="s">
        <v>5431</v>
      </c>
      <c r="C31" s="436" t="s">
        <v>5432</v>
      </c>
      <c r="D31" s="436" t="s">
        <v>1260</v>
      </c>
      <c r="E31" s="1086">
        <v>45818</v>
      </c>
      <c r="F31" s="384"/>
      <c r="G31" s="384" t="s">
        <v>4226</v>
      </c>
      <c r="H31" s="1067" t="s">
        <v>1756</v>
      </c>
      <c r="I31" s="384"/>
      <c r="J31" s="400"/>
      <c r="K31" s="384"/>
      <c r="L31" s="384"/>
      <c r="M31" s="384"/>
      <c r="N31" s="384"/>
      <c r="O31" s="384"/>
      <c r="P31" s="441"/>
      <c r="Q31" s="384"/>
    </row>
    <row r="32" spans="1:21">
      <c r="A32" s="11">
        <v>30</v>
      </c>
      <c r="B32" s="436" t="s">
        <v>4735</v>
      </c>
      <c r="C32" s="436" t="s">
        <v>4922</v>
      </c>
      <c r="D32" s="436" t="s">
        <v>1260</v>
      </c>
      <c r="E32" s="1086">
        <v>45818</v>
      </c>
      <c r="F32" s="384"/>
      <c r="G32" s="384" t="s">
        <v>4226</v>
      </c>
      <c r="H32" s="1067" t="s">
        <v>5647</v>
      </c>
      <c r="I32" s="384"/>
      <c r="J32" s="400"/>
      <c r="K32" s="384"/>
      <c r="L32" s="384"/>
      <c r="M32" s="384"/>
      <c r="N32" s="384"/>
      <c r="O32" s="384"/>
      <c r="P32" s="384"/>
      <c r="Q32" s="384"/>
    </row>
    <row r="33" spans="7:7">
      <c r="G33" t="s">
        <v>1281</v>
      </c>
    </row>
  </sheetData>
  <mergeCells count="1">
    <mergeCell ref="C1:E1"/>
  </mergeCells>
  <phoneticPr fontId="39" type="noConversion"/>
  <dataValidations disablePrompts="1" count="1">
    <dataValidation type="list" allowBlank="1" showInputMessage="1" showErrorMessage="1" sqref="K3:K30" xr:uid="{79297D68-1197-4DDC-A0F8-7B234DA4DFA3}">
      <formula1>"To Do, Questions Outstanding, Complete"</formula1>
    </dataValidation>
  </dataValidations>
  <hyperlinks>
    <hyperlink ref="A1" location="Summary!A1" display="Object Name" xr:uid="{00000000-0004-0000-1200-000000000000}"/>
    <hyperlink ref="Q3" r:id="rId1" tooltip="https://southwestwater.visualstudio.com.mcas.ms/cep%20solution/_workitems/edit/46631?mcastsid=26110&amp;mcasctx=4" display="https://southwestwater.visualstudio.com.mcas.ms/CEP Solution/_workitems/edit/46631?McasTsid=26110&amp;McasCtx=4" xr:uid="{9522D5D7-9C4B-4AC3-930F-FB6D93687B0A}"/>
  </hyperlinks>
  <pageMargins left="0.7" right="0.7" top="0.75" bottom="0.75" header="0.3" footer="0.3"/>
  <pageSetup paperSize="9" orientation="portrait" r:id="rId2"/>
  <headerFooter>
    <oddFooter>&amp;L_x000D_&amp;1#&amp;"Calibri"&amp;10&amp;K000000 Classification: BUSINESS</oddFooter>
  </headerFooter>
  <drawing r:id="rId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tabColor rgb="FFFFC000"/>
  </sheetPr>
  <dimension ref="A1:P7"/>
  <sheetViews>
    <sheetView topLeftCell="A2" zoomScale="80" zoomScaleNormal="80" workbookViewId="0">
      <selection activeCell="J3" sqref="J3"/>
    </sheetView>
  </sheetViews>
  <sheetFormatPr defaultRowHeight="14.45"/>
  <cols>
    <col min="1" max="1" width="8.42578125" bestFit="1" customWidth="1"/>
    <col min="2" max="2" width="22.42578125" customWidth="1"/>
    <col min="3" max="3" width="30.42578125" customWidth="1"/>
    <col min="4" max="4" width="20.5703125" customWidth="1"/>
    <col min="5" max="5" width="19.5703125" customWidth="1"/>
    <col min="6" max="6" width="11.5703125" customWidth="1"/>
    <col min="7" max="7" width="13.5703125" customWidth="1"/>
    <col min="8" max="8" width="38.5703125" customWidth="1"/>
    <col min="9" max="10" width="21.42578125" customWidth="1"/>
    <col min="11" max="11" width="11.42578125" style="28" customWidth="1"/>
    <col min="12" max="12" width="13.5703125" customWidth="1"/>
    <col min="13" max="14" width="14.5703125" customWidth="1"/>
    <col min="15" max="15" width="12.5703125" customWidth="1"/>
    <col min="16" max="16" width="46" customWidth="1"/>
  </cols>
  <sheetData>
    <row r="1" spans="1:16" ht="18">
      <c r="A1" s="4" t="s">
        <v>1188</v>
      </c>
      <c r="B1" s="5" t="s">
        <v>1189</v>
      </c>
      <c r="C1" s="1352" t="s">
        <v>5648</v>
      </c>
      <c r="D1" s="1353"/>
      <c r="E1" s="1353"/>
      <c r="F1" s="6"/>
      <c r="G1" s="6"/>
      <c r="H1" s="7"/>
      <c r="I1" s="6"/>
      <c r="J1" s="6"/>
      <c r="K1" s="6"/>
      <c r="L1" s="7"/>
      <c r="M1" s="7"/>
      <c r="N1" s="7"/>
      <c r="O1" s="7"/>
      <c r="P1" s="8"/>
    </row>
    <row r="2" spans="1:16"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row>
    <row r="3" spans="1:16" ht="316.89999999999998">
      <c r="A3" s="181">
        <v>1</v>
      </c>
      <c r="B3" s="19" t="s">
        <v>1319</v>
      </c>
      <c r="C3" s="19" t="s">
        <v>1320</v>
      </c>
      <c r="D3" s="19" t="s">
        <v>1280</v>
      </c>
      <c r="E3" s="19">
        <v>80</v>
      </c>
      <c r="F3" s="19" t="s">
        <v>1321</v>
      </c>
      <c r="G3" s="20" t="b">
        <v>1</v>
      </c>
      <c r="H3" s="21"/>
      <c r="I3" s="19"/>
      <c r="J3" s="19"/>
      <c r="K3" s="10" t="s">
        <v>1130</v>
      </c>
      <c r="L3" s="374"/>
      <c r="M3" s="374"/>
      <c r="N3" s="374"/>
      <c r="O3" s="374"/>
      <c r="P3" s="375" t="s">
        <v>5649</v>
      </c>
    </row>
    <row r="4" spans="1:16" ht="28.9">
      <c r="A4" s="181">
        <v>2</v>
      </c>
      <c r="B4" s="19" t="s">
        <v>5650</v>
      </c>
      <c r="C4" s="19" t="s">
        <v>1240</v>
      </c>
      <c r="D4" s="19" t="s">
        <v>1280</v>
      </c>
      <c r="E4" s="19">
        <v>80</v>
      </c>
      <c r="F4" s="19" t="s">
        <v>1321</v>
      </c>
      <c r="G4" s="20" t="b">
        <v>1</v>
      </c>
      <c r="H4" s="21" t="s">
        <v>3124</v>
      </c>
      <c r="I4" s="20"/>
      <c r="J4" s="19"/>
      <c r="K4" s="10" t="s">
        <v>1130</v>
      </c>
      <c r="L4" s="374"/>
      <c r="M4" s="374"/>
      <c r="N4" s="374"/>
      <c r="O4" s="374"/>
      <c r="P4" s="375" t="s">
        <v>5651</v>
      </c>
    </row>
    <row r="5" spans="1:16" ht="27.6">
      <c r="A5" s="181">
        <v>3</v>
      </c>
      <c r="B5" s="10" t="s">
        <v>5311</v>
      </c>
      <c r="C5" s="10" t="s">
        <v>5312</v>
      </c>
      <c r="D5" s="10" t="s">
        <v>1280</v>
      </c>
      <c r="E5" s="10">
        <v>80</v>
      </c>
      <c r="F5" s="10"/>
      <c r="G5" s="27"/>
      <c r="H5" s="15" t="s">
        <v>5652</v>
      </c>
      <c r="I5" s="19"/>
      <c r="J5" s="19"/>
      <c r="K5" s="10" t="s">
        <v>1130</v>
      </c>
      <c r="L5" s="374"/>
      <c r="M5" s="374"/>
      <c r="N5" s="374"/>
      <c r="O5" s="374"/>
      <c r="P5" s="375" t="s">
        <v>5653</v>
      </c>
    </row>
    <row r="6" spans="1:16" ht="158.44999999999999">
      <c r="A6" s="181">
        <v>4</v>
      </c>
      <c r="B6" s="19" t="s">
        <v>5381</v>
      </c>
      <c r="C6" s="20" t="s">
        <v>5382</v>
      </c>
      <c r="D6" s="19" t="s">
        <v>1280</v>
      </c>
      <c r="E6" s="19">
        <v>80</v>
      </c>
      <c r="F6" s="19" t="s">
        <v>1321</v>
      </c>
      <c r="G6" s="20" t="b">
        <v>0</v>
      </c>
      <c r="H6" s="15"/>
      <c r="I6" s="19"/>
      <c r="J6" s="19"/>
      <c r="K6" s="10" t="s">
        <v>1130</v>
      </c>
      <c r="L6" s="374"/>
      <c r="M6" s="374"/>
      <c r="N6" s="374"/>
      <c r="O6" s="374"/>
      <c r="P6" s="375" t="s">
        <v>5654</v>
      </c>
    </row>
    <row r="7" spans="1:16" ht="57.6">
      <c r="A7" s="181">
        <v>5</v>
      </c>
      <c r="B7" s="19" t="s">
        <v>3165</v>
      </c>
      <c r="C7" s="20" t="s">
        <v>2745</v>
      </c>
      <c r="D7" s="19" t="s">
        <v>1280</v>
      </c>
      <c r="E7" s="19">
        <v>80</v>
      </c>
      <c r="F7" s="19" t="s">
        <v>1321</v>
      </c>
      <c r="G7" s="20" t="b">
        <v>0</v>
      </c>
      <c r="H7" s="15"/>
      <c r="I7" s="19"/>
      <c r="J7" s="19"/>
      <c r="K7" s="10" t="s">
        <v>1130</v>
      </c>
      <c r="L7" s="374" t="s">
        <v>1352</v>
      </c>
      <c r="M7" s="374" t="s">
        <v>4292</v>
      </c>
      <c r="N7" s="374" t="s">
        <v>2491</v>
      </c>
      <c r="O7" s="374"/>
      <c r="P7" s="375" t="s">
        <v>5655</v>
      </c>
    </row>
  </sheetData>
  <mergeCells count="1">
    <mergeCell ref="C1:E1"/>
  </mergeCells>
  <dataValidations count="1">
    <dataValidation type="list" allowBlank="1" showInputMessage="1" showErrorMessage="1" sqref="K3:K7" xr:uid="{DDB929B0-EE3F-499A-8DC4-596561D3FA94}">
      <formula1>"To Do, Questions Outstanding, Complete"</formula1>
    </dataValidation>
  </dataValidations>
  <hyperlinks>
    <hyperlink ref="A1" location="Summary!A1" display="Object Name" xr:uid="{00000000-0004-0000-13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tabColor rgb="FFFFC000"/>
  </sheetPr>
  <dimension ref="A1:Q10"/>
  <sheetViews>
    <sheetView zoomScale="70" zoomScaleNormal="70" workbookViewId="0"/>
  </sheetViews>
  <sheetFormatPr defaultRowHeight="14.45"/>
  <cols>
    <col min="1" max="1" width="8.42578125" bestFit="1" customWidth="1"/>
    <col min="2" max="2" width="22.42578125" customWidth="1"/>
    <col min="3" max="3" width="33" customWidth="1"/>
    <col min="4" max="4" width="20.5703125" customWidth="1"/>
    <col min="5" max="5" width="19.5703125" customWidth="1"/>
    <col min="6" max="6" width="11.5703125" customWidth="1"/>
    <col min="7" max="7" width="13.5703125" customWidth="1"/>
    <col min="8" max="8" width="49.42578125" customWidth="1"/>
    <col min="9" max="10" width="21.42578125" customWidth="1"/>
    <col min="11" max="11" width="11.42578125" style="28" customWidth="1"/>
    <col min="12" max="12" width="13.5703125" customWidth="1"/>
    <col min="13" max="14" width="14.5703125" customWidth="1"/>
    <col min="15" max="15" width="12.5703125" customWidth="1"/>
    <col min="16" max="16" width="30.5703125" customWidth="1"/>
    <col min="17" max="17" width="26.42578125" customWidth="1"/>
  </cols>
  <sheetData>
    <row r="1" spans="1:17" ht="18">
      <c r="A1" s="47" t="s">
        <v>1188</v>
      </c>
      <c r="B1" s="48" t="s">
        <v>1189</v>
      </c>
      <c r="C1" s="1352" t="s">
        <v>5656</v>
      </c>
      <c r="D1" s="1353"/>
      <c r="E1" s="1353"/>
      <c r="F1" s="6"/>
      <c r="G1" s="6"/>
      <c r="H1" s="7"/>
      <c r="I1" s="6"/>
      <c r="J1" s="6"/>
      <c r="K1" s="6"/>
      <c r="L1" s="7"/>
      <c r="M1" s="7"/>
      <c r="N1" s="7"/>
      <c r="O1" s="7"/>
      <c r="P1" s="8"/>
    </row>
    <row r="2" spans="1:17" ht="28.9">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c r="Q2" s="498" t="s">
        <v>14</v>
      </c>
    </row>
    <row r="3" spans="1:17">
      <c r="A3" s="181">
        <v>1</v>
      </c>
      <c r="B3" s="19" t="s">
        <v>1319</v>
      </c>
      <c r="C3" s="19" t="s">
        <v>1320</v>
      </c>
      <c r="D3" s="19" t="s">
        <v>1280</v>
      </c>
      <c r="E3" s="19">
        <v>80</v>
      </c>
      <c r="F3" s="19" t="s">
        <v>1321</v>
      </c>
      <c r="G3" s="20" t="b">
        <v>1</v>
      </c>
      <c r="H3" s="17" t="s">
        <v>5657</v>
      </c>
      <c r="I3" s="12"/>
      <c r="J3" s="12" t="s">
        <v>2067</v>
      </c>
      <c r="K3" s="496" t="s">
        <v>1426</v>
      </c>
      <c r="L3" s="374"/>
      <c r="M3" s="374"/>
      <c r="N3" s="374"/>
      <c r="O3" s="374"/>
      <c r="P3" s="375"/>
      <c r="Q3" s="384" t="s">
        <v>5658</v>
      </c>
    </row>
    <row r="4" spans="1:17">
      <c r="A4" s="181">
        <v>2</v>
      </c>
      <c r="B4" s="19" t="s">
        <v>5292</v>
      </c>
      <c r="C4" s="20" t="s">
        <v>5293</v>
      </c>
      <c r="D4" s="19" t="s">
        <v>1280</v>
      </c>
      <c r="E4" s="19">
        <v>80</v>
      </c>
      <c r="F4" s="19" t="s">
        <v>1321</v>
      </c>
      <c r="G4" s="20" t="b">
        <v>1</v>
      </c>
      <c r="H4" s="17" t="s">
        <v>5659</v>
      </c>
      <c r="I4" s="12"/>
      <c r="J4" s="12" t="s">
        <v>2067</v>
      </c>
      <c r="K4" s="496" t="s">
        <v>1426</v>
      </c>
      <c r="L4" s="374"/>
      <c r="M4" s="374"/>
      <c r="N4" s="374"/>
      <c r="O4" s="374"/>
      <c r="P4" s="375"/>
      <c r="Q4" s="384" t="s">
        <v>5658</v>
      </c>
    </row>
    <row r="5" spans="1:17">
      <c r="A5" s="181">
        <v>3</v>
      </c>
      <c r="B5" s="19" t="s">
        <v>5289</v>
      </c>
      <c r="C5" s="20" t="s">
        <v>5290</v>
      </c>
      <c r="D5" s="19" t="s">
        <v>1280</v>
      </c>
      <c r="E5" s="19">
        <v>80</v>
      </c>
      <c r="F5" s="19" t="s">
        <v>1321</v>
      </c>
      <c r="G5" s="20" t="b">
        <v>1</v>
      </c>
      <c r="H5" s="17" t="s">
        <v>5660</v>
      </c>
      <c r="I5" s="12"/>
      <c r="J5" s="12" t="s">
        <v>2067</v>
      </c>
      <c r="K5" s="496" t="s">
        <v>1426</v>
      </c>
      <c r="L5" s="374"/>
      <c r="M5" s="374"/>
      <c r="N5" s="374"/>
      <c r="O5" s="374"/>
      <c r="P5" s="375"/>
      <c r="Q5" s="384" t="s">
        <v>5658</v>
      </c>
    </row>
    <row r="6" spans="1:17">
      <c r="A6" s="181">
        <v>4</v>
      </c>
      <c r="B6" s="19" t="s">
        <v>1271</v>
      </c>
      <c r="C6" s="20" t="s">
        <v>1729</v>
      </c>
      <c r="D6" s="19" t="s">
        <v>1267</v>
      </c>
      <c r="E6" s="19" t="s">
        <v>1366</v>
      </c>
      <c r="F6" s="19" t="s">
        <v>1321</v>
      </c>
      <c r="G6" s="20" t="b">
        <v>1</v>
      </c>
      <c r="H6" s="21" t="s">
        <v>5661</v>
      </c>
      <c r="I6" s="33">
        <v>42461</v>
      </c>
      <c r="J6" s="12" t="s">
        <v>2067</v>
      </c>
      <c r="K6" s="496" t="s">
        <v>1426</v>
      </c>
      <c r="L6" s="374"/>
      <c r="M6" s="374"/>
      <c r="N6" s="374"/>
      <c r="O6" s="374"/>
      <c r="P6" s="375"/>
      <c r="Q6" s="384" t="s">
        <v>5658</v>
      </c>
    </row>
    <row r="7" spans="1:17" ht="27.6">
      <c r="A7" s="181">
        <v>5</v>
      </c>
      <c r="B7" s="19" t="s">
        <v>1265</v>
      </c>
      <c r="C7" s="20" t="s">
        <v>2101</v>
      </c>
      <c r="D7" s="19" t="s">
        <v>1267</v>
      </c>
      <c r="E7" s="19" t="s">
        <v>1366</v>
      </c>
      <c r="F7" s="19" t="s">
        <v>1321</v>
      </c>
      <c r="G7" s="20" t="b">
        <v>0</v>
      </c>
      <c r="H7" s="21" t="s">
        <v>5662</v>
      </c>
      <c r="I7" s="19"/>
      <c r="J7" s="12" t="s">
        <v>2067</v>
      </c>
      <c r="K7" s="496" t="s">
        <v>1426</v>
      </c>
      <c r="L7" s="374"/>
      <c r="M7" s="374"/>
      <c r="N7" s="374"/>
      <c r="O7" s="374"/>
      <c r="P7" s="375"/>
      <c r="Q7" s="384" t="s">
        <v>5658</v>
      </c>
    </row>
    <row r="8" spans="1:17">
      <c r="A8" s="181">
        <v>6</v>
      </c>
      <c r="B8" s="19" t="s">
        <v>5663</v>
      </c>
      <c r="C8" s="20" t="s">
        <v>5664</v>
      </c>
      <c r="D8" s="19" t="s">
        <v>3923</v>
      </c>
      <c r="E8" s="19" t="s">
        <v>1653</v>
      </c>
      <c r="F8" s="19" t="s">
        <v>1321</v>
      </c>
      <c r="G8" s="20" t="b">
        <v>0</v>
      </c>
      <c r="H8" s="21" t="s">
        <v>5665</v>
      </c>
      <c r="I8" s="19">
        <v>445</v>
      </c>
      <c r="J8" s="12" t="s">
        <v>2067</v>
      </c>
      <c r="K8" s="496" t="s">
        <v>1426</v>
      </c>
      <c r="L8" s="374"/>
      <c r="M8" s="374"/>
      <c r="N8" s="374"/>
      <c r="O8" s="374"/>
      <c r="P8" s="375"/>
      <c r="Q8" s="384" t="s">
        <v>5658</v>
      </c>
    </row>
    <row r="9" spans="1:17">
      <c r="A9" s="181">
        <v>7</v>
      </c>
      <c r="B9" s="19" t="s">
        <v>5666</v>
      </c>
      <c r="C9" s="20" t="s">
        <v>5667</v>
      </c>
      <c r="D9" s="19" t="s">
        <v>3923</v>
      </c>
      <c r="E9" s="19" t="s">
        <v>1653</v>
      </c>
      <c r="F9" s="19" t="s">
        <v>1321</v>
      </c>
      <c r="G9" s="20" t="b">
        <v>0</v>
      </c>
      <c r="H9" s="21" t="s">
        <v>5668</v>
      </c>
      <c r="I9" s="19">
        <v>336</v>
      </c>
      <c r="J9" s="12" t="s">
        <v>2067</v>
      </c>
      <c r="K9" s="496" t="s">
        <v>1426</v>
      </c>
      <c r="L9" s="374"/>
      <c r="M9" s="374"/>
      <c r="N9" s="374"/>
      <c r="O9" s="374"/>
      <c r="P9" s="375"/>
      <c r="Q9" s="384" t="s">
        <v>5658</v>
      </c>
    </row>
    <row r="10" spans="1:17" ht="27.6">
      <c r="A10" s="181">
        <v>8</v>
      </c>
      <c r="B10" s="19" t="s">
        <v>5669</v>
      </c>
      <c r="C10" s="20" t="s">
        <v>5670</v>
      </c>
      <c r="D10" s="19" t="s">
        <v>5671</v>
      </c>
      <c r="E10" s="19">
        <v>18</v>
      </c>
      <c r="F10" s="19" t="s">
        <v>1321</v>
      </c>
      <c r="G10" s="20" t="b">
        <v>0</v>
      </c>
      <c r="H10" s="21" t="s">
        <v>2284</v>
      </c>
      <c r="I10" s="19"/>
      <c r="J10" s="12" t="s">
        <v>2067</v>
      </c>
      <c r="K10" s="496" t="s">
        <v>1426</v>
      </c>
      <c r="L10" s="374"/>
      <c r="M10" s="374"/>
      <c r="N10" s="374"/>
      <c r="O10" s="374"/>
      <c r="P10" s="375"/>
      <c r="Q10" s="384" t="s">
        <v>5658</v>
      </c>
    </row>
  </sheetData>
  <autoFilter ref="A2:K10" xr:uid="{00000000-0009-0000-0000-000021000000}"/>
  <mergeCells count="1">
    <mergeCell ref="C1:E1"/>
  </mergeCells>
  <dataValidations count="1">
    <dataValidation type="list" allowBlank="1" showInputMessage="1" showErrorMessage="1" sqref="K3:K10" xr:uid="{38094D06-6AD5-45D6-8FB6-9F23AB675C65}">
      <formula1>"To Do, Questions Outstanding, Complete"</formula1>
    </dataValidation>
  </dataValidations>
  <hyperlinks>
    <hyperlink ref="A1" location="Summary!A1" display="Object Name" xr:uid="{00000000-0004-0000-21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tabColor rgb="FFFFC000"/>
  </sheetPr>
  <dimension ref="A1:P12"/>
  <sheetViews>
    <sheetView zoomScaleNormal="100" workbookViewId="0"/>
  </sheetViews>
  <sheetFormatPr defaultRowHeight="14.45"/>
  <cols>
    <col min="1" max="1" width="8.42578125" bestFit="1" customWidth="1"/>
    <col min="2" max="2" width="22.42578125" customWidth="1"/>
    <col min="3" max="3" width="23.42578125" customWidth="1"/>
    <col min="4" max="4" width="20.5703125" customWidth="1"/>
    <col min="5" max="5" width="19.5703125" customWidth="1"/>
    <col min="6" max="6" width="15.5703125" customWidth="1"/>
    <col min="7" max="7" width="13.5703125" customWidth="1"/>
    <col min="8" max="8" width="49.42578125" customWidth="1"/>
    <col min="9" max="10" width="21.42578125" customWidth="1"/>
    <col min="11" max="11" width="11.42578125" style="28" customWidth="1"/>
    <col min="12" max="12" width="13.5703125" customWidth="1"/>
    <col min="13" max="14" width="14.5703125" customWidth="1"/>
    <col min="15" max="15" width="12.5703125" customWidth="1"/>
    <col min="16" max="16" width="46" customWidth="1"/>
  </cols>
  <sheetData>
    <row r="1" spans="1:16" ht="18">
      <c r="A1" s="60" t="s">
        <v>1188</v>
      </c>
      <c r="B1" s="48" t="s">
        <v>1189</v>
      </c>
      <c r="C1" s="1352" t="s">
        <v>5672</v>
      </c>
      <c r="D1" s="1353"/>
      <c r="E1" s="1353"/>
      <c r="F1" s="6"/>
      <c r="G1" s="6"/>
      <c r="H1" s="7"/>
      <c r="I1" s="6"/>
      <c r="J1" s="6"/>
      <c r="K1" s="6"/>
      <c r="L1" s="7"/>
      <c r="M1" s="7"/>
      <c r="N1" s="7"/>
      <c r="O1" s="7"/>
      <c r="P1" s="8"/>
    </row>
    <row r="2" spans="1:16">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row>
    <row r="3" spans="1:16">
      <c r="A3" s="181">
        <v>1</v>
      </c>
      <c r="B3" s="19" t="s">
        <v>1319</v>
      </c>
      <c r="C3" s="19" t="s">
        <v>1320</v>
      </c>
      <c r="D3" s="19" t="s">
        <v>1280</v>
      </c>
      <c r="E3" s="19">
        <v>80</v>
      </c>
      <c r="F3" s="19" t="s">
        <v>1321</v>
      </c>
      <c r="G3" s="20" t="b">
        <v>1</v>
      </c>
      <c r="H3" s="30" t="s">
        <v>5634</v>
      </c>
      <c r="I3" s="12"/>
      <c r="J3" s="12"/>
      <c r="K3" s="10" t="s">
        <v>1130</v>
      </c>
      <c r="L3" s="374" t="s">
        <v>1352</v>
      </c>
      <c r="M3" s="374" t="s">
        <v>5673</v>
      </c>
      <c r="N3" s="374" t="s">
        <v>4311</v>
      </c>
      <c r="O3" s="374"/>
      <c r="P3" s="375"/>
    </row>
    <row r="4" spans="1:16" ht="48" customHeight="1">
      <c r="A4" s="181">
        <v>2</v>
      </c>
      <c r="B4" s="19" t="s">
        <v>11</v>
      </c>
      <c r="C4" s="19" t="s">
        <v>2890</v>
      </c>
      <c r="D4" s="20" t="s">
        <v>1280</v>
      </c>
      <c r="E4" s="19">
        <v>255</v>
      </c>
      <c r="F4" s="19" t="s">
        <v>1321</v>
      </c>
      <c r="G4" s="20" t="b">
        <v>1</v>
      </c>
      <c r="H4" s="17" t="s">
        <v>5674</v>
      </c>
      <c r="I4" s="12"/>
      <c r="J4" s="12"/>
      <c r="K4" s="10" t="s">
        <v>1130</v>
      </c>
      <c r="L4" s="374" t="s">
        <v>1352</v>
      </c>
      <c r="M4" s="374" t="s">
        <v>5673</v>
      </c>
      <c r="N4" s="374" t="s">
        <v>3516</v>
      </c>
      <c r="O4" s="374"/>
      <c r="P4" s="375"/>
    </row>
    <row r="5" spans="1:16" ht="33.75" customHeight="1">
      <c r="A5" s="181">
        <v>3</v>
      </c>
      <c r="B5" s="19" t="s">
        <v>4339</v>
      </c>
      <c r="C5" s="377" t="s">
        <v>4340</v>
      </c>
      <c r="D5" s="19" t="s">
        <v>1215</v>
      </c>
      <c r="E5" s="19" t="s">
        <v>1321</v>
      </c>
      <c r="F5" s="19" t="s">
        <v>1321</v>
      </c>
      <c r="G5" s="20" t="b">
        <v>1</v>
      </c>
      <c r="H5" s="17" t="s">
        <v>5675</v>
      </c>
      <c r="I5" s="12"/>
      <c r="J5" s="12"/>
      <c r="K5" s="10" t="s">
        <v>1130</v>
      </c>
      <c r="L5" s="374" t="s">
        <v>1352</v>
      </c>
      <c r="M5" s="374" t="s">
        <v>5673</v>
      </c>
      <c r="N5" s="374" t="s">
        <v>5676</v>
      </c>
      <c r="O5" s="374"/>
      <c r="P5" s="375"/>
    </row>
    <row r="6" spans="1:16" ht="43.15">
      <c r="A6" s="181">
        <v>4</v>
      </c>
      <c r="B6" s="19" t="s">
        <v>5677</v>
      </c>
      <c r="C6" s="377" t="s">
        <v>5678</v>
      </c>
      <c r="D6" s="19" t="s">
        <v>1215</v>
      </c>
      <c r="E6" s="19" t="s">
        <v>1321</v>
      </c>
      <c r="F6" s="19" t="s">
        <v>1321</v>
      </c>
      <c r="G6" s="20" t="b">
        <v>1</v>
      </c>
      <c r="H6" s="17" t="s">
        <v>5679</v>
      </c>
      <c r="I6" s="12"/>
      <c r="J6" s="12"/>
      <c r="K6" s="10" t="s">
        <v>1130</v>
      </c>
      <c r="L6" s="374" t="s">
        <v>1352</v>
      </c>
      <c r="M6" s="374" t="s">
        <v>5673</v>
      </c>
      <c r="N6" s="374" t="s">
        <v>5680</v>
      </c>
      <c r="O6" s="374"/>
      <c r="P6" s="375" t="s">
        <v>5681</v>
      </c>
    </row>
    <row r="7" spans="1:16" ht="28.9">
      <c r="A7" s="181">
        <v>5</v>
      </c>
      <c r="B7" s="19" t="s">
        <v>5682</v>
      </c>
      <c r="C7" s="377" t="s">
        <v>5683</v>
      </c>
      <c r="D7" s="19" t="s">
        <v>1280</v>
      </c>
      <c r="E7" s="19">
        <v>80</v>
      </c>
      <c r="F7" s="19" t="s">
        <v>1321</v>
      </c>
      <c r="G7" s="20" t="b">
        <v>1</v>
      </c>
      <c r="H7" s="17" t="s">
        <v>5684</v>
      </c>
      <c r="I7" s="12"/>
      <c r="J7" s="12"/>
      <c r="K7" s="10" t="s">
        <v>1130</v>
      </c>
      <c r="L7" s="374" t="s">
        <v>1352</v>
      </c>
      <c r="M7" s="374" t="s">
        <v>5673</v>
      </c>
      <c r="N7" s="374" t="s">
        <v>5685</v>
      </c>
      <c r="O7" s="374"/>
      <c r="P7" s="375" t="s">
        <v>5686</v>
      </c>
    </row>
    <row r="8" spans="1:16">
      <c r="A8" s="181">
        <v>6</v>
      </c>
      <c r="B8" s="19" t="s">
        <v>5687</v>
      </c>
      <c r="C8" s="377" t="s">
        <v>5688</v>
      </c>
      <c r="D8" s="19" t="s">
        <v>1260</v>
      </c>
      <c r="E8" s="19" t="s">
        <v>1373</v>
      </c>
      <c r="F8" s="19" t="s">
        <v>835</v>
      </c>
      <c r="G8" s="20" t="b">
        <v>1</v>
      </c>
      <c r="H8" s="17" t="s">
        <v>5689</v>
      </c>
      <c r="I8" s="12"/>
      <c r="J8" s="12"/>
      <c r="K8" s="10" t="s">
        <v>1130</v>
      </c>
      <c r="L8" s="374" t="s">
        <v>1352</v>
      </c>
      <c r="M8" s="374" t="s">
        <v>5673</v>
      </c>
      <c r="N8" s="374" t="s">
        <v>5690</v>
      </c>
      <c r="O8" s="374"/>
      <c r="P8" s="375" t="s">
        <v>5691</v>
      </c>
    </row>
    <row r="9" spans="1:16">
      <c r="C9" s="577" t="s">
        <v>5692</v>
      </c>
      <c r="D9" s="51" t="s">
        <v>1598</v>
      </c>
      <c r="E9" s="793">
        <v>45785</v>
      </c>
    </row>
    <row r="10" spans="1:16">
      <c r="C10" s="577" t="s">
        <v>5690</v>
      </c>
      <c r="D10" s="51" t="s">
        <v>1598</v>
      </c>
      <c r="E10" s="793">
        <v>45785</v>
      </c>
    </row>
    <row r="11" spans="1:16">
      <c r="C11" s="577" t="s">
        <v>5522</v>
      </c>
      <c r="D11" s="51" t="s">
        <v>1598</v>
      </c>
      <c r="E11" s="793">
        <v>45785</v>
      </c>
    </row>
    <row r="12" spans="1:16">
      <c r="C12" s="577" t="s">
        <v>5693</v>
      </c>
      <c r="D12" s="51" t="s">
        <v>1598</v>
      </c>
      <c r="E12" s="793">
        <v>45785</v>
      </c>
    </row>
  </sheetData>
  <mergeCells count="1">
    <mergeCell ref="C1:E1"/>
  </mergeCells>
  <phoneticPr fontId="39" type="noConversion"/>
  <dataValidations count="1">
    <dataValidation type="list" allowBlank="1" showInputMessage="1" showErrorMessage="1" sqref="K3:K8" xr:uid="{0E1870EB-21DB-444D-939F-73D7701A4A89}">
      <formula1>"To Do, Questions Outstanding, Complete"</formula1>
    </dataValidation>
  </dataValidations>
  <hyperlinks>
    <hyperlink ref="A1" location="Summary!A36" display="Back" xr:uid="{00000000-0004-0000-23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9">
    <tabColor rgb="FFFFC000"/>
  </sheetPr>
  <dimension ref="A1:Q8"/>
  <sheetViews>
    <sheetView zoomScale="70" zoomScaleNormal="70" workbookViewId="0"/>
  </sheetViews>
  <sheetFormatPr defaultRowHeight="14.45"/>
  <cols>
    <col min="1" max="1" width="8.42578125" bestFit="1" customWidth="1"/>
    <col min="2" max="2" width="22.42578125" customWidth="1"/>
    <col min="3" max="3" width="23.42578125" customWidth="1"/>
    <col min="4" max="4" width="20.5703125" customWidth="1"/>
    <col min="5" max="5" width="19.5703125" customWidth="1"/>
    <col min="6" max="6" width="15.5703125" customWidth="1"/>
    <col min="7" max="7" width="13.5703125" customWidth="1"/>
    <col min="8" max="8" width="49.42578125" customWidth="1"/>
    <col min="9" max="10" width="21.42578125" customWidth="1"/>
    <col min="11" max="11" width="11.42578125" style="28" customWidth="1"/>
    <col min="12" max="12" width="13.5703125" customWidth="1"/>
    <col min="13" max="14" width="14.5703125" customWidth="1"/>
    <col min="15" max="15" width="12.5703125" customWidth="1"/>
    <col min="16" max="16" width="28.42578125" customWidth="1"/>
    <col min="17" max="17" width="43.42578125" customWidth="1"/>
  </cols>
  <sheetData>
    <row r="1" spans="1:17" ht="18">
      <c r="A1" s="60" t="s">
        <v>1188</v>
      </c>
      <c r="B1" s="48" t="s">
        <v>1189</v>
      </c>
      <c r="C1" s="1352" t="s">
        <v>5694</v>
      </c>
      <c r="D1" s="1353"/>
      <c r="E1" s="1353"/>
      <c r="F1" s="6"/>
      <c r="G1" s="6"/>
      <c r="H1" s="7"/>
      <c r="I1" s="6"/>
      <c r="J1" s="6"/>
      <c r="K1" s="6"/>
      <c r="L1" s="7"/>
      <c r="M1" s="7"/>
      <c r="N1" s="7"/>
      <c r="O1" s="7"/>
      <c r="P1" s="8"/>
    </row>
    <row r="2" spans="1:17">
      <c r="A2" s="9" t="s">
        <v>1191</v>
      </c>
      <c r="B2" s="9" t="s">
        <v>1192</v>
      </c>
      <c r="C2" s="9" t="s">
        <v>1193</v>
      </c>
      <c r="D2" s="9" t="s">
        <v>1194</v>
      </c>
      <c r="E2" s="9" t="s">
        <v>1195</v>
      </c>
      <c r="F2" s="9" t="s">
        <v>1196</v>
      </c>
      <c r="G2" s="9" t="s">
        <v>1197</v>
      </c>
      <c r="H2" s="9" t="s">
        <v>1198</v>
      </c>
      <c r="I2" s="9" t="s">
        <v>1199</v>
      </c>
      <c r="J2" s="9" t="s">
        <v>1200</v>
      </c>
      <c r="K2" s="9" t="s">
        <v>1201</v>
      </c>
      <c r="L2" s="14" t="s">
        <v>1202</v>
      </c>
      <c r="M2" s="14" t="s">
        <v>1203</v>
      </c>
      <c r="N2" s="14" t="s">
        <v>1204</v>
      </c>
      <c r="O2" s="14" t="s">
        <v>1194</v>
      </c>
      <c r="P2" s="14" t="s">
        <v>1205</v>
      </c>
      <c r="Q2" s="14" t="s">
        <v>14</v>
      </c>
    </row>
    <row r="3" spans="1:17">
      <c r="A3" s="181">
        <v>1</v>
      </c>
      <c r="B3" s="19" t="s">
        <v>1319</v>
      </c>
      <c r="C3" s="19" t="s">
        <v>1320</v>
      </c>
      <c r="D3" s="19" t="s">
        <v>1280</v>
      </c>
      <c r="E3" s="19">
        <v>80</v>
      </c>
      <c r="F3" s="19" t="s">
        <v>1321</v>
      </c>
      <c r="G3" s="20" t="b">
        <v>1</v>
      </c>
      <c r="H3" s="30" t="s">
        <v>5388</v>
      </c>
      <c r="I3" s="12"/>
      <c r="J3" s="12" t="s">
        <v>2067</v>
      </c>
      <c r="K3" s="496" t="s">
        <v>1426</v>
      </c>
      <c r="L3" s="374"/>
      <c r="M3" s="374"/>
      <c r="N3" s="374"/>
      <c r="O3" s="374"/>
      <c r="P3" s="375" t="s">
        <v>5695</v>
      </c>
      <c r="Q3" s="384" t="s">
        <v>5696</v>
      </c>
    </row>
    <row r="4" spans="1:17" ht="27.6">
      <c r="A4" s="181">
        <v>2</v>
      </c>
      <c r="B4" s="19" t="s">
        <v>5697</v>
      </c>
      <c r="C4" s="19" t="s">
        <v>1240</v>
      </c>
      <c r="D4" s="19" t="s">
        <v>1280</v>
      </c>
      <c r="E4" s="12">
        <v>80</v>
      </c>
      <c r="F4" s="12" t="s">
        <v>1321</v>
      </c>
      <c r="G4" s="13" t="b">
        <v>0</v>
      </c>
      <c r="H4" s="17" t="s">
        <v>5698</v>
      </c>
      <c r="I4" s="13" t="s">
        <v>5699</v>
      </c>
      <c r="J4" s="12" t="s">
        <v>2067</v>
      </c>
      <c r="K4" s="496" t="s">
        <v>1426</v>
      </c>
      <c r="L4" s="374"/>
      <c r="M4" s="374"/>
      <c r="N4" s="374"/>
      <c r="O4" s="374"/>
      <c r="P4" s="375"/>
      <c r="Q4" s="384" t="s">
        <v>5696</v>
      </c>
    </row>
    <row r="5" spans="1:17" ht="124.15">
      <c r="A5" s="181">
        <v>3</v>
      </c>
      <c r="B5" s="19" t="s">
        <v>5700</v>
      </c>
      <c r="C5" s="20" t="s">
        <v>5701</v>
      </c>
      <c r="D5" s="20" t="s">
        <v>1215</v>
      </c>
      <c r="E5" s="19" t="s">
        <v>1321</v>
      </c>
      <c r="F5" s="19" t="s">
        <v>1321</v>
      </c>
      <c r="G5" s="20"/>
      <c r="H5" s="17" t="s">
        <v>5702</v>
      </c>
      <c r="I5" s="12" t="s">
        <v>5703</v>
      </c>
      <c r="J5" s="12" t="s">
        <v>2067</v>
      </c>
      <c r="K5" s="496" t="s">
        <v>1426</v>
      </c>
      <c r="L5" s="374"/>
      <c r="M5" s="374"/>
      <c r="N5" s="374"/>
      <c r="O5" s="374"/>
      <c r="P5" s="375"/>
      <c r="Q5" s="384" t="s">
        <v>5696</v>
      </c>
    </row>
    <row r="6" spans="1:17" ht="72" customHeight="1">
      <c r="A6" s="181">
        <v>4</v>
      </c>
      <c r="B6" s="19" t="s">
        <v>5704</v>
      </c>
      <c r="C6" s="19" t="s">
        <v>5705</v>
      </c>
      <c r="D6" s="20" t="s">
        <v>1628</v>
      </c>
      <c r="E6" s="19" t="s">
        <v>1653</v>
      </c>
      <c r="F6" s="19" t="s">
        <v>1321</v>
      </c>
      <c r="G6" s="20" t="b">
        <v>0</v>
      </c>
      <c r="H6" s="17" t="s">
        <v>5706</v>
      </c>
      <c r="I6" s="12">
        <v>1</v>
      </c>
      <c r="J6" s="12" t="s">
        <v>2067</v>
      </c>
      <c r="K6" s="496" t="s">
        <v>1426</v>
      </c>
      <c r="L6" s="374"/>
      <c r="M6" s="374"/>
      <c r="N6" s="374"/>
      <c r="O6" s="374"/>
      <c r="P6" s="375"/>
      <c r="Q6" s="384" t="s">
        <v>5696</v>
      </c>
    </row>
    <row r="8" spans="1:17" ht="20.25" customHeight="1"/>
  </sheetData>
  <mergeCells count="1">
    <mergeCell ref="C1:E1"/>
  </mergeCells>
  <dataValidations count="1">
    <dataValidation type="list" allowBlank="1" showInputMessage="1" showErrorMessage="1" sqref="K3:K6" xr:uid="{4F254189-72AF-4F91-8EDE-7F8F25E2B840}">
      <formula1>"To Do, Questions Outstanding, Complete"</formula1>
    </dataValidation>
  </dataValidations>
  <hyperlinks>
    <hyperlink ref="A1" location="Summary!A36" display="Back" xr:uid="{00000000-0004-0000-2400-000000000000}"/>
  </hyperlinks>
  <pageMargins left="0.7" right="0.7" top="0.75" bottom="0.75" header="0.3" footer="0.3"/>
  <pageSetup paperSize="9" orientation="portrait" r:id="rId1"/>
  <headerFooter>
    <oddFooter>&amp;L_x000D_&amp;1#&amp;"Calibri"&amp;10&amp;K000000 Classification: BUSINESS</oddFooter>
  </headerFooter>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6">
    <tabColor rgb="FF0070C0"/>
  </sheetPr>
  <dimension ref="A1:O9"/>
  <sheetViews>
    <sheetView zoomScaleNormal="100" workbookViewId="0">
      <selection activeCell="B9" sqref="B9"/>
    </sheetView>
  </sheetViews>
  <sheetFormatPr defaultRowHeight="14.45"/>
  <cols>
    <col min="2" max="2" width="23.5703125" customWidth="1"/>
    <col min="3" max="3" width="31.5703125" customWidth="1"/>
    <col min="4" max="4" width="20" customWidth="1"/>
    <col min="5" max="5" width="16.5703125" customWidth="1"/>
    <col min="6" max="6" width="13.5703125" customWidth="1"/>
    <col min="7" max="7" width="11.42578125" customWidth="1"/>
    <col min="8" max="8" width="57.42578125" customWidth="1"/>
    <col min="9" max="9" width="20.5703125" customWidth="1"/>
    <col min="10" max="10" width="16.5703125" customWidth="1"/>
    <col min="11" max="11" width="11.42578125" customWidth="1"/>
    <col min="12" max="12" width="25" customWidth="1"/>
    <col min="13" max="14" width="10.5703125" customWidth="1"/>
    <col min="15" max="15" width="44.5703125" customWidth="1"/>
  </cols>
  <sheetData>
    <row r="1" spans="1:15" ht="18">
      <c r="A1" s="83" t="s">
        <v>1188</v>
      </c>
      <c r="B1" s="5" t="s">
        <v>1189</v>
      </c>
      <c r="C1" s="1346" t="s">
        <v>1166</v>
      </c>
      <c r="D1" s="1347"/>
      <c r="E1" s="1347"/>
    </row>
    <row r="2" spans="1:15">
      <c r="A2" s="9" t="s">
        <v>1191</v>
      </c>
      <c r="B2" s="9" t="s">
        <v>1192</v>
      </c>
      <c r="C2" s="9" t="s">
        <v>1193</v>
      </c>
      <c r="D2" s="9" t="s">
        <v>1194</v>
      </c>
      <c r="E2" s="9" t="s">
        <v>1195</v>
      </c>
      <c r="F2" s="9" t="s">
        <v>1196</v>
      </c>
      <c r="G2" s="9" t="s">
        <v>1197</v>
      </c>
      <c r="H2" s="9" t="s">
        <v>1198</v>
      </c>
      <c r="I2" s="9" t="s">
        <v>1199</v>
      </c>
      <c r="J2" s="9" t="s">
        <v>1201</v>
      </c>
      <c r="K2" s="14" t="s">
        <v>1202</v>
      </c>
      <c r="L2" s="14" t="s">
        <v>1203</v>
      </c>
      <c r="M2" s="14" t="s">
        <v>1204</v>
      </c>
      <c r="N2" s="14" t="s">
        <v>1194</v>
      </c>
      <c r="O2" s="14" t="s">
        <v>1205</v>
      </c>
    </row>
    <row r="3" spans="1:15" ht="28.9">
      <c r="A3" s="95">
        <v>1</v>
      </c>
      <c r="B3" s="27" t="s">
        <v>1319</v>
      </c>
      <c r="C3" s="27" t="s">
        <v>1320</v>
      </c>
      <c r="D3" s="27" t="s">
        <v>1280</v>
      </c>
      <c r="E3" s="27">
        <v>80</v>
      </c>
      <c r="F3" s="27" t="s">
        <v>1321</v>
      </c>
      <c r="G3" s="78" t="b">
        <v>1</v>
      </c>
      <c r="H3" s="15"/>
      <c r="I3" s="27"/>
      <c r="J3" s="10" t="s">
        <v>1130</v>
      </c>
      <c r="K3" s="375"/>
      <c r="L3" s="375"/>
      <c r="M3" s="375"/>
      <c r="N3" s="375"/>
      <c r="O3" s="375" t="s">
        <v>5707</v>
      </c>
    </row>
    <row r="4" spans="1:15">
      <c r="A4" s="95">
        <v>2</v>
      </c>
      <c r="B4" s="27" t="s">
        <v>2367</v>
      </c>
      <c r="C4" s="27" t="s">
        <v>2368</v>
      </c>
      <c r="D4" s="27" t="s">
        <v>1280</v>
      </c>
      <c r="E4" s="27">
        <v>80</v>
      </c>
      <c r="F4" s="27" t="s">
        <v>1321</v>
      </c>
      <c r="G4" s="78" t="b">
        <v>1</v>
      </c>
      <c r="H4" s="15"/>
      <c r="I4" s="27"/>
      <c r="J4" s="10" t="s">
        <v>1130</v>
      </c>
      <c r="K4" s="375"/>
      <c r="L4" s="375"/>
      <c r="M4" s="375"/>
      <c r="N4" s="375"/>
      <c r="O4" s="375" t="s">
        <v>2367</v>
      </c>
    </row>
    <row r="5" spans="1:15">
      <c r="A5" s="95">
        <v>3</v>
      </c>
      <c r="B5" s="27" t="s">
        <v>5385</v>
      </c>
      <c r="C5" s="27" t="s">
        <v>5386</v>
      </c>
      <c r="D5" s="27" t="s">
        <v>1280</v>
      </c>
      <c r="E5" s="27">
        <v>80</v>
      </c>
      <c r="F5" s="27" t="s">
        <v>1321</v>
      </c>
      <c r="G5" s="78" t="b">
        <v>1</v>
      </c>
      <c r="H5" s="15"/>
      <c r="I5" s="27"/>
      <c r="J5" s="10" t="s">
        <v>1130</v>
      </c>
      <c r="K5" s="375"/>
      <c r="L5" s="375"/>
      <c r="M5" s="375"/>
      <c r="N5" s="375"/>
      <c r="O5" s="375" t="s">
        <v>5385</v>
      </c>
    </row>
    <row r="6" spans="1:15" ht="52.5" customHeight="1">
      <c r="A6" s="181">
        <v>4</v>
      </c>
      <c r="B6" s="27" t="s">
        <v>5708</v>
      </c>
      <c r="C6" s="27" t="s">
        <v>5709</v>
      </c>
      <c r="D6" s="27" t="s">
        <v>1280</v>
      </c>
      <c r="E6" s="27">
        <v>255</v>
      </c>
      <c r="F6" s="27" t="s">
        <v>1321</v>
      </c>
      <c r="G6" s="78" t="b">
        <v>1</v>
      </c>
      <c r="H6" s="15" t="s">
        <v>5710</v>
      </c>
      <c r="I6" s="27">
        <v>250</v>
      </c>
      <c r="J6" s="10" t="s">
        <v>1130</v>
      </c>
      <c r="K6" s="375"/>
      <c r="L6" s="375"/>
      <c r="M6" s="375"/>
      <c r="N6" s="375"/>
      <c r="O6" s="375" t="s">
        <v>5711</v>
      </c>
    </row>
    <row r="7" spans="1:15" ht="28.9">
      <c r="A7" s="95">
        <v>5</v>
      </c>
      <c r="B7" s="27" t="s">
        <v>1271</v>
      </c>
      <c r="C7" s="27" t="s">
        <v>1729</v>
      </c>
      <c r="D7" s="27" t="s">
        <v>1267</v>
      </c>
      <c r="E7" s="27" t="s">
        <v>1366</v>
      </c>
      <c r="F7" s="27" t="s">
        <v>1321</v>
      </c>
      <c r="G7" s="78" t="b">
        <v>1</v>
      </c>
      <c r="H7" s="15" t="s">
        <v>5712</v>
      </c>
      <c r="I7" s="92">
        <v>42461</v>
      </c>
      <c r="J7" s="10" t="s">
        <v>1130</v>
      </c>
      <c r="K7" s="375"/>
      <c r="L7" s="375"/>
      <c r="M7" s="375"/>
      <c r="N7" s="375"/>
      <c r="O7" s="375" t="s">
        <v>5713</v>
      </c>
    </row>
    <row r="8" spans="1:15" ht="28.9">
      <c r="A8" s="50">
        <v>6</v>
      </c>
      <c r="B8" s="113" t="s">
        <v>1265</v>
      </c>
      <c r="C8" s="113" t="s">
        <v>2101</v>
      </c>
      <c r="D8" s="113" t="s">
        <v>1267</v>
      </c>
      <c r="E8" s="113" t="s">
        <v>1366</v>
      </c>
      <c r="F8" s="113" t="s">
        <v>1321</v>
      </c>
      <c r="G8" s="121" t="b">
        <v>0</v>
      </c>
      <c r="H8" s="579" t="s">
        <v>5714</v>
      </c>
      <c r="I8" s="113"/>
      <c r="J8" s="26" t="s">
        <v>1130</v>
      </c>
      <c r="K8" s="55"/>
      <c r="L8" s="55"/>
      <c r="M8" s="55"/>
      <c r="N8" s="55"/>
      <c r="O8" s="55" t="s">
        <v>5715</v>
      </c>
    </row>
    <row r="9" spans="1:15">
      <c r="A9" s="181">
        <v>7</v>
      </c>
      <c r="B9" s="27" t="s">
        <v>1253</v>
      </c>
      <c r="C9" s="27" t="s">
        <v>1274</v>
      </c>
      <c r="D9" s="27" t="s">
        <v>1215</v>
      </c>
      <c r="E9" s="384"/>
      <c r="F9" s="384"/>
      <c r="G9" s="384"/>
      <c r="H9" s="384"/>
      <c r="I9" s="384"/>
      <c r="J9" s="349" t="s">
        <v>1130</v>
      </c>
      <c r="K9" s="375"/>
      <c r="L9" s="375"/>
      <c r="M9" s="375"/>
      <c r="N9" s="375"/>
      <c r="O9" s="375">
        <v>60268</v>
      </c>
    </row>
  </sheetData>
  <autoFilter ref="A2:J8" xr:uid="{00000000-0009-0000-0000-00002B000000}"/>
  <mergeCells count="1">
    <mergeCell ref="C1:E1"/>
  </mergeCells>
  <dataValidations count="1">
    <dataValidation type="list" allowBlank="1" showInputMessage="1" showErrorMessage="1" sqref="J3:J9" xr:uid="{E24ECC6E-3AE7-44C4-975D-52F5FEB7882C}">
      <formula1>"To Do, Questions Outstanding, Complete"</formula1>
    </dataValidation>
  </dataValidations>
  <hyperlinks>
    <hyperlink ref="A1" location="Summary!A1" display="Object Name" xr:uid="{00000000-0004-0000-2B00-000000000000}"/>
  </hyperlinks>
  <pageMargins left="0.7" right="0.7" top="0.75" bottom="0.75" header="0.3" footer="0.3"/>
  <headerFooter>
    <oddFooter>&amp;L_x000D_&amp;1#&amp;"Calibri"&amp;10&amp;K000000 Classification: BUSINESS</oddFooter>
  </headerFooter>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5">
    <tabColor rgb="FF0070C0"/>
  </sheetPr>
  <dimension ref="A1:P11"/>
  <sheetViews>
    <sheetView workbookViewId="0">
      <selection activeCell="G19" sqref="G19"/>
    </sheetView>
  </sheetViews>
  <sheetFormatPr defaultRowHeight="14.45"/>
  <cols>
    <col min="2" max="2" width="19.42578125" customWidth="1"/>
    <col min="3" max="3" width="22.42578125" customWidth="1"/>
    <col min="4" max="4" width="24.42578125" customWidth="1"/>
    <col min="5" max="5" width="13.42578125" customWidth="1"/>
    <col min="6" max="6" width="11.42578125" customWidth="1"/>
    <col min="7" max="7" width="11" customWidth="1"/>
    <col min="8" max="8" width="36" style="105" customWidth="1"/>
    <col min="9" max="10" width="20.5703125" style="28" hidden="1" customWidth="1"/>
    <col min="11" max="11" width="20.5703125" style="28" customWidth="1"/>
    <col min="12" max="12" width="14.5703125" customWidth="1"/>
    <col min="13" max="13" width="17" customWidth="1"/>
    <col min="14" max="14" width="11.42578125" customWidth="1"/>
    <col min="15" max="15" width="11.5703125" customWidth="1"/>
    <col min="16" max="16" width="50" customWidth="1"/>
  </cols>
  <sheetData>
    <row r="1" spans="1:16" ht="18">
      <c r="A1" s="103" t="s">
        <v>1188</v>
      </c>
      <c r="B1" s="104" t="s">
        <v>1189</v>
      </c>
      <c r="C1" s="1346" t="s">
        <v>1161</v>
      </c>
      <c r="D1" s="1347"/>
      <c r="E1" s="1347"/>
    </row>
    <row r="2" spans="1:16" ht="28.9">
      <c r="A2" s="9" t="s">
        <v>1191</v>
      </c>
      <c r="B2" s="9" t="s">
        <v>1192</v>
      </c>
      <c r="C2" s="9" t="s">
        <v>1193</v>
      </c>
      <c r="D2" s="9" t="s">
        <v>1194</v>
      </c>
      <c r="E2" s="9" t="s">
        <v>1195</v>
      </c>
      <c r="F2" s="9" t="s">
        <v>1196</v>
      </c>
      <c r="G2" s="9" t="s">
        <v>1197</v>
      </c>
      <c r="H2" s="101" t="s">
        <v>1198</v>
      </c>
      <c r="I2" s="9" t="s">
        <v>1199</v>
      </c>
      <c r="J2" s="9" t="s">
        <v>1200</v>
      </c>
      <c r="K2" s="9" t="s">
        <v>1201</v>
      </c>
      <c r="L2" s="102" t="s">
        <v>1202</v>
      </c>
      <c r="M2" s="102" t="s">
        <v>1203</v>
      </c>
      <c r="N2" s="102" t="s">
        <v>1204</v>
      </c>
      <c r="O2" s="102" t="s">
        <v>1194</v>
      </c>
      <c r="P2" s="102" t="s">
        <v>1205</v>
      </c>
    </row>
    <row r="3" spans="1:16">
      <c r="A3" s="95">
        <v>1</v>
      </c>
      <c r="B3" s="27" t="s">
        <v>1319</v>
      </c>
      <c r="C3" s="27" t="s">
        <v>1320</v>
      </c>
      <c r="D3" s="27" t="s">
        <v>1280</v>
      </c>
      <c r="E3" s="27">
        <v>80</v>
      </c>
      <c r="F3" s="27" t="s">
        <v>1321</v>
      </c>
      <c r="G3" s="78" t="b">
        <v>1</v>
      </c>
      <c r="H3" s="15"/>
      <c r="I3" s="27"/>
      <c r="J3" s="27" t="s">
        <v>2067</v>
      </c>
      <c r="K3" s="10" t="s">
        <v>1130</v>
      </c>
      <c r="L3" s="374"/>
      <c r="M3" s="374"/>
      <c r="N3" s="374"/>
      <c r="O3" s="374"/>
      <c r="P3" s="375"/>
    </row>
    <row r="4" spans="1:16" ht="27.6">
      <c r="A4" s="95">
        <v>2</v>
      </c>
      <c r="B4" s="27" t="s">
        <v>1324</v>
      </c>
      <c r="C4" s="27" t="s">
        <v>1325</v>
      </c>
      <c r="D4" s="27" t="s">
        <v>1280</v>
      </c>
      <c r="E4" s="27">
        <v>80</v>
      </c>
      <c r="F4" s="27" t="s">
        <v>1321</v>
      </c>
      <c r="G4" s="78" t="b">
        <v>1</v>
      </c>
      <c r="H4" s="15"/>
      <c r="I4" s="27"/>
      <c r="J4" s="27" t="s">
        <v>2067</v>
      </c>
      <c r="K4" s="10" t="s">
        <v>1130</v>
      </c>
      <c r="L4" s="374"/>
      <c r="M4" s="374"/>
      <c r="N4" s="374"/>
      <c r="O4" s="374"/>
      <c r="P4" s="375"/>
    </row>
    <row r="5" spans="1:16" ht="27.6">
      <c r="A5" s="95">
        <v>3</v>
      </c>
      <c r="B5" s="27" t="s">
        <v>1271</v>
      </c>
      <c r="C5" s="27" t="s">
        <v>1729</v>
      </c>
      <c r="D5" s="27" t="s">
        <v>1267</v>
      </c>
      <c r="E5" s="27" t="s">
        <v>1366</v>
      </c>
      <c r="F5" s="27" t="s">
        <v>1321</v>
      </c>
      <c r="G5" s="78" t="b">
        <v>1</v>
      </c>
      <c r="H5" s="15" t="s">
        <v>5716</v>
      </c>
      <c r="I5" s="92">
        <v>42461</v>
      </c>
      <c r="J5" s="27" t="s">
        <v>2067</v>
      </c>
      <c r="K5" s="10" t="s">
        <v>1130</v>
      </c>
      <c r="L5" s="374"/>
      <c r="M5" s="374"/>
      <c r="N5" s="374"/>
      <c r="O5" s="374"/>
      <c r="P5" s="375"/>
    </row>
    <row r="6" spans="1:16" ht="27.6">
      <c r="A6" s="95">
        <v>4</v>
      </c>
      <c r="B6" s="27" t="s">
        <v>1265</v>
      </c>
      <c r="C6" s="27" t="s">
        <v>2101</v>
      </c>
      <c r="D6" s="27" t="s">
        <v>1267</v>
      </c>
      <c r="E6" s="113" t="s">
        <v>1366</v>
      </c>
      <c r="F6" s="113" t="s">
        <v>1321</v>
      </c>
      <c r="G6" s="121" t="b">
        <v>0</v>
      </c>
      <c r="H6" s="579" t="s">
        <v>5717</v>
      </c>
      <c r="I6" s="324">
        <v>42825</v>
      </c>
      <c r="J6" s="113" t="s">
        <v>2067</v>
      </c>
      <c r="K6" s="26" t="s">
        <v>1130</v>
      </c>
      <c r="L6" s="54"/>
      <c r="M6" s="54"/>
      <c r="N6" s="374"/>
      <c r="O6" s="374"/>
      <c r="P6" s="375"/>
    </row>
    <row r="7" spans="1:16" ht="41.45">
      <c r="A7" s="95">
        <v>5</v>
      </c>
      <c r="B7" s="27" t="s">
        <v>5718</v>
      </c>
      <c r="C7" s="27" t="s">
        <v>5719</v>
      </c>
      <c r="D7" s="65" t="s">
        <v>3923</v>
      </c>
      <c r="E7" s="27" t="s">
        <v>1653</v>
      </c>
      <c r="F7" s="27" t="s">
        <v>1321</v>
      </c>
      <c r="G7" s="78" t="b">
        <v>1</v>
      </c>
      <c r="H7" s="64" t="s">
        <v>5720</v>
      </c>
      <c r="I7" s="27">
        <v>12</v>
      </c>
      <c r="J7" s="27" t="s">
        <v>2067</v>
      </c>
      <c r="K7" s="27" t="s">
        <v>1130</v>
      </c>
      <c r="L7" s="374"/>
      <c r="M7" s="374"/>
      <c r="N7" s="313"/>
      <c r="O7" s="374"/>
      <c r="P7" s="375"/>
    </row>
    <row r="8" spans="1:16" ht="27.6">
      <c r="A8" s="95">
        <v>6</v>
      </c>
      <c r="B8" s="113" t="s">
        <v>5721</v>
      </c>
      <c r="C8" s="113" t="s">
        <v>5722</v>
      </c>
      <c r="D8" s="100" t="s">
        <v>1280</v>
      </c>
      <c r="E8" s="27">
        <v>80</v>
      </c>
      <c r="F8" s="27" t="s">
        <v>1321</v>
      </c>
      <c r="G8" s="78" t="b">
        <v>0</v>
      </c>
      <c r="H8" s="64"/>
      <c r="I8" s="27"/>
      <c r="J8" s="27" t="s">
        <v>2067</v>
      </c>
      <c r="K8" s="27" t="s">
        <v>1130</v>
      </c>
      <c r="L8" s="374"/>
      <c r="M8" s="374"/>
      <c r="N8" s="313"/>
      <c r="O8" s="374"/>
      <c r="P8" s="375"/>
    </row>
    <row r="9" spans="1:16" ht="27.6">
      <c r="A9" s="114">
        <v>7</v>
      </c>
      <c r="B9" s="27" t="s">
        <v>2561</v>
      </c>
      <c r="C9" s="27" t="s">
        <v>2562</v>
      </c>
      <c r="D9" s="65" t="s">
        <v>1280</v>
      </c>
      <c r="E9" s="27">
        <v>80</v>
      </c>
      <c r="F9" s="27" t="s">
        <v>1321</v>
      </c>
      <c r="G9" s="78" t="b">
        <v>1</v>
      </c>
      <c r="H9" s="64"/>
      <c r="I9" s="27"/>
      <c r="J9" s="27" t="s">
        <v>2067</v>
      </c>
      <c r="K9" s="27" t="s">
        <v>1130</v>
      </c>
      <c r="L9" s="374"/>
      <c r="M9" s="374"/>
      <c r="N9" s="313"/>
      <c r="O9" s="374"/>
      <c r="P9" s="375"/>
    </row>
    <row r="10" spans="1:16">
      <c r="A10" s="1163">
        <v>8</v>
      </c>
      <c r="B10" s="27" t="s">
        <v>1253</v>
      </c>
      <c r="C10" s="27" t="s">
        <v>1274</v>
      </c>
      <c r="D10" s="65" t="s">
        <v>1215</v>
      </c>
      <c r="E10" s="384"/>
      <c r="F10" s="27" t="s">
        <v>5723</v>
      </c>
      <c r="G10" s="384"/>
      <c r="H10" s="142"/>
      <c r="I10" s="400"/>
      <c r="J10" s="400"/>
      <c r="K10" s="349" t="s">
        <v>1130</v>
      </c>
      <c r="L10" s="374"/>
      <c r="M10" s="374"/>
      <c r="N10" s="313"/>
      <c r="O10" s="374"/>
      <c r="P10" s="375">
        <v>60504</v>
      </c>
    </row>
    <row r="11" spans="1:16" ht="23.45">
      <c r="A11" s="1079">
        <v>9</v>
      </c>
      <c r="B11" s="27" t="s">
        <v>5724</v>
      </c>
      <c r="C11" s="349" t="s">
        <v>5725</v>
      </c>
      <c r="D11" s="384"/>
      <c r="E11" s="1164"/>
      <c r="F11" s="10" t="s">
        <v>5723</v>
      </c>
      <c r="G11" s="1165"/>
      <c r="H11" s="1166" t="s">
        <v>5726</v>
      </c>
      <c r="I11" s="1167"/>
      <c r="J11" s="1167"/>
      <c r="K11" s="36" t="s">
        <v>1130</v>
      </c>
      <c r="L11" s="376"/>
      <c r="M11" s="376"/>
      <c r="N11" s="374"/>
      <c r="O11" s="374"/>
      <c r="P11" s="375">
        <v>59340</v>
      </c>
    </row>
  </sheetData>
  <autoFilter ref="A2:K9" xr:uid="{00000000-0009-0000-0000-000035000000}"/>
  <mergeCells count="1">
    <mergeCell ref="C1:E1"/>
  </mergeCells>
  <dataValidations count="1">
    <dataValidation type="list" allowBlank="1" showInputMessage="1" showErrorMessage="1" sqref="K3:K11" xr:uid="{DC8B69EF-AFED-4AEC-ADAA-0D06F67DF8C4}">
      <formula1>"To Do, Questions Outstanding, Complete"</formula1>
    </dataValidation>
  </dataValidations>
  <hyperlinks>
    <hyperlink ref="A1" location="Summary!A1" display="Object Name" xr:uid="{00000000-0004-0000-3500-000000000000}"/>
  </hyperlinks>
  <pageMargins left="0.7" right="0.7" top="0.75" bottom="0.75" header="0.3" footer="0.3"/>
  <pageSetup paperSize="9" orientation="portrait" r:id="rId1"/>
  <headerFooter>
    <oddFooter>&amp;L_x000D_&amp;1#&amp;"Calibri"&amp;10&amp;K000000 Classification: BUSINESS</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ff72491-df1a-4b4f-9c37-314d3a4f7286">
      <Terms xmlns="http://schemas.microsoft.com/office/infopath/2007/PartnerControls"/>
    </lcf76f155ced4ddcb4097134ff3c332f>
    <SharedWithUsers xmlns="720aff03-11d3-4586-b858-433a839826ba">
      <UserInfo>
        <DisplayName>Luke, Richard G</DisplayName>
        <AccountId>27</AccountId>
        <AccountType/>
      </UserInfo>
      <UserInfo>
        <DisplayName>Miles, Philip A (SWW CS)</DisplayName>
        <AccountId>24</AccountId>
        <AccountType/>
      </UserInfo>
      <UserInfo>
        <DisplayName>Stone, Robert</DisplayName>
        <AccountId>23</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D9BEB7EB729C54BBF06FAE4811B9659" ma:contentTypeVersion="13" ma:contentTypeDescription="Create a new document." ma:contentTypeScope="" ma:versionID="44fec09513f7333315eec83927be95e6">
  <xsd:schema xmlns:xsd="http://www.w3.org/2001/XMLSchema" xmlns:xs="http://www.w3.org/2001/XMLSchema" xmlns:p="http://schemas.microsoft.com/office/2006/metadata/properties" xmlns:ns2="aff72491-df1a-4b4f-9c37-314d3a4f7286" xmlns:ns3="720aff03-11d3-4586-b858-433a839826ba" targetNamespace="http://schemas.microsoft.com/office/2006/metadata/properties" ma:root="true" ma:fieldsID="f6aeb5ec92a04805342a784b6f092b4c" ns2:_="" ns3:_="">
    <xsd:import namespace="aff72491-df1a-4b4f-9c37-314d3a4f7286"/>
    <xsd:import namespace="720aff03-11d3-4586-b858-433a839826ba"/>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f72491-df1a-4b4f-9c37-314d3a4f72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d137e0ed-180d-4bcb-abcf-d5c38f7525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20aff03-11d3-4586-b858-433a839826ba"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98C48E-6424-4469-A2B9-E9DE8C071397}"/>
</file>

<file path=customXml/itemProps2.xml><?xml version="1.0" encoding="utf-8"?>
<ds:datastoreItem xmlns:ds="http://schemas.openxmlformats.org/officeDocument/2006/customXml" ds:itemID="{9C467840-04C0-4A9B-8FDB-3248141E7842}"/>
</file>

<file path=customXml/itemProps3.xml><?xml version="1.0" encoding="utf-8"?>
<ds:datastoreItem xmlns:ds="http://schemas.openxmlformats.org/officeDocument/2006/customXml" ds:itemID="{4F9DA620-B41D-4AED-81A7-27E6A0B3A27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Neil Frost</dc:creator>
  <cp:keywords/>
  <dc:description/>
  <cp:lastModifiedBy>Neil Frost</cp:lastModifiedBy>
  <cp:revision/>
  <dcterms:created xsi:type="dcterms:W3CDTF">2020-02-07T14:51:49Z</dcterms:created>
  <dcterms:modified xsi:type="dcterms:W3CDTF">2025-07-31T05:31:05Z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0x010100FD9BEB7EB729C54BBF06FAE4811B9659</vt:lpwstr>
  </property>
  <property fmtid="{D5CDD505-2E9C-101B-9397-08002B2CF9AE}" pid="3" name="ComplianceAssetId">
    <vt:lpwstr/>
  </property>
  <property fmtid="{D5CDD505-2E9C-101B-9397-08002B2CF9AE}" pid="4" name="MediaServiceImageTags">
    <vt:lpwstr/>
  </property>
  <property fmtid="{D5CDD505-2E9C-101B-9397-08002B2CF9AE}" pid="5" name="MSIP_Label_20ad2324-fd97-41a5-8822-ae85afc1f7c6_Enabled">
    <vt:lpwstr>true</vt:lpwstr>
  </property>
  <property fmtid="{D5CDD505-2E9C-101B-9397-08002B2CF9AE}" pid="6" name="MSIP_Label_20ad2324-fd97-41a5-8822-ae85afc1f7c6_SetDate">
    <vt:lpwstr>2024-07-25T11:03:22Z</vt:lpwstr>
  </property>
  <property fmtid="{D5CDD505-2E9C-101B-9397-08002B2CF9AE}" pid="7" name="MSIP_Label_20ad2324-fd97-41a5-8822-ae85afc1f7c6_Method">
    <vt:lpwstr>Standard</vt:lpwstr>
  </property>
  <property fmtid="{D5CDD505-2E9C-101B-9397-08002B2CF9AE}" pid="8" name="MSIP_Label_20ad2324-fd97-41a5-8822-ae85afc1f7c6_Name">
    <vt:lpwstr>Business_Sublabel</vt:lpwstr>
  </property>
  <property fmtid="{D5CDD505-2E9C-101B-9397-08002B2CF9AE}" pid="9" name="MSIP_Label_20ad2324-fd97-41a5-8822-ae85afc1f7c6_SiteId">
    <vt:lpwstr>25d26f64-e150-4587-8705-aefeb42a308c</vt:lpwstr>
  </property>
  <property fmtid="{D5CDD505-2E9C-101B-9397-08002B2CF9AE}" pid="10" name="MSIP_Label_20ad2324-fd97-41a5-8822-ae85afc1f7c6_ActionId">
    <vt:lpwstr>8a15e7d3-8315-411d-a488-ae5fb19ddf61</vt:lpwstr>
  </property>
  <property fmtid="{D5CDD505-2E9C-101B-9397-08002B2CF9AE}" pid="11" name="MSIP_Label_20ad2324-fd97-41a5-8822-ae85afc1f7c6_ContentBits">
    <vt:lpwstr>2</vt:lpwstr>
  </property>
  <property fmtid="{D5CDD505-2E9C-101B-9397-08002B2CF9AE}" pid="12" name="MSIP_Label_5ad0d8fc-b490-414d-814c-7fc418aa8559_Enabled">
    <vt:lpwstr>true</vt:lpwstr>
  </property>
  <property fmtid="{D5CDD505-2E9C-101B-9397-08002B2CF9AE}" pid="13" name="MSIP_Label_5ad0d8fc-b490-414d-814c-7fc418aa8559_SetDate">
    <vt:lpwstr>2024-11-05T12:42:07Z</vt:lpwstr>
  </property>
  <property fmtid="{D5CDD505-2E9C-101B-9397-08002B2CF9AE}" pid="14" name="MSIP_Label_5ad0d8fc-b490-414d-814c-7fc418aa8559_Method">
    <vt:lpwstr>Privileged</vt:lpwstr>
  </property>
  <property fmtid="{D5CDD505-2E9C-101B-9397-08002B2CF9AE}" pid="15" name="MSIP_Label_5ad0d8fc-b490-414d-814c-7fc418aa8559_Name">
    <vt:lpwstr>Highly sensitive</vt:lpwstr>
  </property>
  <property fmtid="{D5CDD505-2E9C-101B-9397-08002B2CF9AE}" pid="16" name="MSIP_Label_5ad0d8fc-b490-414d-814c-7fc418aa8559_SiteId">
    <vt:lpwstr>c0bbe99a-333f-4855-bc8c-a3a2cae205b7</vt:lpwstr>
  </property>
  <property fmtid="{D5CDD505-2E9C-101B-9397-08002B2CF9AE}" pid="17" name="MSIP_Label_5ad0d8fc-b490-414d-814c-7fc418aa8559_ActionId">
    <vt:lpwstr>7493b5b5-b605-46c5-b6af-b760f24eb8d2</vt:lpwstr>
  </property>
  <property fmtid="{D5CDD505-2E9C-101B-9397-08002B2CF9AE}" pid="18" name="MSIP_Label_5ad0d8fc-b490-414d-814c-7fc418aa8559_ContentBits">
    <vt:lpwstr>0</vt:lpwstr>
  </property>
</Properties>
</file>