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esktop\ExcelFiles\HW3\"/>
    </mc:Choice>
  </mc:AlternateContent>
  <xr:revisionPtr revIDLastSave="0" documentId="8_{E177CA03-9997-4AD0-8E26-66B29724B136}" xr6:coauthVersionLast="47" xr6:coauthVersionMax="47" xr10:uidLastSave="{00000000-0000-0000-0000-000000000000}"/>
  <bookViews>
    <workbookView xWindow="-108" yWindow="-108" windowWidth="23256" windowHeight="12456" activeTab="1" xr2:uid="{C29C468E-A440-7C46-85B8-DDA56E6F3E2A}"/>
  </bookViews>
  <sheets>
    <sheet name="Answer Report 1" sheetId="4" r:id="rId1"/>
    <sheet name="Sensitivity Report 1" sheetId="5" r:id="rId2"/>
    <sheet name="Sheet1" sheetId="1" r:id="rId3"/>
  </sheets>
  <definedNames>
    <definedName name="solver_adj" localSheetId="2" hidden="1">Sheet1!$C$25:$E$25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itr" localSheetId="2" hidden="1">2147483647</definedName>
    <definedName name="solver_lhs1" localSheetId="2" hidden="1">Sheet1!$C$25</definedName>
    <definedName name="solver_lhs2" localSheetId="2" hidden="1">Sheet1!$C$29</definedName>
    <definedName name="solver_lhs3" localSheetId="2" hidden="1">Sheet1!$C$30</definedName>
    <definedName name="solver_lhs4" localSheetId="2" hidden="1">Sheet1!$C$31</definedName>
    <definedName name="solver_lhs5" localSheetId="2" hidden="1">Sheet1!$C$32</definedName>
    <definedName name="solver_lhs6" localSheetId="2" hidden="1">Sheet1!$D$25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opt" localSheetId="2" hidden="1">Sheet1!$C$26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hs1" localSheetId="2" hidden="1">Sheet1!$I$11</definedName>
    <definedName name="solver_rhs2" localSheetId="2" hidden="1">Sheet1!$D$29</definedName>
    <definedName name="solver_rhs3" localSheetId="2" hidden="1">Sheet1!$D$30</definedName>
    <definedName name="solver_rhs4" localSheetId="2" hidden="1">Sheet1!$D$31</definedName>
    <definedName name="solver_rhs5" localSheetId="2" hidden="1">Sheet1!$D$32</definedName>
    <definedName name="solver_rhs6" localSheetId="2" hidden="1">Sheet1!$I$12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31" i="1"/>
  <c r="C30" i="1"/>
  <c r="C29" i="1"/>
  <c r="G12" i="1"/>
  <c r="G11" i="1"/>
  <c r="I12" i="1"/>
  <c r="I11" i="1"/>
  <c r="C32" i="1" l="1"/>
</calcChain>
</file>

<file path=xl/sharedStrings.xml><?xml version="1.0" encoding="utf-8"?>
<sst xmlns="http://schemas.openxmlformats.org/spreadsheetml/2006/main" count="166" uniqueCount="92">
  <si>
    <t>Profit</t>
  </si>
  <si>
    <t>Profit/unit</t>
  </si>
  <si>
    <t>Time/Unit</t>
  </si>
  <si>
    <t>DV</t>
  </si>
  <si>
    <t>P1</t>
  </si>
  <si>
    <t>P2</t>
  </si>
  <si>
    <t>P3</t>
  </si>
  <si>
    <t>Decision Coeff</t>
  </si>
  <si>
    <t>Decision Eq</t>
  </si>
  <si>
    <t>P1*30 + P2*50 + P3*35</t>
  </si>
  <si>
    <t>Constraints</t>
  </si>
  <si>
    <t>M1</t>
  </si>
  <si>
    <t>M2</t>
  </si>
  <si>
    <t>M3</t>
  </si>
  <si>
    <t>Limit</t>
  </si>
  <si>
    <t>&lt;=</t>
  </si>
  <si>
    <t>Total Labour</t>
  </si>
  <si>
    <t>1.25*P1 + 1.75*P2 + P3</t>
  </si>
  <si>
    <t>P1 + P2 + 0.75*P3</t>
  </si>
  <si>
    <t>0.75*P1 + 0.75 * P2 + 1.25*P3</t>
  </si>
  <si>
    <t>Quantity</t>
  </si>
  <si>
    <t>LHS</t>
  </si>
  <si>
    <t>RHS</t>
  </si>
  <si>
    <t>&gt;=</t>
  </si>
  <si>
    <t>Microsoft Excel 16.66 Answer Report</t>
  </si>
  <si>
    <t>Result: Solver found a solution.  All constraints and optimality conditions are satisfied.</t>
  </si>
  <si>
    <t>Solver Engine</t>
  </si>
  <si>
    <t>Solver Options</t>
  </si>
  <si>
    <t>Max Time Unlimited, Iterations Unlimited, Precision 0.000001</t>
  </si>
  <si>
    <t>Max Subproblems Unlimited, Max Integer Sols Unlimited, Integer Tolerance 1%, Solve Without Integer Constraints,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</si>
  <si>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</si>
  <si>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</si>
  <si>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</si>
  <si>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</si>
  <si>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</si>
  <si>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</si>
  <si>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</si>
  <si>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</si>
  <si>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</si>
  <si>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</si>
  <si>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</si>
  <si>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$B$25</t>
  </si>
  <si>
    <t>Profit P1</t>
  </si>
  <si>
    <t>$B$24</t>
  </si>
  <si>
    <t>Quantity P1</t>
  </si>
  <si>
    <t>Contin</t>
  </si>
  <si>
    <t>$C$24</t>
  </si>
  <si>
    <t>Quantity P2</t>
  </si>
  <si>
    <t>$D$24</t>
  </si>
  <si>
    <t>Quantity P3</t>
  </si>
  <si>
    <t>$B$24&gt;=$I$10</t>
  </si>
  <si>
    <t>Binding</t>
  </si>
  <si>
    <t>$B$28</t>
  </si>
  <si>
    <t>M1 LHS</t>
  </si>
  <si>
    <t>$B$28&lt;=$C$28</t>
  </si>
  <si>
    <t>$B$29</t>
  </si>
  <si>
    <t>M2 LHS</t>
  </si>
  <si>
    <t>$B$29&lt;=$C$29</t>
  </si>
  <si>
    <t>Not Binding</t>
  </si>
  <si>
    <t>$B$30</t>
  </si>
  <si>
    <t>M3 LHS</t>
  </si>
  <si>
    <t>$B$30&lt;=$C$30</t>
  </si>
  <si>
    <t>$B$31</t>
  </si>
  <si>
    <t>Total Labour LHS</t>
  </si>
  <si>
    <t>$B$31&lt;=$C$31</t>
  </si>
  <si>
    <t>$C$24&lt;=$I$11</t>
  </si>
  <si>
    <t>Microsoft Excel 16.66 Sensitivity Report</t>
  </si>
  <si>
    <t>Final</t>
  </si>
  <si>
    <t>Value</t>
  </si>
  <si>
    <t>Reduced</t>
  </si>
  <si>
    <t>Engine: Simplex LP</t>
  </si>
  <si>
    <t>Solution Time: 2732.278 Seconds.</t>
  </si>
  <si>
    <t>Iterations: 4 Subproblems: 0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</si>
  <si>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</si>
  <si>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</si>
  <si>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</si>
  <si>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</si>
  <si>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</si>
  <si>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</si>
  <si>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</si>
  <si>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</si>
  <si>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</si>
  <si>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</si>
  <si>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product3</t>
  </si>
  <si>
    <t>product2</t>
  </si>
  <si>
    <t>product1</t>
  </si>
  <si>
    <t>operator req (Hours Req)</t>
  </si>
  <si>
    <t>Report Created: 11/11/22 7:26:33 PM</t>
  </si>
  <si>
    <t>Machine 1</t>
  </si>
  <si>
    <t>Machine 2</t>
  </si>
  <si>
    <t>Machine 3</t>
  </si>
  <si>
    <t>Worksheet: [h3p1.xlsx]Sheet1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</si>
</sst>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0" xfId="0" applyFont="1"/>
    <xf numFmtId="0" fontId="0" fillId="0" borderId="17" xfId="0" applyBorder="1"/>
    <xf numFmtId="0" fontId="3" fillId="0" borderId="16" xfId="0" applyFont="1" applyBorder="1" applyAlignment="1">
      <alignment horizontal="center"/>
    </xf>
    <xf numFmtId="0" fontId="0" fillId="0" borderId="18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" fontId="0" fillId="0" borderId="0" xfId="0" applyNumberFormat="1" applyAlignment="1">
      <alignment vertical="center"/>
    </xf>
    <xf numFmtId="1" fontId="0" fillId="0" borderId="17" xfId="0" applyNumberFormat="1" applyBorder="1"/>
    <xf numFmtId="1" fontId="0" fillId="0" borderId="18" xfId="0" applyNumberFormat="1" applyBorder="1"/>
    <xf numFmtId="1" fontId="0" fillId="2" borderId="0" xfId="0" applyNumberFormat="1" applyFill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1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9AA7-1649-6043-8475-84DF4BD184EB}">
  <dimension ref="A1:G33"/>
  <sheetViews>
    <sheetView showGridLines="0" workbookViewId="0">
      <selection activeCell="H12" sqref="H12"/>
    </sheetView>
  </sheetViews>
  <sheetFormatPr defaultColWidth="11.19921875" defaultRowHeight="15.6" x14ac:dyDescent="0.3"/>
  <cols>
    <col min="1" max="1" width="2.296875" customWidth="1"/>
    <col min="2" max="2" width="6.296875" bestFit="1" customWidth="1"/>
    <col min="3" max="3" width="14.796875" bestFit="1" customWidth="1"/>
    <col min="4" max="4" width="12.796875" bestFit="1" customWidth="1"/>
    <col min="5" max="5" width="13.296875" bestFit="1" customWidth="1"/>
    <col min="6" max="6" width="10.796875" bestFit="1" customWidth="1"/>
    <col min="7" max="7" width="5.5" bestFit="1" customWidth="1"/>
  </cols>
  <sheetData>
    <row r="1" spans="1:5" x14ac:dyDescent="0.3">
      <c r="A1" s="25" t="s">
        <v>24</v>
      </c>
    </row>
    <row r="2" spans="1:5" x14ac:dyDescent="0.3">
      <c r="A2" s="25" t="s">
        <v>91</v>
      </c>
    </row>
    <row r="3" spans="1:5" x14ac:dyDescent="0.3">
      <c r="A3" s="25" t="s">
        <v>87</v>
      </c>
    </row>
    <row r="4" spans="1:5" x14ac:dyDescent="0.3">
      <c r="A4" s="25" t="s">
        <v>25</v>
      </c>
    </row>
    <row r="5" spans="1:5" x14ac:dyDescent="0.3">
      <c r="A5" s="25" t="s">
        <v>26</v>
      </c>
    </row>
    <row r="6" spans="1:5" x14ac:dyDescent="0.3">
      <c r="A6" s="25"/>
      <c r="B6" t="s">
        <v>70</v>
      </c>
    </row>
    <row r="7" spans="1:5" x14ac:dyDescent="0.3">
      <c r="A7" s="25"/>
      <c r="B7" t="s">
        <v>71</v>
      </c>
    </row>
    <row r="8" spans="1:5" x14ac:dyDescent="0.3">
      <c r="A8" s="25"/>
      <c r="B8" t="s">
        <v>72</v>
      </c>
    </row>
    <row r="9" spans="1:5" x14ac:dyDescent="0.3">
      <c r="A9" s="25" t="s">
        <v>27</v>
      </c>
    </row>
    <row r="10" spans="1:5" x14ac:dyDescent="0.3">
      <c r="B10" t="s">
        <v>28</v>
      </c>
    </row>
    <row r="11" spans="1:5" x14ac:dyDescent="0.3">
      <c r="B11" t="s">
        <v>29</v>
      </c>
    </row>
    <row r="14" spans="1:5" ht="16.2" thickBot="1" x14ac:dyDescent="0.35">
      <c r="A14" t="s">
        <v>30</v>
      </c>
    </row>
    <row r="15" spans="1:5" ht="16.2" thickBot="1" x14ac:dyDescent="0.35">
      <c r="B15" s="27" t="s">
        <v>31</v>
      </c>
      <c r="C15" s="27" t="s">
        <v>32</v>
      </c>
      <c r="D15" s="27" t="s">
        <v>33</v>
      </c>
      <c r="E15" s="27" t="s">
        <v>34</v>
      </c>
    </row>
    <row r="16" spans="1:5" ht="16.2" thickBot="1" x14ac:dyDescent="0.35">
      <c r="B16" s="26" t="s">
        <v>41</v>
      </c>
      <c r="C16" s="26" t="s">
        <v>42</v>
      </c>
      <c r="D16" s="32">
        <v>0</v>
      </c>
      <c r="E16" s="32">
        <v>1050</v>
      </c>
    </row>
    <row r="19" spans="1:7" ht="16.2" thickBot="1" x14ac:dyDescent="0.35">
      <c r="A19" t="s">
        <v>35</v>
      </c>
    </row>
    <row r="20" spans="1:7" ht="16.2" thickBot="1" x14ac:dyDescent="0.35">
      <c r="B20" s="27" t="s">
        <v>31</v>
      </c>
      <c r="C20" s="27" t="s">
        <v>32</v>
      </c>
      <c r="D20" s="27" t="s">
        <v>33</v>
      </c>
      <c r="E20" s="27" t="s">
        <v>34</v>
      </c>
      <c r="F20" s="27" t="s">
        <v>36</v>
      </c>
    </row>
    <row r="21" spans="1:7" x14ac:dyDescent="0.3">
      <c r="B21" s="28" t="s">
        <v>43</v>
      </c>
      <c r="C21" s="28" t="s">
        <v>44</v>
      </c>
      <c r="D21" s="33">
        <v>0</v>
      </c>
      <c r="E21" s="33">
        <v>12.000000000000002</v>
      </c>
      <c r="F21" s="28" t="s">
        <v>45</v>
      </c>
    </row>
    <row r="22" spans="1:7" x14ac:dyDescent="0.3">
      <c r="B22" s="28" t="s">
        <v>46</v>
      </c>
      <c r="C22" s="28" t="s">
        <v>47</v>
      </c>
      <c r="D22" s="33">
        <v>0</v>
      </c>
      <c r="E22" s="33">
        <v>3.9999999999999978</v>
      </c>
      <c r="F22" s="28" t="s">
        <v>45</v>
      </c>
    </row>
    <row r="23" spans="1:7" ht="16.2" thickBot="1" x14ac:dyDescent="0.35">
      <c r="B23" s="26" t="s">
        <v>48</v>
      </c>
      <c r="C23" s="26" t="s">
        <v>49</v>
      </c>
      <c r="D23" s="26">
        <v>0</v>
      </c>
      <c r="E23" s="26">
        <v>13.999999999999996</v>
      </c>
      <c r="F23" s="26" t="s">
        <v>45</v>
      </c>
    </row>
    <row r="26" spans="1:7" ht="16.2" thickBot="1" x14ac:dyDescent="0.35">
      <c r="A26" t="s">
        <v>10</v>
      </c>
    </row>
    <row r="27" spans="1:7" ht="16.2" thickBot="1" x14ac:dyDescent="0.35">
      <c r="B27" s="27" t="s">
        <v>31</v>
      </c>
      <c r="C27" s="27" t="s">
        <v>32</v>
      </c>
      <c r="D27" s="27" t="s">
        <v>37</v>
      </c>
      <c r="E27" s="27" t="s">
        <v>38</v>
      </c>
      <c r="F27" s="27" t="s">
        <v>39</v>
      </c>
      <c r="G27" s="27" t="s">
        <v>40</v>
      </c>
    </row>
    <row r="28" spans="1:7" x14ac:dyDescent="0.3">
      <c r="B28" s="28" t="s">
        <v>43</v>
      </c>
      <c r="C28" s="28" t="s">
        <v>44</v>
      </c>
      <c r="D28" s="33">
        <v>12.000000000000002</v>
      </c>
      <c r="E28" s="28" t="s">
        <v>50</v>
      </c>
      <c r="F28" s="28" t="s">
        <v>51</v>
      </c>
      <c r="G28" s="33">
        <v>0</v>
      </c>
    </row>
    <row r="29" spans="1:7" x14ac:dyDescent="0.3">
      <c r="B29" s="28" t="s">
        <v>52</v>
      </c>
      <c r="C29" s="28" t="s">
        <v>53</v>
      </c>
      <c r="D29" s="28">
        <v>36</v>
      </c>
      <c r="E29" s="28" t="s">
        <v>54</v>
      </c>
      <c r="F29" s="28" t="s">
        <v>51</v>
      </c>
      <c r="G29" s="28">
        <v>0</v>
      </c>
    </row>
    <row r="30" spans="1:7" x14ac:dyDescent="0.3">
      <c r="B30" s="28" t="s">
        <v>55</v>
      </c>
      <c r="C30" s="28" t="s">
        <v>56</v>
      </c>
      <c r="D30" s="33">
        <v>26.499999999999996</v>
      </c>
      <c r="E30" s="28" t="s">
        <v>57</v>
      </c>
      <c r="F30" s="28" t="s">
        <v>58</v>
      </c>
      <c r="G30" s="28">
        <v>9.5000000000000036</v>
      </c>
    </row>
    <row r="31" spans="1:7" x14ac:dyDescent="0.3">
      <c r="B31" s="28" t="s">
        <v>59</v>
      </c>
      <c r="C31" s="28" t="s">
        <v>60</v>
      </c>
      <c r="D31" s="33">
        <v>29.499999999999996</v>
      </c>
      <c r="E31" s="28" t="s">
        <v>61</v>
      </c>
      <c r="F31" s="28" t="s">
        <v>58</v>
      </c>
      <c r="G31" s="28">
        <v>6.5000000000000036</v>
      </c>
    </row>
    <row r="32" spans="1:7" x14ac:dyDescent="0.3">
      <c r="B32" s="28" t="s">
        <v>62</v>
      </c>
      <c r="C32" s="28" t="s">
        <v>63</v>
      </c>
      <c r="D32" s="28">
        <v>148</v>
      </c>
      <c r="E32" s="28" t="s">
        <v>64</v>
      </c>
      <c r="F32" s="28" t="s">
        <v>51</v>
      </c>
      <c r="G32" s="28">
        <v>0</v>
      </c>
    </row>
    <row r="33" spans="2:7" ht="16.2" thickBot="1" x14ac:dyDescent="0.35">
      <c r="B33" s="26" t="s">
        <v>46</v>
      </c>
      <c r="C33" s="26" t="s">
        <v>47</v>
      </c>
      <c r="D33" s="32">
        <v>3.9999999999999978</v>
      </c>
      <c r="E33" s="26" t="s">
        <v>65</v>
      </c>
      <c r="F33" s="26" t="s">
        <v>58</v>
      </c>
      <c r="G33" s="26">
        <v>2.5000000000000022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EE18-9FE4-E44E-915B-3044DD292B35}">
  <dimension ref="A1:H21"/>
  <sheetViews>
    <sheetView showGridLines="0" tabSelected="1" zoomScale="99" zoomScaleNormal="99" workbookViewId="0">
      <selection activeCell="B21" sqref="B21"/>
    </sheetView>
  </sheetViews>
  <sheetFormatPr defaultColWidth="11.19921875" defaultRowHeight="15.6" x14ac:dyDescent="0.3"/>
  <cols>
    <col min="1" max="1" width="2.296875" customWidth="1"/>
    <col min="2" max="2" width="6.296875" bestFit="1" customWidth="1"/>
    <col min="3" max="3" width="14.796875" bestFit="1" customWidth="1"/>
    <col min="4" max="4" width="5.796875" bestFit="1" customWidth="1"/>
    <col min="5" max="5" width="12.796875" bestFit="1" customWidth="1"/>
    <col min="6" max="6" width="10" bestFit="1" customWidth="1"/>
    <col min="7" max="8" width="12.19921875" bestFit="1" customWidth="1"/>
  </cols>
  <sheetData>
    <row r="1" spans="1:8" x14ac:dyDescent="0.3">
      <c r="A1" s="25" t="s">
        <v>66</v>
      </c>
    </row>
    <row r="2" spans="1:8" x14ac:dyDescent="0.3">
      <c r="A2" s="25" t="s">
        <v>91</v>
      </c>
    </row>
    <row r="3" spans="1:8" x14ac:dyDescent="0.3">
      <c r="A3" s="25" t="s">
        <v>87</v>
      </c>
    </row>
    <row r="6" spans="1:8" ht="16.2" thickBot="1" x14ac:dyDescent="0.35">
      <c r="A6" t="s">
        <v>35</v>
      </c>
    </row>
    <row r="7" spans="1:8" x14ac:dyDescent="0.3">
      <c r="B7" s="29"/>
      <c r="C7" s="29"/>
      <c r="D7" s="29" t="s">
        <v>67</v>
      </c>
      <c r="E7" s="29" t="s">
        <v>69</v>
      </c>
      <c r="F7" s="29" t="s">
        <v>74</v>
      </c>
      <c r="G7" s="29" t="s">
        <v>76</v>
      </c>
      <c r="H7" s="29" t="s">
        <v>76</v>
      </c>
    </row>
    <row r="8" spans="1:8" ht="16.2" thickBot="1" x14ac:dyDescent="0.35">
      <c r="B8" s="30" t="s">
        <v>31</v>
      </c>
      <c r="C8" s="30" t="s">
        <v>32</v>
      </c>
      <c r="D8" s="30" t="s">
        <v>68</v>
      </c>
      <c r="E8" s="30" t="s">
        <v>73</v>
      </c>
      <c r="F8" s="30" t="s">
        <v>75</v>
      </c>
      <c r="G8" s="30" t="s">
        <v>77</v>
      </c>
      <c r="H8" s="30" t="s">
        <v>78</v>
      </c>
    </row>
    <row r="9" spans="1:8" x14ac:dyDescent="0.3">
      <c r="B9" s="28" t="s">
        <v>43</v>
      </c>
      <c r="C9" s="28" t="s">
        <v>44</v>
      </c>
      <c r="D9" s="28">
        <v>12.000000000000002</v>
      </c>
      <c r="E9" s="28">
        <v>0</v>
      </c>
      <c r="F9" s="28">
        <v>30</v>
      </c>
      <c r="G9" s="28">
        <v>8.9285714285714359</v>
      </c>
      <c r="H9" s="28">
        <v>27.499999999999908</v>
      </c>
    </row>
    <row r="10" spans="1:8" x14ac:dyDescent="0.3">
      <c r="B10" s="28" t="s">
        <v>46</v>
      </c>
      <c r="C10" s="28" t="s">
        <v>47</v>
      </c>
      <c r="D10" s="28">
        <v>3.9999999999999978</v>
      </c>
      <c r="E10" s="28">
        <v>0</v>
      </c>
      <c r="F10" s="28">
        <v>50</v>
      </c>
      <c r="G10" s="28">
        <v>7.4999999999999787</v>
      </c>
      <c r="H10" s="28">
        <v>13.31632653061224</v>
      </c>
    </row>
    <row r="11" spans="1:8" ht="16.2" thickBot="1" x14ac:dyDescent="0.35">
      <c r="B11" s="26" t="s">
        <v>48</v>
      </c>
      <c r="C11" s="26" t="s">
        <v>49</v>
      </c>
      <c r="D11" s="26">
        <v>13.999999999999996</v>
      </c>
      <c r="E11" s="26">
        <v>0</v>
      </c>
      <c r="F11" s="26">
        <v>35</v>
      </c>
      <c r="G11" s="26">
        <v>12.920792079207915</v>
      </c>
      <c r="H11" s="26">
        <v>5.3225806451612776</v>
      </c>
    </row>
    <row r="13" spans="1:8" ht="16.2" thickBot="1" x14ac:dyDescent="0.35">
      <c r="A13" t="s">
        <v>10</v>
      </c>
    </row>
    <row r="14" spans="1:8" x14ac:dyDescent="0.3">
      <c r="B14" s="29"/>
      <c r="C14" s="29"/>
      <c r="D14" s="29" t="s">
        <v>67</v>
      </c>
      <c r="E14" s="29" t="s">
        <v>79</v>
      </c>
      <c r="F14" s="29" t="s">
        <v>81</v>
      </c>
      <c r="G14" s="29" t="s">
        <v>76</v>
      </c>
      <c r="H14" s="29" t="s">
        <v>76</v>
      </c>
    </row>
    <row r="15" spans="1:8" ht="16.2" thickBot="1" x14ac:dyDescent="0.35">
      <c r="B15" s="30" t="s">
        <v>31</v>
      </c>
      <c r="C15" s="30" t="s">
        <v>32</v>
      </c>
      <c r="D15" s="30" t="s">
        <v>68</v>
      </c>
      <c r="E15" s="30" t="s">
        <v>80</v>
      </c>
      <c r="F15" s="30" t="s">
        <v>82</v>
      </c>
      <c r="G15" s="30" t="s">
        <v>77</v>
      </c>
      <c r="H15" s="30" t="s">
        <v>78</v>
      </c>
    </row>
    <row r="16" spans="1:8" x14ac:dyDescent="0.3">
      <c r="B16" s="28" t="s">
        <v>43</v>
      </c>
      <c r="C16" s="28" t="s">
        <v>44</v>
      </c>
      <c r="D16" s="28">
        <v>12.000000000000002</v>
      </c>
      <c r="E16" s="28">
        <v>-9.1911764705882426</v>
      </c>
      <c r="F16" s="28">
        <v>0</v>
      </c>
      <c r="G16" s="28">
        <v>9.066666666666654</v>
      </c>
      <c r="H16" s="28">
        <v>4.3870967741935463</v>
      </c>
    </row>
    <row r="17" spans="2:8" x14ac:dyDescent="0.3">
      <c r="B17" s="28" t="s">
        <v>52</v>
      </c>
      <c r="C17" s="36" t="s">
        <v>53</v>
      </c>
      <c r="D17" s="28">
        <v>36</v>
      </c>
      <c r="E17" s="36">
        <v>19.191176470588246</v>
      </c>
      <c r="F17" s="28">
        <v>36</v>
      </c>
      <c r="G17" s="36">
        <v>1.373737373737373</v>
      </c>
      <c r="H17" s="28">
        <v>2.7755102040816286</v>
      </c>
    </row>
    <row r="18" spans="2:8" x14ac:dyDescent="0.3">
      <c r="B18" s="28" t="s">
        <v>55</v>
      </c>
      <c r="C18" s="28" t="s">
        <v>56</v>
      </c>
      <c r="D18" s="28">
        <v>26.499999999999996</v>
      </c>
      <c r="E18" s="28">
        <v>0</v>
      </c>
      <c r="F18" s="28">
        <v>36</v>
      </c>
      <c r="G18" s="28">
        <v>1E+30</v>
      </c>
      <c r="H18" s="28">
        <v>9.5000000000000053</v>
      </c>
    </row>
    <row r="19" spans="2:8" x14ac:dyDescent="0.3">
      <c r="B19" s="28" t="s">
        <v>59</v>
      </c>
      <c r="C19" s="28" t="s">
        <v>60</v>
      </c>
      <c r="D19" s="28">
        <v>29.499999999999996</v>
      </c>
      <c r="E19" s="28">
        <v>0</v>
      </c>
      <c r="F19" s="28">
        <v>36</v>
      </c>
      <c r="G19" s="28">
        <v>1E+30</v>
      </c>
      <c r="H19" s="28">
        <v>6.5000000000000036</v>
      </c>
    </row>
    <row r="20" spans="2:8" x14ac:dyDescent="0.3">
      <c r="B20" s="28" t="s">
        <v>62</v>
      </c>
      <c r="C20" s="36" t="s">
        <v>63</v>
      </c>
      <c r="D20" s="28">
        <v>148</v>
      </c>
      <c r="E20" s="36">
        <v>2.4264705882352899</v>
      </c>
      <c r="F20" s="28">
        <v>148</v>
      </c>
      <c r="G20" s="36">
        <v>12.363636363636344</v>
      </c>
      <c r="H20" s="28">
        <v>5.4399999999999977</v>
      </c>
    </row>
    <row r="21" spans="2:8" ht="16.2" thickBot="1" x14ac:dyDescent="0.35">
      <c r="B21" s="26" t="s">
        <v>46</v>
      </c>
      <c r="C21" s="26" t="s">
        <v>47</v>
      </c>
      <c r="D21" s="26">
        <v>3.9999999999999978</v>
      </c>
      <c r="E21" s="26">
        <v>0</v>
      </c>
      <c r="F21" s="26">
        <v>0</v>
      </c>
      <c r="G21" s="26">
        <v>1E+30</v>
      </c>
      <c r="H21" s="26">
        <v>2.5000000000000009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854-A2EE-574C-BACF-05D2E715D318}">
  <dimension ref="A1:I32"/>
  <sheetViews>
    <sheetView zoomScale="125" workbookViewId="0">
      <selection activeCell="C26" sqref="C26"/>
    </sheetView>
  </sheetViews>
  <sheetFormatPr defaultColWidth="10.796875" defaultRowHeight="15.6" x14ac:dyDescent="0.3"/>
  <cols>
    <col min="1" max="1" width="16.796875" style="1" customWidth="1"/>
    <col min="2" max="2" width="12.69921875" style="1" bestFit="1" customWidth="1"/>
    <col min="3" max="4" width="10.796875" style="1"/>
    <col min="5" max="5" width="24.59765625" style="1" bestFit="1" customWidth="1"/>
    <col min="6" max="6" width="24.19921875" style="1" bestFit="1" customWidth="1"/>
    <col min="7" max="8" width="10.796875" style="1"/>
    <col min="9" max="9" width="13.19921875" style="1" bestFit="1" customWidth="1"/>
    <col min="10" max="16384" width="10.796875" style="1"/>
  </cols>
  <sheetData>
    <row r="1" spans="1:9" ht="16.2" thickBot="1" x14ac:dyDescent="0.35"/>
    <row r="2" spans="1:9" x14ac:dyDescent="0.3">
      <c r="A2" s="2"/>
      <c r="B2" s="3" t="s">
        <v>85</v>
      </c>
      <c r="C2" s="3" t="s">
        <v>84</v>
      </c>
      <c r="D2" s="3" t="s">
        <v>83</v>
      </c>
      <c r="E2" s="3" t="s">
        <v>86</v>
      </c>
      <c r="F2" s="4"/>
    </row>
    <row r="3" spans="1:9" x14ac:dyDescent="0.3">
      <c r="A3" s="5" t="s">
        <v>0</v>
      </c>
      <c r="B3" s="6">
        <v>30</v>
      </c>
      <c r="C3" s="6">
        <v>50</v>
      </c>
      <c r="D3" s="6">
        <v>35</v>
      </c>
      <c r="E3" s="6"/>
      <c r="F3" s="7" t="s">
        <v>1</v>
      </c>
    </row>
    <row r="4" spans="1:9" x14ac:dyDescent="0.3">
      <c r="A4" s="5" t="s">
        <v>88</v>
      </c>
      <c r="B4" s="6">
        <v>1.25</v>
      </c>
      <c r="C4" s="6">
        <v>1.75</v>
      </c>
      <c r="D4" s="6">
        <v>1</v>
      </c>
      <c r="E4" s="6">
        <v>1</v>
      </c>
      <c r="F4" s="7" t="s">
        <v>2</v>
      </c>
    </row>
    <row r="5" spans="1:9" x14ac:dyDescent="0.3">
      <c r="A5" s="5" t="s">
        <v>89</v>
      </c>
      <c r="B5" s="6">
        <v>1</v>
      </c>
      <c r="C5" s="6">
        <v>1</v>
      </c>
      <c r="D5" s="6">
        <v>0.75</v>
      </c>
      <c r="E5" s="6">
        <v>2</v>
      </c>
      <c r="F5" s="7" t="s">
        <v>2</v>
      </c>
    </row>
    <row r="6" spans="1:9" ht="16.2" thickBot="1" x14ac:dyDescent="0.35">
      <c r="A6" s="8" t="s">
        <v>90</v>
      </c>
      <c r="B6" s="9">
        <v>0.75</v>
      </c>
      <c r="C6" s="9">
        <v>0.75</v>
      </c>
      <c r="D6" s="9">
        <v>1.25</v>
      </c>
      <c r="E6" s="9">
        <v>2</v>
      </c>
      <c r="F6" s="10" t="s">
        <v>2</v>
      </c>
    </row>
    <row r="7" spans="1:9" x14ac:dyDescent="0.3">
      <c r="B7" s="11"/>
    </row>
    <row r="10" spans="1:9" ht="16.2" thickBot="1" x14ac:dyDescent="0.35"/>
    <row r="11" spans="1:9" x14ac:dyDescent="0.3">
      <c r="A11" s="12" t="s">
        <v>3</v>
      </c>
      <c r="B11" s="3" t="s">
        <v>4</v>
      </c>
      <c r="C11" s="3" t="s">
        <v>5</v>
      </c>
      <c r="D11" s="13" t="s">
        <v>6</v>
      </c>
      <c r="F11" s="23" t="s">
        <v>4</v>
      </c>
      <c r="G11" s="12">
        <f>C25</f>
        <v>12.000000000000002</v>
      </c>
      <c r="H11" s="21" t="s">
        <v>23</v>
      </c>
      <c r="I11" s="4">
        <f>0.4*(SUM(C25:E25))</f>
        <v>12</v>
      </c>
    </row>
    <row r="12" spans="1:9" ht="16.2" thickBot="1" x14ac:dyDescent="0.35">
      <c r="A12" s="14" t="s">
        <v>7</v>
      </c>
      <c r="B12" s="6">
        <v>30</v>
      </c>
      <c r="C12" s="6">
        <v>50</v>
      </c>
      <c r="D12" s="15">
        <v>35</v>
      </c>
      <c r="E12" s="6"/>
      <c r="F12" s="24" t="s">
        <v>5</v>
      </c>
      <c r="G12" s="16">
        <f>D25</f>
        <v>3.9999999999999978</v>
      </c>
      <c r="H12" s="22" t="s">
        <v>15</v>
      </c>
      <c r="I12" s="10">
        <f>0.25*(SUM(C25+E25))</f>
        <v>6.5</v>
      </c>
    </row>
    <row r="13" spans="1:9" ht="16.2" thickBot="1" x14ac:dyDescent="0.35">
      <c r="A13" s="16" t="s">
        <v>8</v>
      </c>
      <c r="B13" s="37" t="s">
        <v>9</v>
      </c>
      <c r="C13" s="37"/>
      <c r="D13" s="38"/>
      <c r="E13" s="6"/>
      <c r="F13" s="6"/>
    </row>
    <row r="14" spans="1:9" ht="16.2" thickBot="1" x14ac:dyDescent="0.35">
      <c r="B14" s="6"/>
      <c r="C14" s="6"/>
      <c r="D14" s="6"/>
      <c r="E14" s="6"/>
      <c r="F14" s="6"/>
    </row>
    <row r="15" spans="1:9" ht="16.2" thickBot="1" x14ac:dyDescent="0.35">
      <c r="A15" s="18" t="s">
        <v>10</v>
      </c>
      <c r="B15" s="19" t="s">
        <v>4</v>
      </c>
      <c r="C15" s="19" t="s">
        <v>5</v>
      </c>
      <c r="D15" s="19" t="s">
        <v>6</v>
      </c>
      <c r="E15" s="19"/>
      <c r="F15" s="20" t="s">
        <v>14</v>
      </c>
    </row>
    <row r="16" spans="1:9" x14ac:dyDescent="0.3">
      <c r="A16" s="12" t="s">
        <v>11</v>
      </c>
      <c r="B16" s="3">
        <v>1.25</v>
      </c>
      <c r="C16" s="3">
        <v>1.75</v>
      </c>
      <c r="D16" s="3">
        <v>1</v>
      </c>
      <c r="E16" s="3" t="s">
        <v>15</v>
      </c>
      <c r="F16" s="13">
        <v>36</v>
      </c>
    </row>
    <row r="17" spans="1:6" x14ac:dyDescent="0.3">
      <c r="A17" s="14" t="s">
        <v>12</v>
      </c>
      <c r="B17" s="6">
        <v>1</v>
      </c>
      <c r="C17" s="6">
        <v>1</v>
      </c>
      <c r="D17" s="6">
        <v>0.75</v>
      </c>
      <c r="E17" s="6" t="s">
        <v>15</v>
      </c>
      <c r="F17" s="15">
        <v>36</v>
      </c>
    </row>
    <row r="18" spans="1:6" ht="16.2" thickBot="1" x14ac:dyDescent="0.35">
      <c r="A18" s="16" t="s">
        <v>13</v>
      </c>
      <c r="B18" s="9">
        <v>0.75</v>
      </c>
      <c r="C18" s="9">
        <v>0.75</v>
      </c>
      <c r="D18" s="9">
        <v>1.25</v>
      </c>
      <c r="E18" s="9" t="s">
        <v>15</v>
      </c>
      <c r="F18" s="17">
        <v>36</v>
      </c>
    </row>
    <row r="19" spans="1:6" x14ac:dyDescent="0.3">
      <c r="A19" s="12" t="s">
        <v>11</v>
      </c>
      <c r="B19" s="39" t="s">
        <v>17</v>
      </c>
      <c r="C19" s="39"/>
      <c r="D19" s="39"/>
      <c r="E19" s="3" t="s">
        <v>15</v>
      </c>
      <c r="F19" s="13">
        <v>36</v>
      </c>
    </row>
    <row r="20" spans="1:6" x14ac:dyDescent="0.3">
      <c r="A20" s="14" t="s">
        <v>12</v>
      </c>
      <c r="B20" s="40" t="s">
        <v>18</v>
      </c>
      <c r="C20" s="40"/>
      <c r="D20" s="40"/>
      <c r="E20" s="6" t="s">
        <v>15</v>
      </c>
      <c r="F20" s="15">
        <v>36</v>
      </c>
    </row>
    <row r="21" spans="1:6" ht="16.2" thickBot="1" x14ac:dyDescent="0.35">
      <c r="A21" s="16" t="s">
        <v>13</v>
      </c>
      <c r="B21" s="37" t="s">
        <v>19</v>
      </c>
      <c r="C21" s="37"/>
      <c r="D21" s="37"/>
      <c r="E21" s="9" t="s">
        <v>15</v>
      </c>
      <c r="F21" s="17">
        <v>36</v>
      </c>
    </row>
    <row r="23" spans="1:6" ht="16.2" thickBot="1" x14ac:dyDescent="0.35"/>
    <row r="24" spans="1:6" x14ac:dyDescent="0.3">
      <c r="B24" s="12"/>
      <c r="C24" s="21" t="s">
        <v>4</v>
      </c>
      <c r="D24" s="21" t="s">
        <v>5</v>
      </c>
      <c r="E24" s="4" t="s">
        <v>6</v>
      </c>
    </row>
    <row r="25" spans="1:6" x14ac:dyDescent="0.3">
      <c r="B25" s="14" t="s">
        <v>20</v>
      </c>
      <c r="C25" s="34">
        <v>12.000000000000002</v>
      </c>
      <c r="D25" s="34">
        <v>3.9999999999999978</v>
      </c>
      <c r="E25" s="35">
        <v>13.999999999999996</v>
      </c>
    </row>
    <row r="26" spans="1:6" x14ac:dyDescent="0.3">
      <c r="B26" s="14" t="s">
        <v>0</v>
      </c>
      <c r="C26" s="34">
        <f>SUMPRODUCT(C25:E25,B12:D12)</f>
        <v>1050</v>
      </c>
      <c r="D26" s="31"/>
      <c r="E26" s="7"/>
    </row>
    <row r="27" spans="1:6" ht="16.2" thickBot="1" x14ac:dyDescent="0.35">
      <c r="B27" s="16" t="s">
        <v>10</v>
      </c>
      <c r="C27" s="22"/>
      <c r="D27" s="22"/>
      <c r="E27" s="10"/>
    </row>
    <row r="28" spans="1:6" x14ac:dyDescent="0.3">
      <c r="B28" s="12"/>
      <c r="C28" s="21" t="s">
        <v>21</v>
      </c>
      <c r="D28" s="21" t="s">
        <v>22</v>
      </c>
      <c r="E28" s="4"/>
    </row>
    <row r="29" spans="1:6" x14ac:dyDescent="0.3">
      <c r="B29" s="14" t="s">
        <v>11</v>
      </c>
      <c r="C29" s="1">
        <f>SUMPRODUCT($C$25:$E$25,B16:D16)</f>
        <v>36</v>
      </c>
      <c r="D29" s="1">
        <v>36</v>
      </c>
      <c r="E29" s="7"/>
    </row>
    <row r="30" spans="1:6" x14ac:dyDescent="0.3">
      <c r="B30" s="14" t="s">
        <v>12</v>
      </c>
      <c r="C30" s="31">
        <f>SUMPRODUCT($C$25:$E$25,B17:D17)</f>
        <v>26.499999999999996</v>
      </c>
      <c r="D30" s="1">
        <v>36</v>
      </c>
      <c r="E30" s="7"/>
    </row>
    <row r="31" spans="1:6" x14ac:dyDescent="0.3">
      <c r="B31" s="14" t="s">
        <v>13</v>
      </c>
      <c r="C31" s="31">
        <f>SUMPRODUCT($C$25:$E$25,B18:D18)</f>
        <v>29.499999999999996</v>
      </c>
      <c r="D31" s="1">
        <v>36</v>
      </c>
      <c r="E31" s="7"/>
    </row>
    <row r="32" spans="1:6" ht="16.2" thickBot="1" x14ac:dyDescent="0.35">
      <c r="B32" s="16" t="s">
        <v>16</v>
      </c>
      <c r="C32" s="22">
        <f>(C29*E4)+(C30*E5)+(C31*E6)</f>
        <v>148</v>
      </c>
      <c r="D32" s="22">
        <v>148</v>
      </c>
      <c r="E32" s="10"/>
    </row>
  </sheetData>
  <mergeCells count="4">
    <mergeCell ref="B13:D13"/>
    <mergeCell ref="B19:D19"/>
    <mergeCell ref="B20:D20"/>
    <mergeCell ref="B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Bartake, Siddharth Mahesh</cp:lastModifiedBy>
  <dcterms:created xsi:type="dcterms:W3CDTF">2022-11-10T21:08:30Z</dcterms:created>
  <dcterms:modified xsi:type="dcterms:W3CDTF">2024-10-31T06:25:03Z</dcterms:modified>
</cp:coreProperties>
</file>