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rth\Desktop\ExcelFiles\HW3\"/>
    </mc:Choice>
  </mc:AlternateContent>
  <xr:revisionPtr revIDLastSave="0" documentId="8_{3CE52F93-EDCB-4191-AE76-DA5381F8D746}" xr6:coauthVersionLast="47" xr6:coauthVersionMax="47" xr10:uidLastSave="{00000000-0000-0000-0000-000000000000}"/>
  <bookViews>
    <workbookView xWindow="-108" yWindow="-108" windowWidth="23256" windowHeight="12456" xr2:uid="{D6CDD7BC-E6F5-4BBE-BD3F-DCEC2FE087DC}"/>
  </bookViews>
  <sheets>
    <sheet name="Original_Data" sheetId="1" r:id="rId1"/>
    <sheet name="Answer Report 2" sheetId="6" r:id="rId2"/>
    <sheet name="Sensitivity Report 2" sheetId="7" r:id="rId3"/>
    <sheet name="Pivot_Table" sheetId="2" r:id="rId4"/>
    <sheet name="Model" sheetId="3" r:id="rId5"/>
  </sheets>
  <definedNames>
    <definedName name="_xlnm._FilterDatabase" localSheetId="0" hidden="1">Original_Data!$A$1:$K$173</definedName>
    <definedName name="solver_adj" localSheetId="4" hidden="1">Model!$C$10:$E$26</definedName>
    <definedName name="solver_cvg" localSheetId="4" hidden="1">0.0001</definedName>
    <definedName name="solver_drv" localSheetId="4" hidden="1">2</definedName>
    <definedName name="solver_eng" localSheetId="4" hidden="1">2</definedName>
    <definedName name="solver_eng" localSheetId="2" hidden="1">1</definedName>
    <definedName name="solver_est" localSheetId="4" hidden="1">1</definedName>
    <definedName name="solver_itr" localSheetId="4" hidden="1">2147483647</definedName>
    <definedName name="solver_lhs1" localSheetId="4" hidden="1">Model!$J$5:$L$5</definedName>
    <definedName name="solver_lhs2" localSheetId="4" hidden="1">Model!$F$10:$F$26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eg" localSheetId="2" hidden="1">1</definedName>
    <definedName name="solver_nod" localSheetId="4" hidden="1">2147483647</definedName>
    <definedName name="solver_num" localSheetId="4" hidden="1">2</definedName>
    <definedName name="solver_num" localSheetId="2" hidden="1">0</definedName>
    <definedName name="solver_nwt" localSheetId="4" hidden="1">1</definedName>
    <definedName name="solver_opt" localSheetId="4" hidden="1">Model!$K$30</definedName>
    <definedName name="solver_opt" localSheetId="2" hidden="1">'Sensitivity Report 2'!$J$14</definedName>
    <definedName name="solver_pre" localSheetId="4" hidden="1">0.000001</definedName>
    <definedName name="solver_rbv" localSheetId="4" hidden="1">2</definedName>
    <definedName name="solver_rel1" localSheetId="4" hidden="1">1</definedName>
    <definedName name="solver_rel2" localSheetId="4" hidden="1">3</definedName>
    <definedName name="solver_rhs1" localSheetId="4" hidden="1">Model!$J$3:$L$3</definedName>
    <definedName name="solver_rhs2" localSheetId="4" hidden="1">Model!$G$10:$G$26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typ" localSheetId="2" hidden="1">1</definedName>
    <definedName name="solver_val" localSheetId="4" hidden="1">0</definedName>
    <definedName name="solver_val" localSheetId="2" hidden="1">0</definedName>
    <definedName name="solver_ver" localSheetId="4" hidden="1">3</definedName>
    <definedName name="solver_ver" localSheetId="2" hidden="1">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3" l="1"/>
  <c r="L5" i="3"/>
  <c r="J5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12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10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2" i="1"/>
  <c r="K30" i="3" l="1"/>
</calcChain>
</file>

<file path=xl/sharedStrings.xml><?xml version="1.0" encoding="utf-8"?>
<sst xmlns="http://schemas.openxmlformats.org/spreadsheetml/2006/main" count="1734" uniqueCount="877">
  <si>
    <t>CompanyName</t>
  </si>
  <si>
    <t>Address</t>
  </si>
  <si>
    <t>City</t>
  </si>
  <si>
    <t>StateProv</t>
  </si>
  <si>
    <t>PostalCode</t>
  </si>
  <si>
    <t>Phone</t>
  </si>
  <si>
    <t>BC</t>
  </si>
  <si>
    <t>All Footlabs Inc</t>
  </si>
  <si>
    <t>1160 5 Avenue</t>
  </si>
  <si>
    <t>Abbotsford</t>
  </si>
  <si>
    <t>V2T6K5</t>
  </si>
  <si>
    <t>(250) 286-6166</t>
  </si>
  <si>
    <t>New Flies &amp; Supplies</t>
  </si>
  <si>
    <t>2070 Sumas Way 103</t>
  </si>
  <si>
    <t>V2T1V6</t>
  </si>
  <si>
    <t>(250) 635-9404</t>
  </si>
  <si>
    <t>Little World Superstore</t>
  </si>
  <si>
    <t>2271 Harvey Avenue 970</t>
  </si>
  <si>
    <t>V2S2G7</t>
  </si>
  <si>
    <t>(250) 739-8990</t>
  </si>
  <si>
    <t>Climate Custom Golf Clubs</t>
  </si>
  <si>
    <t>301-20560 Langley Bypass</t>
  </si>
  <si>
    <t>V2S5A1</t>
  </si>
  <si>
    <t>(250) 535-5182</t>
  </si>
  <si>
    <t>Berry's Sports</t>
  </si>
  <si>
    <t>3443 9 Street</t>
  </si>
  <si>
    <t>(604) 874-2811</t>
  </si>
  <si>
    <t>Calvary Tackle Ltd</t>
  </si>
  <si>
    <t>39-1835 56th St</t>
  </si>
  <si>
    <t>V2S2C7</t>
  </si>
  <si>
    <t>(604) 595-2378</t>
  </si>
  <si>
    <t>Sally's Flavor Boardshop</t>
  </si>
  <si>
    <t>PO Box 52</t>
  </si>
  <si>
    <t>V2T4V6</t>
  </si>
  <si>
    <t>(250) 738-9818</t>
  </si>
  <si>
    <t>273 6th St</t>
  </si>
  <si>
    <t>Excess Sports Den</t>
  </si>
  <si>
    <t>1008 D 103 Avenue</t>
  </si>
  <si>
    <t>Burnaby</t>
  </si>
  <si>
    <t>V3J1N4</t>
  </si>
  <si>
    <t>(604) 427-1994</t>
  </si>
  <si>
    <t>Coast Outfitters</t>
  </si>
  <si>
    <t>110-4416 27 St</t>
  </si>
  <si>
    <t>V5C6S5</t>
  </si>
  <si>
    <t>(250) 468-2713</t>
  </si>
  <si>
    <t>Altus Cycle &amp; Mountain Shop</t>
  </si>
  <si>
    <t>1-860 8th St</t>
  </si>
  <si>
    <t>V5B3B8</t>
  </si>
  <si>
    <t>(604) 737-2344</t>
  </si>
  <si>
    <t>Champs Shop</t>
  </si>
  <si>
    <t>407 Main Street</t>
  </si>
  <si>
    <t>V5C1X9</t>
  </si>
  <si>
    <t>(250) 987-2168</t>
  </si>
  <si>
    <t>Exeter Magic Ltd</t>
  </si>
  <si>
    <t>6140 12 Street</t>
  </si>
  <si>
    <t>V5E4J2</t>
  </si>
  <si>
    <t>(604) 874-6910</t>
  </si>
  <si>
    <t>Secret Board Shop</t>
  </si>
  <si>
    <t>671 2 Avenue</t>
  </si>
  <si>
    <t>(604) 225-0222</t>
  </si>
  <si>
    <t>Burns Company</t>
  </si>
  <si>
    <t>801 Marine Drive</t>
  </si>
  <si>
    <t>(250) 334-2628</t>
  </si>
  <si>
    <t>Peach Bike Company</t>
  </si>
  <si>
    <t>2090 10 Avenue Southwest</t>
  </si>
  <si>
    <t>Campbell River</t>
  </si>
  <si>
    <t>V9W2C7</t>
  </si>
  <si>
    <t>(604) 723-1172</t>
  </si>
  <si>
    <t>Sugar Board Shop</t>
  </si>
  <si>
    <t>31060 Peardonville Road 108</t>
  </si>
  <si>
    <t>V9W3J6</t>
  </si>
  <si>
    <t>(604) 315-0033</t>
  </si>
  <si>
    <t>Rivers Board Shop</t>
  </si>
  <si>
    <t>3454 W Broadway</t>
  </si>
  <si>
    <t>(604) 885-8838</t>
  </si>
  <si>
    <t>Fanatics Sports Inc.</t>
  </si>
  <si>
    <t>3699 Dallimore Rd</t>
  </si>
  <si>
    <t>V9W2C3</t>
  </si>
  <si>
    <t>(604) 531-7879</t>
  </si>
  <si>
    <t>Fanatics Line</t>
  </si>
  <si>
    <t>4391 King George Hwy</t>
  </si>
  <si>
    <t>V9W2X9</t>
  </si>
  <si>
    <t>(604) 460-8819</t>
  </si>
  <si>
    <t>Inside Ocean Kayak Centre</t>
  </si>
  <si>
    <t>5694 12 Ave</t>
  </si>
  <si>
    <t>V9W6Y4</t>
  </si>
  <si>
    <t>(604) 273-5901</t>
  </si>
  <si>
    <t>Granlund Cents</t>
  </si>
  <si>
    <t>670 Herald Street</t>
  </si>
  <si>
    <t>(250) 943-5670</t>
  </si>
  <si>
    <t>Sports Sports</t>
  </si>
  <si>
    <t>990 Robson St</t>
  </si>
  <si>
    <t>(604) 786-5029</t>
  </si>
  <si>
    <t>571 Baker St</t>
  </si>
  <si>
    <t>Coquitlam</t>
  </si>
  <si>
    <t>V3B5R5</t>
  </si>
  <si>
    <t>Calvary Boutique Ltd.</t>
  </si>
  <si>
    <t>141 Columbia St E</t>
  </si>
  <si>
    <t>V3K2E7</t>
  </si>
  <si>
    <t>(250) 738-7821</t>
  </si>
  <si>
    <t>Soccer Surplus Ltd</t>
  </si>
  <si>
    <t>1624 Pemberton</t>
  </si>
  <si>
    <t>V3J3X5</t>
  </si>
  <si>
    <t>(250) 277-1096</t>
  </si>
  <si>
    <t>Taiga Sports</t>
  </si>
  <si>
    <t>1654 Duranleau Street</t>
  </si>
  <si>
    <t>V3E1K9</t>
  </si>
  <si>
    <t>(604) 264-9261</t>
  </si>
  <si>
    <t>Gill's Style Outdoor</t>
  </si>
  <si>
    <t>1880 Government Street 300</t>
  </si>
  <si>
    <t>V3K4Y1</t>
  </si>
  <si>
    <t>(604) 558-1523</t>
  </si>
  <si>
    <t>Free Sports Centre</t>
  </si>
  <si>
    <t>4301 27 St</t>
  </si>
  <si>
    <t>(604) 851-2750</t>
  </si>
  <si>
    <t>Granville Fitness Products</t>
  </si>
  <si>
    <t>501-1685 Peninsula Rd</t>
  </si>
  <si>
    <t>V3B1B9</t>
  </si>
  <si>
    <t>(250) 949-8382</t>
  </si>
  <si>
    <t>Athletes Sports Corner Inc</t>
  </si>
  <si>
    <t>5560 206 Street 103</t>
  </si>
  <si>
    <t>(604) 314-1602</t>
  </si>
  <si>
    <t>Davies Sports</t>
  </si>
  <si>
    <t>120 - 19860 Langley By-Pass</t>
  </si>
  <si>
    <t>Courtenay</t>
  </si>
  <si>
    <t>V9N2L4</t>
  </si>
  <si>
    <t>(250) 253-6028</t>
  </si>
  <si>
    <t>Guides sports</t>
  </si>
  <si>
    <t>120 Spokane Street</t>
  </si>
  <si>
    <t>V9N1L9</t>
  </si>
  <si>
    <t>(250) 581-1138</t>
  </si>
  <si>
    <t>McCampbell Outfitters</t>
  </si>
  <si>
    <t>212 Main Street 101</t>
  </si>
  <si>
    <t>(604) 377-0157</t>
  </si>
  <si>
    <t>Calvary Martial Arts Supplies</t>
  </si>
  <si>
    <t>V9N1M1</t>
  </si>
  <si>
    <t>(604) 513-4240</t>
  </si>
  <si>
    <t>Fanatics Paintball</t>
  </si>
  <si>
    <t>2780 Barnet Highway</t>
  </si>
  <si>
    <t>(604) 712-2204</t>
  </si>
  <si>
    <t>Flipside Company</t>
  </si>
  <si>
    <t>3228 Dunbar Street</t>
  </si>
  <si>
    <t>V9N1J5</t>
  </si>
  <si>
    <t>(604) 758-4000</t>
  </si>
  <si>
    <t>T sports</t>
  </si>
  <si>
    <t>935 Marine Drive 45</t>
  </si>
  <si>
    <t>V9N7T5</t>
  </si>
  <si>
    <t>(250) 852-9200</t>
  </si>
  <si>
    <t>120-12417 No. 2 Rd</t>
  </si>
  <si>
    <t>1668 Duranleau St</t>
  </si>
  <si>
    <t>(604) 531-8111</t>
  </si>
  <si>
    <t>3627 Highway 97A</t>
  </si>
  <si>
    <t>925 Granville</t>
  </si>
  <si>
    <t>(604) 480-5030</t>
  </si>
  <si>
    <t>1358 Seymour St</t>
  </si>
  <si>
    <t>(604) 533-2221</t>
  </si>
  <si>
    <t>(250) 542-3014</t>
  </si>
  <si>
    <t>6-4433 Sundial Pl</t>
  </si>
  <si>
    <t>Dizzy Sports Ltd</t>
  </si>
  <si>
    <t>1361 Powell St</t>
  </si>
  <si>
    <t>Kelowna</t>
  </si>
  <si>
    <t>V1Y6G5</t>
  </si>
  <si>
    <t>(604) 383-6443</t>
  </si>
  <si>
    <t>Soccer Room Canada Inc</t>
  </si>
  <si>
    <t>15420 Fraser Highway 102</t>
  </si>
  <si>
    <t>V1X4J2</t>
  </si>
  <si>
    <t>(250) 699-8063</t>
  </si>
  <si>
    <t>SundanceTrampolines.com Edge Sports Store</t>
  </si>
  <si>
    <t>1965 Harvey Ave</t>
  </si>
  <si>
    <t>V1Y9K8</t>
  </si>
  <si>
    <t>(250) 431-5400</t>
  </si>
  <si>
    <t>Sports Cycles</t>
  </si>
  <si>
    <t>V1Y1J9</t>
  </si>
  <si>
    <t>(604) 354-2056</t>
  </si>
  <si>
    <t>Cheap West</t>
  </si>
  <si>
    <t>360 City Centre</t>
  </si>
  <si>
    <t>V1X3K5</t>
  </si>
  <si>
    <t>Ruins Skate CO</t>
  </si>
  <si>
    <t>4938 Joyce St</t>
  </si>
  <si>
    <t>V1Y6G6</t>
  </si>
  <si>
    <t>(604) 774-2944</t>
  </si>
  <si>
    <t>New Outdoor Store</t>
  </si>
  <si>
    <t>562 Clarke Road</t>
  </si>
  <si>
    <t>V1Y3H4</t>
  </si>
  <si>
    <t>(250) 372-7030</t>
  </si>
  <si>
    <t>Ace Sports</t>
  </si>
  <si>
    <t>V1Z3L4</t>
  </si>
  <si>
    <t>(604) 942-6600</t>
  </si>
  <si>
    <t>Family Cycle &amp; Sports</t>
  </si>
  <si>
    <t>6501 Sprott Street</t>
  </si>
  <si>
    <t>V1Y6H4</t>
  </si>
  <si>
    <t>(250) 980-4800</t>
  </si>
  <si>
    <t>Centre Consignment Store</t>
  </si>
  <si>
    <t>75 W Broadway 103</t>
  </si>
  <si>
    <t>V1Y9V1</t>
  </si>
  <si>
    <t>(604) 642-7983</t>
  </si>
  <si>
    <t>Athletes City Cycle</t>
  </si>
  <si>
    <t>825 Shuswap</t>
  </si>
  <si>
    <t>V1Y6H2</t>
  </si>
  <si>
    <t>(604) 942-0891</t>
  </si>
  <si>
    <t>My Sports</t>
  </si>
  <si>
    <t>1200 Hunter Place 805</t>
  </si>
  <si>
    <t>Langley</t>
  </si>
  <si>
    <t>V3A8L7</t>
  </si>
  <si>
    <t>(604) 732-4535</t>
  </si>
  <si>
    <t>V3A6K8</t>
  </si>
  <si>
    <t>Nobby Store</t>
  </si>
  <si>
    <t>235 Mountain Hwy</t>
  </si>
  <si>
    <t>V3A7T1</t>
  </si>
  <si>
    <t>(604) 832-7515</t>
  </si>
  <si>
    <t>Saveco Edge Sports Co The</t>
  </si>
  <si>
    <t>239 Newport Drive</t>
  </si>
  <si>
    <t>V1M3A2</t>
  </si>
  <si>
    <t>(250) 824-4877</t>
  </si>
  <si>
    <t>North Reel Repairs</t>
  </si>
  <si>
    <t>2411 Mount Seymour Parkway</t>
  </si>
  <si>
    <t>V2Y1A2</t>
  </si>
  <si>
    <t>(250) 876-2738</t>
  </si>
  <si>
    <t>Athletes' America Sports</t>
  </si>
  <si>
    <t>3496 Dunbar Street</t>
  </si>
  <si>
    <t>V3A7E9</t>
  </si>
  <si>
    <t>(604) 636-2317</t>
  </si>
  <si>
    <t>Lakestream Sports</t>
  </si>
  <si>
    <t>390 8</t>
  </si>
  <si>
    <t>(250) 520-3544</t>
  </si>
  <si>
    <t>Bob's Adventure Gear</t>
  </si>
  <si>
    <t>4393 Main</t>
  </si>
  <si>
    <t>V1M3C1</t>
  </si>
  <si>
    <t>(604) 490-3590</t>
  </si>
  <si>
    <t>Marsh Fishing &amp; Trading CO</t>
  </si>
  <si>
    <t>5039 Johnston Rd</t>
  </si>
  <si>
    <t>(250) 352-7722</t>
  </si>
  <si>
    <t>Steed Sports</t>
  </si>
  <si>
    <t>660 18 Street</t>
  </si>
  <si>
    <t>V2Y1A5</t>
  </si>
  <si>
    <t>(604) 520-3544</t>
  </si>
  <si>
    <t>Hansport Cycle Shop</t>
  </si>
  <si>
    <t>6631 N Island Highway North 126</t>
  </si>
  <si>
    <t>V3A4G4</t>
  </si>
  <si>
    <t>(866) 278-5100</t>
  </si>
  <si>
    <t>Voyage Sports</t>
  </si>
  <si>
    <t>831 Vernon Ave</t>
  </si>
  <si>
    <t>V3A4Y1</t>
  </si>
  <si>
    <t>(604) 248-8368</t>
  </si>
  <si>
    <t>Rackets Company</t>
  </si>
  <si>
    <t>926 7 Avenue</t>
  </si>
  <si>
    <t>V3A4N4</t>
  </si>
  <si>
    <t>(250) 792-3666</t>
  </si>
  <si>
    <t>(604) 427-4244</t>
  </si>
  <si>
    <t>(250) 520-7332</t>
  </si>
  <si>
    <t>Eurosport Lake Home Hardware</t>
  </si>
  <si>
    <t>100-400 Brooksbank Ave</t>
  </si>
  <si>
    <t>Nelson</t>
  </si>
  <si>
    <t>V1L4H9</t>
  </si>
  <si>
    <t>(604) 272-2200</t>
  </si>
  <si>
    <t>Canadian Hockey Shop</t>
  </si>
  <si>
    <t>V1L4J1</t>
  </si>
  <si>
    <t>(250) 632-7768</t>
  </si>
  <si>
    <t>Coast Sporting &amp; Clothing</t>
  </si>
  <si>
    <t>1630 Water Street</t>
  </si>
  <si>
    <t>(250) 938-9455</t>
  </si>
  <si>
    <t>Fanatics Surplus Ltd</t>
  </si>
  <si>
    <t>19862 96 Avenue 1</t>
  </si>
  <si>
    <t>V1L4J6</t>
  </si>
  <si>
    <t>(250) 273-5901</t>
  </si>
  <si>
    <t>Surrey Golf</t>
  </si>
  <si>
    <t>(250) 930-1748</t>
  </si>
  <si>
    <t>Eurosport Balance Athletic Footwear</t>
  </si>
  <si>
    <t>4895 Main Street</t>
  </si>
  <si>
    <t>Kirby Cycle &amp; Mountain Shop</t>
  </si>
  <si>
    <t>5450 Dundalk Avenue</t>
  </si>
  <si>
    <t>(250) 354-4622</t>
  </si>
  <si>
    <t>Pacific Balance Athletic Footwear</t>
  </si>
  <si>
    <t>10107 100 Street</t>
  </si>
  <si>
    <t>North Vancouver</t>
  </si>
  <si>
    <t>V7J2C2</t>
  </si>
  <si>
    <t>(250) 956-3544</t>
  </si>
  <si>
    <t>Macey's Screenprinting</t>
  </si>
  <si>
    <t>1217 Main Street</t>
  </si>
  <si>
    <t>V7J3P2</t>
  </si>
  <si>
    <t>(250) 461-8330</t>
  </si>
  <si>
    <t>Rally Adventures &amp; Education</t>
  </si>
  <si>
    <t>1305 Government Street</t>
  </si>
  <si>
    <t>V7L3J3</t>
  </si>
  <si>
    <t>(604) 465-5515</t>
  </si>
  <si>
    <t>Kari's Runner Footwear Inc</t>
  </si>
  <si>
    <t>1543 Pandora Avenue</t>
  </si>
  <si>
    <t>V7N3B6</t>
  </si>
  <si>
    <t>(604) 763-6565</t>
  </si>
  <si>
    <t>1601 W 4th</t>
  </si>
  <si>
    <t>V7M2E6</t>
  </si>
  <si>
    <t>(604) 475-3777</t>
  </si>
  <si>
    <t>Winners Skate</t>
  </si>
  <si>
    <t>2111 Main Street 217</t>
  </si>
  <si>
    <t>V7P1S3</t>
  </si>
  <si>
    <t>(604) 932-0262</t>
  </si>
  <si>
    <t>Dogleg Cycle &amp; Mountain Shop</t>
  </si>
  <si>
    <t>2270 Cliffe Avenue 104</t>
  </si>
  <si>
    <t>V7P2S6</t>
  </si>
  <si>
    <t>(604) 566-9949</t>
  </si>
  <si>
    <t>Island Tech</t>
  </si>
  <si>
    <t>3055 Massey Drive 195</t>
  </si>
  <si>
    <t>V7H2Y9</t>
  </si>
  <si>
    <t>KATA Wong's Running CO</t>
  </si>
  <si>
    <t>3711 Alfred</t>
  </si>
  <si>
    <t>V7P3K6</t>
  </si>
  <si>
    <t>(250) 894-1551</t>
  </si>
  <si>
    <t>Sports City Runners</t>
  </si>
  <si>
    <t>V7P1T7</t>
  </si>
  <si>
    <t>(604) 426-6688</t>
  </si>
  <si>
    <t>Bob's Oceans &amp; Mountains Shop</t>
  </si>
  <si>
    <t>4-5734 Production Way</t>
  </si>
  <si>
    <t>(250) 545-9555</t>
  </si>
  <si>
    <t>Sports Fitness Factory Outlet</t>
  </si>
  <si>
    <t>46017 Victoria Avenue</t>
  </si>
  <si>
    <t>(250) 851-8799</t>
  </si>
  <si>
    <t>Mountain Tackle Shop</t>
  </si>
  <si>
    <t>(604) 354-4622</t>
  </si>
  <si>
    <t>102-1550 Marine Dr</t>
  </si>
  <si>
    <t>Penticton</t>
  </si>
  <si>
    <t>V2A5C7</t>
  </si>
  <si>
    <t>Soccer Hockey Parts</t>
  </si>
  <si>
    <t>V2A5G7</t>
  </si>
  <si>
    <t>(250) 936-0481</t>
  </si>
  <si>
    <t>Border Valley Trading CO</t>
  </si>
  <si>
    <t>1695 4th West</t>
  </si>
  <si>
    <t>V2A5B2</t>
  </si>
  <si>
    <t>(250) 785-1461</t>
  </si>
  <si>
    <t>Tree Sports World</t>
  </si>
  <si>
    <t>498 Queensway</t>
  </si>
  <si>
    <t>(604) 448-1748</t>
  </si>
  <si>
    <t>Outfitter Store</t>
  </si>
  <si>
    <t>V2A6W6</t>
  </si>
  <si>
    <t>(604) 679-3428</t>
  </si>
  <si>
    <t>Hansport Quit Promotions</t>
  </si>
  <si>
    <t>555 Delestre Avenue</t>
  </si>
  <si>
    <t>V2A5B7</t>
  </si>
  <si>
    <t>(250) 487-7433</t>
  </si>
  <si>
    <t>Champs Pegs &amp; Nets</t>
  </si>
  <si>
    <t>556 Baker St</t>
  </si>
  <si>
    <t>V2A1L4</t>
  </si>
  <si>
    <t>(604) 859-8316</t>
  </si>
  <si>
    <t>Boathouse Sport Centre</t>
  </si>
  <si>
    <t>826 Island Highway West 11 A</t>
  </si>
  <si>
    <t>V2A7J1</t>
  </si>
  <si>
    <t>(250) 352-7743</t>
  </si>
  <si>
    <t>Specialty Runners</t>
  </si>
  <si>
    <t>101-250 Schoolhouse</t>
  </si>
  <si>
    <t>Prince George</t>
  </si>
  <si>
    <t>V2N5A8</t>
  </si>
  <si>
    <t>Smart Shop</t>
  </si>
  <si>
    <t>V2N6X6</t>
  </si>
  <si>
    <t>(250) 726-3456</t>
  </si>
  <si>
    <t>Dark Shops</t>
  </si>
  <si>
    <t>1600 15th Avenue 155</t>
  </si>
  <si>
    <t>V2L3X3</t>
  </si>
  <si>
    <t>(250) 832-7515</t>
  </si>
  <si>
    <t>Princeton Professional</t>
  </si>
  <si>
    <t>257 Victoria Street</t>
  </si>
  <si>
    <t>V2L1M4</t>
  </si>
  <si>
    <t>(250) 860-1298</t>
  </si>
  <si>
    <t>West Coast Company</t>
  </si>
  <si>
    <t>3030 St Johns St</t>
  </si>
  <si>
    <t>V2N2S9</t>
  </si>
  <si>
    <t>(250) 298-5630</t>
  </si>
  <si>
    <t>Never Company</t>
  </si>
  <si>
    <t>6940 NO 3 Rd</t>
  </si>
  <si>
    <t>V2L5L4</t>
  </si>
  <si>
    <t>(604) 286-1760</t>
  </si>
  <si>
    <t>Edge Outfitters</t>
  </si>
  <si>
    <t>7745 West Beverly Road North</t>
  </si>
  <si>
    <t>V2L1W1</t>
  </si>
  <si>
    <t>(604) 860-4303</t>
  </si>
  <si>
    <t>Pinnacle Supermarket</t>
  </si>
  <si>
    <t>101 Eldorado</t>
  </si>
  <si>
    <t>Richmond</t>
  </si>
  <si>
    <t>V6W1B1</t>
  </si>
  <si>
    <t>(604) 546-3724</t>
  </si>
  <si>
    <t>BC Boardshop</t>
  </si>
  <si>
    <t>V6X1T2</t>
  </si>
  <si>
    <t>(250) 273-0402</t>
  </si>
  <si>
    <t>Abbie's Sports Ltd</t>
  </si>
  <si>
    <t>137 Broadway West</t>
  </si>
  <si>
    <t>V7E6H6</t>
  </si>
  <si>
    <t>(604) 342-3366</t>
  </si>
  <si>
    <t>Mac's Creek Supplies</t>
  </si>
  <si>
    <t>1465 Johnston</t>
  </si>
  <si>
    <t>(250) 632-2001</t>
  </si>
  <si>
    <t>Safari Tire</t>
  </si>
  <si>
    <t>1820 Marine</t>
  </si>
  <si>
    <t>V6V1A4</t>
  </si>
  <si>
    <t>(250) 380-1980</t>
  </si>
  <si>
    <t>Cyclone Mania</t>
  </si>
  <si>
    <t>2310 Hydraulic Road</t>
  </si>
  <si>
    <t>V7A3G6</t>
  </si>
  <si>
    <t>(604) 860-9481</t>
  </si>
  <si>
    <t>Granville Sports Ltd</t>
  </si>
  <si>
    <t>245 City Centre</t>
  </si>
  <si>
    <t>V6Y2B6</t>
  </si>
  <si>
    <t>(250) 395-4626</t>
  </si>
  <si>
    <t>Storm Hardy Sports</t>
  </si>
  <si>
    <t>4251 Stroll Village</t>
  </si>
  <si>
    <t>V7C5P6</t>
  </si>
  <si>
    <t>(250) 590-5889</t>
  </si>
  <si>
    <t>Time Custom Golf Clubs</t>
  </si>
  <si>
    <t>(250) 588-4625</t>
  </si>
  <si>
    <t>South Ocean Kayak Centre</t>
  </si>
  <si>
    <t>500 Stemwinder 108</t>
  </si>
  <si>
    <t>(604) 474-6620</t>
  </si>
  <si>
    <t>Boathouse Sister Surf School</t>
  </si>
  <si>
    <t>8956 Young</t>
  </si>
  <si>
    <t>(604) 595-4852</t>
  </si>
  <si>
    <t>(604) 580-3777</t>
  </si>
  <si>
    <t>Cyclone Sports Inc</t>
  </si>
  <si>
    <t>108-12332 Patullo Pl</t>
  </si>
  <si>
    <t>Surrey</t>
  </si>
  <si>
    <t>V3S8E7</t>
  </si>
  <si>
    <t>(604) 738-7734</t>
  </si>
  <si>
    <t>Griffin Runners</t>
  </si>
  <si>
    <t>V3R3P5</t>
  </si>
  <si>
    <t>(604) 566-9844</t>
  </si>
  <si>
    <t>Hilly Sports</t>
  </si>
  <si>
    <t>1136 Hillside Avenue</t>
  </si>
  <si>
    <t>V4A4N4</t>
  </si>
  <si>
    <t>(604) 475-1886</t>
  </si>
  <si>
    <t>Impact Fitness Factory Outlet</t>
  </si>
  <si>
    <t>1711 Fir</t>
  </si>
  <si>
    <t>V3W2N5</t>
  </si>
  <si>
    <t>Soccer Shore</t>
  </si>
  <si>
    <t>1740 Island Highway 103</t>
  </si>
  <si>
    <t>(250) 725-2622</t>
  </si>
  <si>
    <t>Tribute Company</t>
  </si>
  <si>
    <t>19166 McMyn Road</t>
  </si>
  <si>
    <t>V3V8C3</t>
  </si>
  <si>
    <t>(604) 845-2892</t>
  </si>
  <si>
    <t>Timberland Sports Unlimited</t>
  </si>
  <si>
    <t>203 1</t>
  </si>
  <si>
    <t>V3R7B9</t>
  </si>
  <si>
    <t>(604) 875-6644</t>
  </si>
  <si>
    <t>Action Shoe Co</t>
  </si>
  <si>
    <t>3695 Hastings Street East</t>
  </si>
  <si>
    <t>V3S7R2</t>
  </si>
  <si>
    <t>(250) 533-0606</t>
  </si>
  <si>
    <t>Taiga Company</t>
  </si>
  <si>
    <t>5700 Langley By-Pass</t>
  </si>
  <si>
    <t>V3S0L2</t>
  </si>
  <si>
    <t>(604) 334-0084</t>
  </si>
  <si>
    <t>Scott's Sports</t>
  </si>
  <si>
    <t>702 Baker St</t>
  </si>
  <si>
    <t>(250) 875-8388</t>
  </si>
  <si>
    <t>120-564 Main</t>
  </si>
  <si>
    <t>White Exchange</t>
  </si>
  <si>
    <t>3400 Douglas Street 206</t>
  </si>
  <si>
    <t>Valemount</t>
  </si>
  <si>
    <t>V0E2Z0</t>
  </si>
  <si>
    <t>(250) 855-1119</t>
  </si>
  <si>
    <t>Onethirtythree Boardshop</t>
  </si>
  <si>
    <t>3675 Westminster Highway 165</t>
  </si>
  <si>
    <t>(250) 532-8891</t>
  </si>
  <si>
    <t>Courtside Paintball Ltd</t>
  </si>
  <si>
    <t>1005 49 Avenue West</t>
  </si>
  <si>
    <t>Vancouver</t>
  </si>
  <si>
    <t>V6H1H6</t>
  </si>
  <si>
    <t>(604) 562-6213</t>
  </si>
  <si>
    <t>Club Sports Ltd</t>
  </si>
  <si>
    <t>1020 D 102 Avenue</t>
  </si>
  <si>
    <t>V6R1N9</t>
  </si>
  <si>
    <t>Golden Joma Sports</t>
  </si>
  <si>
    <t>103-2799 Gilmore Ave</t>
  </si>
  <si>
    <t>V6H3S4</t>
  </si>
  <si>
    <t>Griffin Consignment Store</t>
  </si>
  <si>
    <t>120 4 104</t>
  </si>
  <si>
    <t>V6K1N9</t>
  </si>
  <si>
    <t>(604) 826-1411</t>
  </si>
  <si>
    <t>Ecomarine Essentials</t>
  </si>
  <si>
    <t>1255 5 Avenue</t>
  </si>
  <si>
    <t>V6B3P3</t>
  </si>
  <si>
    <t>(250) 921-8120</t>
  </si>
  <si>
    <t>V6Z1L3</t>
  </si>
  <si>
    <t>Canadian Trading</t>
  </si>
  <si>
    <t>1401 St Georges</t>
  </si>
  <si>
    <t>(250) 988-6383</t>
  </si>
  <si>
    <t>Athletes Plus</t>
  </si>
  <si>
    <t>1436 Island Highway 164</t>
  </si>
  <si>
    <t>V5Y3T7</t>
  </si>
  <si>
    <t>(604) 938-9455</t>
  </si>
  <si>
    <t>Spoke Sports</t>
  </si>
  <si>
    <t>V5L1G8</t>
  </si>
  <si>
    <t>Sport World Superstore</t>
  </si>
  <si>
    <t>160 Dougall Road North</t>
  </si>
  <si>
    <t>V6J3H7</t>
  </si>
  <si>
    <t>Valemount Fishin'</t>
  </si>
  <si>
    <t>V6K2H2</t>
  </si>
  <si>
    <t>(250) 689-7575</t>
  </si>
  <si>
    <t>Miller Cards</t>
  </si>
  <si>
    <t>1704 Campbell Way 2</t>
  </si>
  <si>
    <t>V5K2A7</t>
  </si>
  <si>
    <t>(250) 683-8388</t>
  </si>
  <si>
    <t>Champs Equipment</t>
  </si>
  <si>
    <t>1739 Ross Road 14</t>
  </si>
  <si>
    <t>V6R2B3</t>
  </si>
  <si>
    <t>(250) 390-1581</t>
  </si>
  <si>
    <t>V5L1V4</t>
  </si>
  <si>
    <t>Champs Stiff</t>
  </si>
  <si>
    <t>2 Commercial St</t>
  </si>
  <si>
    <t>V6Z2Z4</t>
  </si>
  <si>
    <t>(604) 681-1060</t>
  </si>
  <si>
    <t>Winterland Room Canada Inc</t>
  </si>
  <si>
    <t>20468 Lougheed Highway 3</t>
  </si>
  <si>
    <t>V5T2H6</t>
  </si>
  <si>
    <t>(250) 270-9292</t>
  </si>
  <si>
    <t>Skyview Professional Shops Limited</t>
  </si>
  <si>
    <t>2095 Valleyview Dr.</t>
  </si>
  <si>
    <t>(250) 436-5950</t>
  </si>
  <si>
    <t>Sundance Pacific Billiards</t>
  </si>
  <si>
    <t>220-20398 Dewdney Trunk Road</t>
  </si>
  <si>
    <t>(604) 812-9896</t>
  </si>
  <si>
    <t>The Sporting Goods Limited</t>
  </si>
  <si>
    <t>2220A Horizon Dr</t>
  </si>
  <si>
    <t>V6J1M2</t>
  </si>
  <si>
    <t>(250) 513-8693</t>
  </si>
  <si>
    <t>Summit Company</t>
  </si>
  <si>
    <t>2393 King George Hwy</t>
  </si>
  <si>
    <t>(604) 423-3473</t>
  </si>
  <si>
    <t>All Mountain Gear</t>
  </si>
  <si>
    <t>2670 Trans-Canada Hwy SW</t>
  </si>
  <si>
    <t>V5Y1P3</t>
  </si>
  <si>
    <t>(604) 277-1096</t>
  </si>
  <si>
    <t>Mad Fast Cycles</t>
  </si>
  <si>
    <t>V6P4Z7</t>
  </si>
  <si>
    <t>(250) 563-2050</t>
  </si>
  <si>
    <t>Kickball Sporting Goods</t>
  </si>
  <si>
    <t>3147 Douglas Street 207</t>
  </si>
  <si>
    <t>(250) 642-2626</t>
  </si>
  <si>
    <t>Cyclepath Mountain Outdoor Store The</t>
  </si>
  <si>
    <t>32660 Dahlstrom Avenue 106</t>
  </si>
  <si>
    <t>V5R4G6</t>
  </si>
  <si>
    <t>(604) 725-4456</t>
  </si>
  <si>
    <t>Outdoor Sporting Goods</t>
  </si>
  <si>
    <t>33245 North Railway Ave</t>
  </si>
  <si>
    <t>V5V3R9</t>
  </si>
  <si>
    <t>(250) 562-3597</t>
  </si>
  <si>
    <t>Seasons Island Pro Shop</t>
  </si>
  <si>
    <t>44 Independent</t>
  </si>
  <si>
    <t>V5Y1H4</t>
  </si>
  <si>
    <t>Winners Tire Store</t>
  </si>
  <si>
    <t>5069 Johnston Rd</t>
  </si>
  <si>
    <t>V5N2S1</t>
  </si>
  <si>
    <t>(250) 501-0903</t>
  </si>
  <si>
    <t>Rinks Moon Enterprises</t>
  </si>
  <si>
    <t>542 2 Avenue</t>
  </si>
  <si>
    <t>(250) 758-4758</t>
  </si>
  <si>
    <t>Esporta CHEK</t>
  </si>
  <si>
    <t>579 Baker Street</t>
  </si>
  <si>
    <t>(604) 725-2155</t>
  </si>
  <si>
    <t>MT Company</t>
  </si>
  <si>
    <t>660 19 Street</t>
  </si>
  <si>
    <t>(604) 533-0890</t>
  </si>
  <si>
    <t>Fanatics Sports</t>
  </si>
  <si>
    <t>(250) 980-8912</t>
  </si>
  <si>
    <t>Shoestrings Sports</t>
  </si>
  <si>
    <t>7300 Vedder Road 1</t>
  </si>
  <si>
    <t>V5V3R1</t>
  </si>
  <si>
    <t>(604) 475-1981</t>
  </si>
  <si>
    <t>Champs Equipment Ltd</t>
  </si>
  <si>
    <t>770 Central E</t>
  </si>
  <si>
    <t>(250) 832-3377</t>
  </si>
  <si>
    <t>Replay Sports</t>
  </si>
  <si>
    <t>7771 Alderbridge Way 120</t>
  </si>
  <si>
    <t>V6Z2E7</t>
  </si>
  <si>
    <t>(604) 376-2111</t>
  </si>
  <si>
    <t>Apex River Kayaks</t>
  </si>
  <si>
    <t>801 Baker Street</t>
  </si>
  <si>
    <t>V6Z1T9</t>
  </si>
  <si>
    <t>(250) 468-4335</t>
  </si>
  <si>
    <t>Mac's Sports</t>
  </si>
  <si>
    <t>825 Laval Crescent</t>
  </si>
  <si>
    <t>V5K2B1</t>
  </si>
  <si>
    <t>(604) 897-1423</t>
  </si>
  <si>
    <t>A Paintball</t>
  </si>
  <si>
    <t>8950 Granville 119</t>
  </si>
  <si>
    <t>V6S2C2</t>
  </si>
  <si>
    <t>(604) 951-0888</t>
  </si>
  <si>
    <t>Athletes Sport CO</t>
  </si>
  <si>
    <t>900 Gibsons Way</t>
  </si>
  <si>
    <t>(604) 556-0770</t>
  </si>
  <si>
    <t>Calvary Sports</t>
  </si>
  <si>
    <t>905 7 Avenue</t>
  </si>
  <si>
    <t>(250) 272-2200</t>
  </si>
  <si>
    <t>Kari's Cycles</t>
  </si>
  <si>
    <t>9855 Austin Road</t>
  </si>
  <si>
    <t>(604) 287-2641</t>
  </si>
  <si>
    <t>Time Ski Shop</t>
  </si>
  <si>
    <t>PO Box 310</t>
  </si>
  <si>
    <t>Vernon</t>
  </si>
  <si>
    <t>Backcountry Board Shop</t>
  </si>
  <si>
    <t>3083 276 Street</t>
  </si>
  <si>
    <t>V1T4Y4</t>
  </si>
  <si>
    <t>(604) 795-3486</t>
  </si>
  <si>
    <t>Sport Imprinting &amp; Promotions</t>
  </si>
  <si>
    <t>1020 Terrace Avenue</t>
  </si>
  <si>
    <t>Victoria</t>
  </si>
  <si>
    <t>V8S1G1</t>
  </si>
  <si>
    <t>(250) 860-7669</t>
  </si>
  <si>
    <t>Sports Adventures Inc</t>
  </si>
  <si>
    <t>111 Chowsunkit Street</t>
  </si>
  <si>
    <t>V8T1G8</t>
  </si>
  <si>
    <t>(604) 879-9721</t>
  </si>
  <si>
    <t>Gravity in Motion</t>
  </si>
  <si>
    <t>1180 Pacific Rim Highway</t>
  </si>
  <si>
    <t>V8Z6E3</t>
  </si>
  <si>
    <t>(250) 549-1199</t>
  </si>
  <si>
    <t>Delta Sports Exchange</t>
  </si>
  <si>
    <t>V8X2W8</t>
  </si>
  <si>
    <t>(604) 747-5274</t>
  </si>
  <si>
    <t>Harbour Sports Consignment</t>
  </si>
  <si>
    <t>1925 Bowen Road 21</t>
  </si>
  <si>
    <t>(250) 733-1173</t>
  </si>
  <si>
    <t>Outfitter Cycle Ltd</t>
  </si>
  <si>
    <t>259 Vermilion</t>
  </si>
  <si>
    <t>V8X1G9</t>
  </si>
  <si>
    <t>(250) 785-0816</t>
  </si>
  <si>
    <t>Rackets Sports</t>
  </si>
  <si>
    <t>321 Cartelier Road</t>
  </si>
  <si>
    <t>V8S3V3</t>
  </si>
  <si>
    <t>(604) 232-9255</t>
  </si>
  <si>
    <t>Scott's World</t>
  </si>
  <si>
    <t>3504 4 Avenue West</t>
  </si>
  <si>
    <t>V8W1Y9</t>
  </si>
  <si>
    <t>(250) 732-1344</t>
  </si>
  <si>
    <t>Frontline Taylor Sports</t>
  </si>
  <si>
    <t>4308 Main Street 6</t>
  </si>
  <si>
    <t>V8W1C8</t>
  </si>
  <si>
    <t>(604) 420-8700</t>
  </si>
  <si>
    <t>Calvary R'S Custom Sports</t>
  </si>
  <si>
    <t>440 Campbell</t>
  </si>
  <si>
    <t>V8X2S8</t>
  </si>
  <si>
    <t>(604) 423-9292</t>
  </si>
  <si>
    <t>Edge Tackle Box</t>
  </si>
  <si>
    <t>V8R6P9</t>
  </si>
  <si>
    <t>(604) 352-7743</t>
  </si>
  <si>
    <t>Pinnacle Outfitters</t>
  </si>
  <si>
    <t>V9B1H8</t>
  </si>
  <si>
    <t>(250) 828-0239</t>
  </si>
  <si>
    <t>Deakin Sports</t>
  </si>
  <si>
    <t>V8W1S7</t>
  </si>
  <si>
    <t>Kintec Outdoor Sport</t>
  </si>
  <si>
    <t>6550 Metral Drive</t>
  </si>
  <si>
    <t>(250) 684-1835</t>
  </si>
  <si>
    <t>Cheap Outdoor Super Store</t>
  </si>
  <si>
    <t>6689 Hastings</t>
  </si>
  <si>
    <t>V8T2A9</t>
  </si>
  <si>
    <t>(250) 334-3963</t>
  </si>
  <si>
    <t>V8Z3K6</t>
  </si>
  <si>
    <t>Cyclepath Sports</t>
  </si>
  <si>
    <t>(604) 439-9839</t>
  </si>
  <si>
    <t>Country</t>
  </si>
  <si>
    <t>Canada</t>
  </si>
  <si>
    <t>Average</t>
  </si>
  <si>
    <t>Row Labels</t>
  </si>
  <si>
    <t>Grand Total</t>
  </si>
  <si>
    <t>Sum of Average</t>
  </si>
  <si>
    <t>William Lakes</t>
  </si>
  <si>
    <t>Kamloops</t>
  </si>
  <si>
    <t>Revelstoke</t>
  </si>
  <si>
    <t>Demand</t>
  </si>
  <si>
    <t>Sum</t>
  </si>
  <si>
    <t>W</t>
  </si>
  <si>
    <t>K</t>
  </si>
  <si>
    <t>R</t>
  </si>
  <si>
    <t>Qty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</si>
  <si>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</si>
  <si>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</si>
  <si>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</si>
  <si>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</si>
  <si>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</si>
  <si>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</t>
  </si>
  <si>
    <t>Max Subproblems Unlimited, Max Integer Sols Unlimited, Integer Tolerance 1%, Assume NonNegative</t>
  </si>
  <si>
    <t>Objective Cell (Min)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</si>
  <si>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</si>
  <si>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</si>
  <si>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</si>
  <si>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</si>
  <si>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</si>
  <si>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</si>
  <si>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</si>
  <si>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</si>
  <si>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</si>
  <si>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</si>
  <si>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</si>
  <si>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$M$54</t>
  </si>
  <si>
    <t>$M$8</t>
  </si>
  <si>
    <t>Abbotsford William Lakes</t>
  </si>
  <si>
    <t>Contin</t>
  </si>
  <si>
    <t>$N$8</t>
  </si>
  <si>
    <t>Abbotsford Kamloops</t>
  </si>
  <si>
    <t>$O$8</t>
  </si>
  <si>
    <t>Abbotsford Revelstoke</t>
  </si>
  <si>
    <t>$M$9</t>
  </si>
  <si>
    <t>Burnaby William Lakes</t>
  </si>
  <si>
    <t>$N$9</t>
  </si>
  <si>
    <t>Burnaby Kamloops</t>
  </si>
  <si>
    <t>$O$9</t>
  </si>
  <si>
    <t>Burnaby Revelstoke</t>
  </si>
  <si>
    <t>$M$10</t>
  </si>
  <si>
    <t>Campbell River William Lakes</t>
  </si>
  <si>
    <t>$N$10</t>
  </si>
  <si>
    <t>Campbell River Kamloops</t>
  </si>
  <si>
    <t>$O$10</t>
  </si>
  <si>
    <t>Campbell River Revelstoke</t>
  </si>
  <si>
    <t>$M$11</t>
  </si>
  <si>
    <t>Coquitlam William Lakes</t>
  </si>
  <si>
    <t>$N$11</t>
  </si>
  <si>
    <t>Coquitlam Kamloops</t>
  </si>
  <si>
    <t>$O$11</t>
  </si>
  <si>
    <t>Coquitlam Revelstoke</t>
  </si>
  <si>
    <t>$M$12</t>
  </si>
  <si>
    <t>Courtenay William Lakes</t>
  </si>
  <si>
    <t>$N$12</t>
  </si>
  <si>
    <t>Courtenay Kamloops</t>
  </si>
  <si>
    <t>$O$12</t>
  </si>
  <si>
    <t>Courtenay Revelstoke</t>
  </si>
  <si>
    <t>$M$13</t>
  </si>
  <si>
    <t>Kelowna William Lakes</t>
  </si>
  <si>
    <t>$N$13</t>
  </si>
  <si>
    <t>Kelowna Kamloops</t>
  </si>
  <si>
    <t>$O$13</t>
  </si>
  <si>
    <t>Kelowna Revelstoke</t>
  </si>
  <si>
    <t>$M$14</t>
  </si>
  <si>
    <t>Langley William Lakes</t>
  </si>
  <si>
    <t>$N$14</t>
  </si>
  <si>
    <t>Langley Kamloops</t>
  </si>
  <si>
    <t>$O$14</t>
  </si>
  <si>
    <t>Langley Revelstoke</t>
  </si>
  <si>
    <t>$M$15</t>
  </si>
  <si>
    <t>Nelson William Lakes</t>
  </si>
  <si>
    <t>$N$15</t>
  </si>
  <si>
    <t>Nelson Kamloops</t>
  </si>
  <si>
    <t>$O$15</t>
  </si>
  <si>
    <t>Nelson Revelstoke</t>
  </si>
  <si>
    <t>$M$16</t>
  </si>
  <si>
    <t>North Vancouver William Lakes</t>
  </si>
  <si>
    <t>$N$16</t>
  </si>
  <si>
    <t>North Vancouver Kamloops</t>
  </si>
  <si>
    <t>$O$16</t>
  </si>
  <si>
    <t>North Vancouver Revelstoke</t>
  </si>
  <si>
    <t>$M$17</t>
  </si>
  <si>
    <t>Penticton William Lakes</t>
  </si>
  <si>
    <t>$N$17</t>
  </si>
  <si>
    <t>Penticton Kamloops</t>
  </si>
  <si>
    <t>$O$17</t>
  </si>
  <si>
    <t>Penticton Revelstoke</t>
  </si>
  <si>
    <t>$M$18</t>
  </si>
  <si>
    <t>Prince George William Lakes</t>
  </si>
  <si>
    <t>$N$18</t>
  </si>
  <si>
    <t>Prince George Kamloops</t>
  </si>
  <si>
    <t>$O$18</t>
  </si>
  <si>
    <t>Prince George Revelstoke</t>
  </si>
  <si>
    <t>$M$19</t>
  </si>
  <si>
    <t>Richmond William Lakes</t>
  </si>
  <si>
    <t>$N$19</t>
  </si>
  <si>
    <t>Richmond Kamloops</t>
  </si>
  <si>
    <t>$O$19</t>
  </si>
  <si>
    <t>Richmond Revelstoke</t>
  </si>
  <si>
    <t>$M$20</t>
  </si>
  <si>
    <t>Surrey William Lakes</t>
  </si>
  <si>
    <t>$N$20</t>
  </si>
  <si>
    <t>Surrey Kamloops</t>
  </si>
  <si>
    <t>$O$20</t>
  </si>
  <si>
    <t>Surrey Revelstoke</t>
  </si>
  <si>
    <t>$M$21</t>
  </si>
  <si>
    <t>Valemount William Lakes</t>
  </si>
  <si>
    <t>$N$21</t>
  </si>
  <si>
    <t>Valemount Kamloops</t>
  </si>
  <si>
    <t>$O$21</t>
  </si>
  <si>
    <t>Valemount Revelstoke</t>
  </si>
  <si>
    <t>$M$22</t>
  </si>
  <si>
    <t>Vancouver William Lakes</t>
  </si>
  <si>
    <t>$N$22</t>
  </si>
  <si>
    <t>Vancouver Kamloops</t>
  </si>
  <si>
    <t>$O$22</t>
  </si>
  <si>
    <t>Vancouver Revelstoke</t>
  </si>
  <si>
    <t>$M$23</t>
  </si>
  <si>
    <t>Vernon William Lakes</t>
  </si>
  <si>
    <t>$N$23</t>
  </si>
  <si>
    <t>Vernon Kamloops</t>
  </si>
  <si>
    <t>$O$23</t>
  </si>
  <si>
    <t>Vernon Revelstoke</t>
  </si>
  <si>
    <t>$M$24</t>
  </si>
  <si>
    <t>Victoria William Lakes</t>
  </si>
  <si>
    <t>$N$24</t>
  </si>
  <si>
    <t>Victoria Kamloops</t>
  </si>
  <si>
    <t>$O$24</t>
  </si>
  <si>
    <t>Victoria Revelstoke</t>
  </si>
  <si>
    <t>$M$30</t>
  </si>
  <si>
    <t>Qty W</t>
  </si>
  <si>
    <t>$M$30&lt;=$M$28</t>
  </si>
  <si>
    <t>Not Binding</t>
  </si>
  <si>
    <t>$N$30</t>
  </si>
  <si>
    <t>Qty K</t>
  </si>
  <si>
    <t>$N$30&lt;=$N$28</t>
  </si>
  <si>
    <t>$O$30</t>
  </si>
  <si>
    <t>Qty R</t>
  </si>
  <si>
    <t>$O$30&lt;=$O$28</t>
  </si>
  <si>
    <t>$P$8</t>
  </si>
  <si>
    <t>Abbotsford Sum</t>
  </si>
  <si>
    <t>$P$8&gt;=$Q$8</t>
  </si>
  <si>
    <t>Binding</t>
  </si>
  <si>
    <t>$P$9</t>
  </si>
  <si>
    <t>Burnaby Sum</t>
  </si>
  <si>
    <t>$P$9&gt;=$Q$9</t>
  </si>
  <si>
    <t>$P$10</t>
  </si>
  <si>
    <t>Campbell River Sum</t>
  </si>
  <si>
    <t>$P$10&gt;=$Q$10</t>
  </si>
  <si>
    <t>$P$11</t>
  </si>
  <si>
    <t>Coquitlam Sum</t>
  </si>
  <si>
    <t>$P$11&gt;=$Q$11</t>
  </si>
  <si>
    <t>$P$12</t>
  </si>
  <si>
    <t>Courtenay Sum</t>
  </si>
  <si>
    <t>$P$12&gt;=$Q$12</t>
  </si>
  <si>
    <t>$P$13</t>
  </si>
  <si>
    <t>Kelowna Sum</t>
  </si>
  <si>
    <t>$P$13&gt;=$Q$13</t>
  </si>
  <si>
    <t>$P$14</t>
  </si>
  <si>
    <t>Langley Sum</t>
  </si>
  <si>
    <t>$P$14&gt;=$Q$14</t>
  </si>
  <si>
    <t>$P$15</t>
  </si>
  <si>
    <t>Nelson Sum</t>
  </si>
  <si>
    <t>$P$15&gt;=$Q$15</t>
  </si>
  <si>
    <t>$P$16</t>
  </si>
  <si>
    <t>North Vancouver Sum</t>
  </si>
  <si>
    <t>$P$16&gt;=$Q$16</t>
  </si>
  <si>
    <t>$P$17</t>
  </si>
  <si>
    <t>Penticton Sum</t>
  </si>
  <si>
    <t>$P$17&gt;=$Q$17</t>
  </si>
  <si>
    <t>$P$18</t>
  </si>
  <si>
    <t>Prince George Sum</t>
  </si>
  <si>
    <t>$P$18&gt;=$Q$18</t>
  </si>
  <si>
    <t>$P$19</t>
  </si>
  <si>
    <t>Richmond Sum</t>
  </si>
  <si>
    <t>$P$19&gt;=$Q$19</t>
  </si>
  <si>
    <t>$P$20</t>
  </si>
  <si>
    <t>Surrey Sum</t>
  </si>
  <si>
    <t>$P$20&gt;=$Q$20</t>
  </si>
  <si>
    <t>$P$21</t>
  </si>
  <si>
    <t>Valemount Sum</t>
  </si>
  <si>
    <t>$P$21&gt;=$Q$21</t>
  </si>
  <si>
    <t>$P$22</t>
  </si>
  <si>
    <t>Vancouver Sum</t>
  </si>
  <si>
    <t>$P$22&gt;=$Q$22</t>
  </si>
  <si>
    <t>$P$23</t>
  </si>
  <si>
    <t>Vernon Sum</t>
  </si>
  <si>
    <t>$P$23&gt;=$Q$23</t>
  </si>
  <si>
    <t>$P$24</t>
  </si>
  <si>
    <t>Victoria Sum</t>
  </si>
  <si>
    <t>$P$24&gt;=$Q$24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</si>
  <si>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</si>
  <si>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</si>
  <si>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</si>
  <si>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</si>
  <si>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</si>
  <si>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</si>
  <si>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</si>
  <si>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</si>
  <si>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</si>
  <si>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</si>
  <si>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</si>
  <si>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</si>
  <si>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</si>
  <si>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</si>
  <si>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Total Shipping Costs</t>
  </si>
  <si>
    <t>Solution Time: 0.14 Seconds.</t>
  </si>
  <si>
    <t>Iterations: 49 Subproblems: 0</t>
  </si>
  <si>
    <t>Total Shipping Costs W</t>
  </si>
  <si>
    <t>Report Created: 11/13/2022 11:06:42 AM</t>
  </si>
  <si>
    <t>Worksheet: [hw3_Problem2.xlsx]Sheet3</t>
  </si>
  <si>
    <t>Report Created: 11/13/2022 11:14:18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</si>
</sst>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7030A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23"/>
      </bottom>
      <diagonal/>
    </border>
    <border>
      <left/>
      <right style="medium">
        <color indexed="64"/>
      </right>
      <top/>
      <bottom style="medium">
        <color indexed="23"/>
      </bottom>
      <diagonal/>
    </border>
    <border>
      <left style="medium">
        <color indexed="64"/>
      </left>
      <right/>
      <top style="thin">
        <color indexed="23"/>
      </top>
      <bottom/>
      <diagonal/>
    </border>
    <border>
      <left/>
      <right style="medium">
        <color indexed="64"/>
      </right>
      <top style="thin">
        <color indexed="23"/>
      </top>
      <bottom/>
      <diagonal/>
    </border>
    <border>
      <left style="medium">
        <color indexed="64"/>
      </left>
      <right/>
      <top style="thin">
        <color indexed="23"/>
      </top>
      <bottom style="medium">
        <color indexed="64"/>
      </bottom>
      <diagonal/>
    </border>
    <border>
      <left/>
      <right/>
      <top style="thin">
        <color indexed="23"/>
      </top>
      <bottom style="medium">
        <color indexed="64"/>
      </bottom>
      <diagonal/>
    </border>
    <border>
      <left/>
      <right style="medium">
        <color indexed="64"/>
      </right>
      <top style="thin">
        <color indexed="23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5" xfId="0" applyBorder="1"/>
    <xf numFmtId="0" fontId="2" fillId="0" borderId="4" xfId="0" applyFont="1" applyBorder="1" applyAlignment="1">
      <alignment horizontal="center"/>
    </xf>
    <xf numFmtId="0" fontId="0" fillId="0" borderId="6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" xfId="0" applyBorder="1"/>
    <xf numFmtId="0" fontId="0" fillId="2" borderId="6" xfId="0" applyFill="1" applyBorder="1"/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4" xfId="0" applyBorder="1"/>
    <xf numFmtId="0" fontId="0" fillId="0" borderId="25" xfId="0" applyBorder="1" applyAlignment="1">
      <alignment horizontal="left"/>
    </xf>
    <xf numFmtId="0" fontId="0" fillId="0" borderId="11" xfId="0" applyBorder="1"/>
    <xf numFmtId="0" fontId="0" fillId="0" borderId="26" xfId="0" applyBorder="1" applyAlignment="1">
      <alignment horizontal="left"/>
    </xf>
    <xf numFmtId="0" fontId="0" fillId="0" borderId="13" xfId="0" applyBorder="1"/>
    <xf numFmtId="0" fontId="0" fillId="0" borderId="27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14" xfId="0" applyBorder="1"/>
    <xf numFmtId="0" fontId="0" fillId="0" borderId="15" xfId="0" applyBorder="1"/>
    <xf numFmtId="0" fontId="0" fillId="0" borderId="23" xfId="0" applyBorder="1" applyAlignment="1">
      <alignment horizontal="left"/>
    </xf>
    <xf numFmtId="0" fontId="1" fillId="0" borderId="29" xfId="0" applyFont="1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18" xfId="0" applyBorder="1"/>
    <xf numFmtId="0" fontId="0" fillId="0" borderId="20" xfId="0" applyBorder="1"/>
    <xf numFmtId="0" fontId="0" fillId="0" borderId="2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3" borderId="31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5" xfId="0" applyFill="1" applyBorder="1"/>
    <xf numFmtId="0" fontId="0" fillId="3" borderId="1" xfId="0" applyFill="1" applyBorder="1"/>
    <xf numFmtId="0" fontId="0" fillId="3" borderId="11" xfId="0" applyFill="1" applyBorder="1"/>
    <xf numFmtId="0" fontId="0" fillId="3" borderId="26" xfId="0" applyFill="1" applyBorder="1"/>
    <xf numFmtId="0" fontId="0" fillId="3" borderId="12" xfId="0" applyFill="1" applyBorder="1"/>
    <xf numFmtId="0" fontId="0" fillId="3" borderId="13" xfId="0" applyFill="1" applyBorder="1"/>
    <xf numFmtId="8" fontId="3" fillId="0" borderId="18" xfId="0" applyNumberFormat="1" applyFont="1" applyBorder="1" applyAlignment="1">
      <alignment vertical="center" wrapText="1"/>
    </xf>
    <xf numFmtId="8" fontId="3" fillId="0" borderId="19" xfId="0" applyNumberFormat="1" applyFont="1" applyBorder="1" applyAlignment="1">
      <alignment horizontal="center" vertical="center" wrapText="1"/>
    </xf>
    <xf numFmtId="8" fontId="3" fillId="0" borderId="20" xfId="0" applyNumberFormat="1" applyFont="1" applyBorder="1" applyAlignment="1">
      <alignment horizontal="center" vertical="center" wrapText="1"/>
    </xf>
    <xf numFmtId="0" fontId="3" fillId="0" borderId="1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8" fontId="3" fillId="0" borderId="15" xfId="0" applyNumberFormat="1" applyFont="1" applyBorder="1" applyAlignment="1">
      <alignment vertical="center" wrapText="1"/>
    </xf>
    <xf numFmtId="8" fontId="3" fillId="0" borderId="12" xfId="0" applyNumberFormat="1" applyFont="1" applyBorder="1" applyAlignment="1">
      <alignment horizontal="center" vertical="center" wrapText="1"/>
    </xf>
    <xf numFmtId="8" fontId="3" fillId="0" borderId="13" xfId="0" applyNumberFormat="1" applyFont="1" applyBorder="1" applyAlignment="1">
      <alignment vertical="center" wrapText="1"/>
    </xf>
    <xf numFmtId="0" fontId="1" fillId="2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cha" refreshedDate="44876.722300694448" createdVersion="8" refreshedVersion="8" minRefreshableVersion="3" recordCount="172" xr:uid="{3D01D531-627B-4EE9-8021-630CB49C4CFF}">
  <cacheSource type="worksheet">
    <worksheetSource ref="A1:M173" sheet="Original_Data"/>
  </cacheSource>
  <cacheFields count="13">
    <cacheField name="CompanyName" numFmtId="0">
      <sharedItems/>
    </cacheField>
    <cacheField name="Address" numFmtId="0">
      <sharedItems/>
    </cacheField>
    <cacheField name="City" numFmtId="0">
      <sharedItems count="17">
        <s v="Abbotsford"/>
        <s v="Burnaby"/>
        <s v="Campbell River"/>
        <s v="Coquitlam"/>
        <s v="Courtenay"/>
        <s v="Kelowna"/>
        <s v="Langley"/>
        <s v="Nelson"/>
        <s v="North Vancouver"/>
        <s v="Penticton"/>
        <s v="Prince George"/>
        <s v="Richmond"/>
        <s v="Surrey"/>
        <s v="Valemount"/>
        <s v="Vancouver"/>
        <s v="Vernon"/>
        <s v="Victoria"/>
      </sharedItems>
    </cacheField>
    <cacheField name="StateProv" numFmtId="0">
      <sharedItems/>
    </cacheField>
    <cacheField name="PostalCode" numFmtId="0">
      <sharedItems/>
    </cacheField>
    <cacheField name="Country" numFmtId="0">
      <sharedItems/>
    </cacheField>
    <cacheField name="Phone" numFmtId="0">
      <sharedItems/>
    </cacheField>
    <cacheField name="1/12/2020" numFmtId="0">
      <sharedItems containsSemiMixedTypes="0" containsString="0" containsNumber="1" containsInteger="1" minValue="9" maxValue="606"/>
    </cacheField>
    <cacheField name="2/12/2020" numFmtId="0">
      <sharedItems containsSemiMixedTypes="0" containsString="0" containsNumber="1" containsInteger="1" minValue="11" maxValue="674"/>
    </cacheField>
    <cacheField name="3/12/2020" numFmtId="0">
      <sharedItems containsSemiMixedTypes="0" containsString="0" containsNumber="1" containsInteger="1" minValue="9" maxValue="592"/>
    </cacheField>
    <cacheField name="4/12/2020" numFmtId="0">
      <sharedItems containsSemiMixedTypes="0" containsString="0" containsNumber="1" containsInteger="1" minValue="9" maxValue="558"/>
    </cacheField>
    <cacheField name="5/12/2020" numFmtId="0">
      <sharedItems containsSemiMixedTypes="0" containsString="0" containsNumber="1" containsInteger="1" minValue="0" maxValue="733"/>
    </cacheField>
    <cacheField name="Average" numFmtId="0">
      <sharedItems containsSemiMixedTypes="0" containsString="0" containsNumber="1" minValue="9.8000000000000007" maxValue="632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s v="All Footlabs Inc"/>
    <s v="1160 5 Avenue"/>
    <x v="0"/>
    <s v="BC"/>
    <s v="V2T6K5"/>
    <s v="Canada"/>
    <s v="(250) 286-6166"/>
    <n v="138"/>
    <n v="306"/>
    <n v="134"/>
    <n v="127"/>
    <n v="167"/>
    <n v="174.4"/>
  </r>
  <r>
    <s v="Berry's Sports"/>
    <s v="3443 9 Street"/>
    <x v="0"/>
    <s v="BC"/>
    <s v="V2S2G7"/>
    <s v="Canada"/>
    <s v="(604) 874-2811"/>
    <n v="44"/>
    <n v="98"/>
    <n v="43"/>
    <n v="41"/>
    <n v="53"/>
    <n v="55.8"/>
  </r>
  <r>
    <s v="Calvary Tackle Ltd"/>
    <s v="39-1835 56th St"/>
    <x v="0"/>
    <s v="BC"/>
    <s v="V2S2C7"/>
    <s v="Canada"/>
    <s v="(604) 595-2378"/>
    <n v="56"/>
    <n v="124"/>
    <n v="55"/>
    <n v="52"/>
    <n v="68"/>
    <n v="71"/>
  </r>
  <r>
    <s v="Climate Custom Golf Clubs"/>
    <s v="301-20560 Langley Bypass"/>
    <x v="0"/>
    <s v="BC"/>
    <s v="V2S5A1"/>
    <s v="Canada"/>
    <s v="(250) 535-5182"/>
    <n v="146"/>
    <n v="124"/>
    <n v="142"/>
    <n v="134"/>
    <n v="176"/>
    <n v="144.4"/>
  </r>
  <r>
    <s v="Little World Superstore"/>
    <s v="2271 Harvey Avenue 970"/>
    <x v="0"/>
    <s v="BC"/>
    <s v="V2S2G7"/>
    <s v="Canada"/>
    <s v="(250) 739-8990"/>
    <n v="88"/>
    <n v="195"/>
    <n v="86"/>
    <n v="81"/>
    <n v="106"/>
    <n v="111.2"/>
  </r>
  <r>
    <s v="New Flies &amp; Supplies"/>
    <s v="2070 Sumas Way 103"/>
    <x v="0"/>
    <s v="BC"/>
    <s v="V2T1V6"/>
    <s v="Canada"/>
    <s v="(250) 635-9404"/>
    <n v="378"/>
    <n v="340"/>
    <n v="369"/>
    <n v="348"/>
    <n v="457"/>
    <n v="378.4"/>
  </r>
  <r>
    <s v="Sally's Flavor Boardshop"/>
    <s v="PO Box 52"/>
    <x v="0"/>
    <s v="BC"/>
    <s v="V2T4V6"/>
    <s v="Canada"/>
    <s v="(250) 738-9818"/>
    <n v="155"/>
    <n v="145"/>
    <n v="151"/>
    <n v="143"/>
    <n v="188"/>
    <n v="156.4"/>
  </r>
  <r>
    <s v="Altus Cycle &amp; Mountain Shop"/>
    <s v="1-860 8th St"/>
    <x v="1"/>
    <s v="BC"/>
    <s v="V5B3B8"/>
    <s v="Canada"/>
    <s v="(604) 737-2344"/>
    <n v="64"/>
    <n v="142"/>
    <n v="62"/>
    <n v="59"/>
    <n v="77"/>
    <n v="80.8"/>
  </r>
  <r>
    <s v="Burns Company"/>
    <s v="801 Marine Drive"/>
    <x v="1"/>
    <s v="BC"/>
    <s v="V3J1N4"/>
    <s v="Canada"/>
    <s v="(250) 334-2628"/>
    <n v="81"/>
    <n v="179"/>
    <n v="79"/>
    <n v="74"/>
    <n v="98"/>
    <n v="102.2"/>
  </r>
  <r>
    <s v="Champs Shop"/>
    <s v="407 Main Street"/>
    <x v="1"/>
    <s v="BC"/>
    <s v="V5C1X9"/>
    <s v="Canada"/>
    <s v="(250) 987-2168"/>
    <n v="19"/>
    <n v="43"/>
    <n v="19"/>
    <n v="18"/>
    <n v="23"/>
    <n v="24.4"/>
  </r>
  <r>
    <s v="Coast Outfitters"/>
    <s v="110-4416 27 St"/>
    <x v="1"/>
    <s v="BC"/>
    <s v="V5C6S5"/>
    <s v="Canada"/>
    <s v="(250) 468-2713"/>
    <n v="273"/>
    <n v="208"/>
    <n v="267"/>
    <n v="252"/>
    <n v="331"/>
    <n v="266.2"/>
  </r>
  <r>
    <s v="Excess Sports Den"/>
    <s v="1008 D 103 Avenue"/>
    <x v="1"/>
    <s v="BC"/>
    <s v="V3J1N4"/>
    <s v="Canada"/>
    <s v="(604) 427-1994"/>
    <n v="193"/>
    <n v="229"/>
    <n v="188"/>
    <n v="178"/>
    <n v="233"/>
    <n v="204.2"/>
  </r>
  <r>
    <s v="Exeter Magic Ltd"/>
    <s v="6140 12 Street"/>
    <x v="1"/>
    <s v="BC"/>
    <s v="V5E4J2"/>
    <s v="Canada"/>
    <s v="(604) 874-6910"/>
    <n v="144"/>
    <n v="219"/>
    <n v="140"/>
    <n v="132"/>
    <n v="174"/>
    <n v="161.80000000000001"/>
  </r>
  <r>
    <s v="Secret Board Shop"/>
    <s v="671 2 Avenue"/>
    <x v="1"/>
    <s v="BC"/>
    <s v="V3J1N4"/>
    <s v="Canada"/>
    <s v="(604) 225-0222"/>
    <n v="146"/>
    <n v="124"/>
    <n v="142"/>
    <n v="134"/>
    <n v="176"/>
    <n v="144.4"/>
  </r>
  <r>
    <s v="Fanatics Line"/>
    <s v="4391 King George Hwy"/>
    <x v="2"/>
    <s v="BC"/>
    <s v="V9W2X9"/>
    <s v="Canada"/>
    <s v="(604) 460-8819"/>
    <n v="114"/>
    <n v="154"/>
    <n v="112"/>
    <n v="105"/>
    <n v="138"/>
    <n v="124.6"/>
  </r>
  <r>
    <s v="Fanatics Sports Inc."/>
    <s v="3699 Dallimore Rd"/>
    <x v="2"/>
    <s v="BC"/>
    <s v="V9W2C3"/>
    <s v="Canada"/>
    <s v="(604) 531-7879"/>
    <n v="86"/>
    <n v="192"/>
    <n v="84"/>
    <n v="79"/>
    <n v="104"/>
    <n v="109"/>
  </r>
  <r>
    <s v="Granlund Cents"/>
    <s v="670 Herald Street"/>
    <x v="2"/>
    <s v="BC"/>
    <s v="V9W2C3"/>
    <s v="Canada"/>
    <s v="(250) 943-5670"/>
    <n v="175"/>
    <n v="191"/>
    <n v="171"/>
    <n v="162"/>
    <n v="212"/>
    <n v="182.2"/>
  </r>
  <r>
    <s v="Inside Ocean Kayak Centre"/>
    <s v="5694 12 Ave"/>
    <x v="2"/>
    <s v="BC"/>
    <s v="V9W6Y4"/>
    <s v="Canada"/>
    <s v="(604) 273-5901"/>
    <n v="32"/>
    <n v="72"/>
    <n v="31"/>
    <n v="30"/>
    <n v="39"/>
    <n v="40.799999999999997"/>
  </r>
  <r>
    <s v="Peach Bike Company"/>
    <s v="2090 10 Avenue Southwest"/>
    <x v="2"/>
    <s v="BC"/>
    <s v="V9W2C7"/>
    <s v="Canada"/>
    <s v="(604) 723-1172"/>
    <n v="53"/>
    <n v="117"/>
    <n v="52"/>
    <n v="49"/>
    <n v="64"/>
    <n v="67"/>
  </r>
  <r>
    <s v="Rivers Board Shop"/>
    <s v="3454 W Broadway"/>
    <x v="2"/>
    <s v="BC"/>
    <s v="V9W3J6"/>
    <s v="Canada"/>
    <s v="(604) 885-8838"/>
    <n v="158"/>
    <n v="151"/>
    <n v="154"/>
    <n v="146"/>
    <n v="191"/>
    <n v="160"/>
  </r>
  <r>
    <s v="Sports Sports"/>
    <s v="990 Robson St"/>
    <x v="2"/>
    <s v="BC"/>
    <s v="V9W2C3"/>
    <s v="Canada"/>
    <s v="(604) 786-5029"/>
    <n v="85"/>
    <n v="189"/>
    <n v="83"/>
    <n v="78"/>
    <n v="103"/>
    <n v="107.6"/>
  </r>
  <r>
    <s v="Sugar Board Shop"/>
    <s v="31060 Peardonville Road 108"/>
    <x v="2"/>
    <s v="BC"/>
    <s v="V9W3J6"/>
    <s v="Canada"/>
    <s v="(604) 315-0033"/>
    <n v="36"/>
    <n v="80"/>
    <n v="35"/>
    <n v="33"/>
    <n v="44"/>
    <n v="45.6"/>
  </r>
  <r>
    <s v="Athletes Sports Corner Inc"/>
    <s v="5560 206 Street 103"/>
    <x v="3"/>
    <s v="BC"/>
    <s v="V3K4Y1"/>
    <s v="Canada"/>
    <s v="(604) 314-1602"/>
    <n v="317"/>
    <n v="305"/>
    <n v="309"/>
    <n v="292"/>
    <n v="383"/>
    <n v="321.2"/>
  </r>
  <r>
    <s v="Calvary Boutique Ltd."/>
    <s v="141 Columbia St E"/>
    <x v="3"/>
    <s v="BC"/>
    <s v="V3K2E7"/>
    <s v="Canada"/>
    <s v="(250) 738-7821"/>
    <n v="341"/>
    <n v="358"/>
    <n v="333"/>
    <n v="314"/>
    <n v="413"/>
    <n v="351.8"/>
  </r>
  <r>
    <s v="Free Sports Centre"/>
    <s v="4301 27 St"/>
    <x v="3"/>
    <s v="BC"/>
    <s v="V3B5R5"/>
    <s v="Canada"/>
    <s v="(604) 851-2750"/>
    <n v="314"/>
    <n v="399"/>
    <n v="307"/>
    <n v="290"/>
    <n v="380"/>
    <n v="338"/>
  </r>
  <r>
    <s v="Gill's Style Outdoor"/>
    <s v="1880 Government Street 300"/>
    <x v="3"/>
    <s v="BC"/>
    <s v="V3K4Y1"/>
    <s v="Canada"/>
    <s v="(604) 558-1523"/>
    <n v="168"/>
    <n v="373"/>
    <n v="164"/>
    <n v="154"/>
    <n v="203"/>
    <n v="212.4"/>
  </r>
  <r>
    <s v="Granville Fitness Products"/>
    <s v="501-1685 Peninsula Rd"/>
    <x v="3"/>
    <s v="BC"/>
    <s v="V3B1B9"/>
    <s v="Canada"/>
    <s v="(250) 949-8382"/>
    <n v="227"/>
    <n v="206"/>
    <n v="222"/>
    <n v="209"/>
    <n v="275"/>
    <n v="227.8"/>
  </r>
  <r>
    <s v="Soccer Surplus Ltd"/>
    <s v="1624 Pemberton"/>
    <x v="3"/>
    <s v="BC"/>
    <s v="V3J3X5"/>
    <s v="Canada"/>
    <s v="(250) 277-1096"/>
    <n v="50"/>
    <n v="111"/>
    <n v="49"/>
    <n v="46"/>
    <n v="61"/>
    <n v="63.4"/>
  </r>
  <r>
    <s v="Taiga Sports"/>
    <s v="1654 Duranleau Street"/>
    <x v="3"/>
    <s v="BC"/>
    <s v="V3E1K9"/>
    <s v="Canada"/>
    <s v="(604) 264-9261"/>
    <n v="245"/>
    <n v="245"/>
    <n v="239"/>
    <n v="226"/>
    <n v="297"/>
    <n v="250.4"/>
  </r>
  <r>
    <s v="Calvary Martial Arts Supplies"/>
    <s v="273 6th St"/>
    <x v="4"/>
    <s v="BC"/>
    <s v="V9N1M1"/>
    <s v="Canada"/>
    <s v="(604) 513-4240"/>
    <n v="126"/>
    <n v="281"/>
    <n v="123"/>
    <n v="116"/>
    <n v="153"/>
    <n v="159.80000000000001"/>
  </r>
  <r>
    <s v="Davies Sports"/>
    <s v="120 - 19860 Langley By-Pass"/>
    <x v="4"/>
    <s v="BC"/>
    <s v="V9N2L4"/>
    <s v="Canada"/>
    <s v="(250) 253-6028"/>
    <n v="56"/>
    <n v="124"/>
    <n v="54"/>
    <n v="51"/>
    <n v="67"/>
    <n v="70.400000000000006"/>
  </r>
  <r>
    <s v="Fanatics Paintball"/>
    <s v="2780 Barnet Highway"/>
    <x v="4"/>
    <s v="BC"/>
    <s v="V9N1L9"/>
    <s v="Canada"/>
    <s v="(604) 712-2204"/>
    <n v="27"/>
    <n v="59"/>
    <n v="26"/>
    <n v="25"/>
    <n v="32"/>
    <n v="33.799999999999997"/>
  </r>
  <r>
    <s v="Flipside Company"/>
    <s v="3228 Dunbar Street"/>
    <x v="4"/>
    <s v="BC"/>
    <s v="V9N1J5"/>
    <s v="Canada"/>
    <s v="(604) 758-4000"/>
    <n v="169"/>
    <n v="376"/>
    <n v="165"/>
    <n v="156"/>
    <n v="204"/>
    <n v="214"/>
  </r>
  <r>
    <s v="Guides sports"/>
    <s v="120 Spokane Street"/>
    <x v="4"/>
    <s v="BC"/>
    <s v="V9N1L9"/>
    <s v="Canada"/>
    <s v="(250) 581-1138"/>
    <n v="253"/>
    <n v="263"/>
    <n v="247"/>
    <n v="233"/>
    <n v="306"/>
    <n v="260.39999999999998"/>
  </r>
  <r>
    <s v="McCampbell Outfitters"/>
    <s v="212 Main Street 101"/>
    <x v="4"/>
    <s v="BC"/>
    <s v="V9N2L4"/>
    <s v="Canada"/>
    <s v="(604) 377-0157"/>
    <n v="45"/>
    <n v="101"/>
    <n v="44"/>
    <n v="42"/>
    <n v="55"/>
    <n v="57.4"/>
  </r>
  <r>
    <s v="T sports"/>
    <s v="935 Marine Drive 45"/>
    <x v="4"/>
    <s v="BC"/>
    <s v="V9N7T5"/>
    <s v="Canada"/>
    <s v="(250) 852-9200"/>
    <n v="211"/>
    <n v="269"/>
    <n v="206"/>
    <n v="194"/>
    <n v="255"/>
    <n v="227"/>
  </r>
  <r>
    <s v="Ace Sports"/>
    <s v="5694 12 Ave"/>
    <x v="5"/>
    <s v="BC"/>
    <s v="V1Z3L4"/>
    <s v="Canada"/>
    <s v="(604) 942-6600"/>
    <n v="442"/>
    <n v="383"/>
    <n v="431"/>
    <n v="407"/>
    <n v="535"/>
    <n v="439.6"/>
  </r>
  <r>
    <s v="Athletes City Cycle"/>
    <s v="825 Shuswap"/>
    <x v="5"/>
    <s v="BC"/>
    <s v="V1Y6H2"/>
    <s v="Canada"/>
    <s v="(604) 942-0891"/>
    <n v="124"/>
    <n v="176"/>
    <n v="121"/>
    <n v="114"/>
    <n v="150"/>
    <n v="137"/>
  </r>
  <r>
    <s v="Centre Consignment Store"/>
    <s v="75 W Broadway 103"/>
    <x v="5"/>
    <s v="BC"/>
    <s v="V1Y9V1"/>
    <s v="Canada"/>
    <s v="(604) 642-7983"/>
    <n v="371"/>
    <n v="326"/>
    <n v="363"/>
    <n v="342"/>
    <n v="450"/>
    <n v="370.4"/>
  </r>
  <r>
    <s v="Cheap West"/>
    <s v="360 City Centre"/>
    <x v="5"/>
    <s v="BC"/>
    <s v="V1X3K5"/>
    <s v="Canada"/>
    <s v="(250) 542-3014"/>
    <n v="496"/>
    <n v="404"/>
    <n v="485"/>
    <n v="457"/>
    <n v="601"/>
    <n v="488.6"/>
  </r>
  <r>
    <s v="Dizzy Sports Ltd"/>
    <s v="1361 Powell St"/>
    <x v="5"/>
    <s v="BC"/>
    <s v="V1Y6G5"/>
    <s v="Canada"/>
    <s v="(604) 383-6443"/>
    <n v="214"/>
    <n v="276"/>
    <n v="209"/>
    <n v="197"/>
    <n v="259"/>
    <n v="231"/>
  </r>
  <r>
    <s v="Family Cycle &amp; Sports"/>
    <s v="6501 Sprott Street"/>
    <x v="5"/>
    <s v="BC"/>
    <s v="V1Y6H4"/>
    <s v="Canada"/>
    <s v="(250) 980-4800"/>
    <n v="435"/>
    <n v="467"/>
    <n v="424"/>
    <n v="400"/>
    <n v="526"/>
    <n v="450.4"/>
  </r>
  <r>
    <s v="New Outdoor Store"/>
    <s v="562 Clarke Road"/>
    <x v="5"/>
    <s v="BC"/>
    <s v="V1Y3H4"/>
    <s v="Canada"/>
    <s v="(250) 372-7030"/>
    <n v="74"/>
    <n v="66"/>
    <n v="73"/>
    <n v="69"/>
    <n v="90"/>
    <n v="74.400000000000006"/>
  </r>
  <r>
    <s v="Ruins Skate CO"/>
    <s v="4938 Joyce St"/>
    <x v="5"/>
    <s v="BC"/>
    <s v="V1Y6G6"/>
    <s v="Canada"/>
    <s v="(604) 774-2944"/>
    <n v="325"/>
    <n v="424"/>
    <n v="318"/>
    <n v="300"/>
    <n v="394"/>
    <n v="352.2"/>
  </r>
  <r>
    <s v="Soccer Room Canada Inc"/>
    <s v="15420 Fraser Highway 102"/>
    <x v="5"/>
    <s v="BC"/>
    <s v="V1X4J2"/>
    <s v="Canada"/>
    <s v="(250) 699-8063"/>
    <n v="72"/>
    <n v="61"/>
    <n v="71"/>
    <n v="67"/>
    <n v="87"/>
    <n v="71.599999999999994"/>
  </r>
  <r>
    <s v="Sports Cycles"/>
    <s v="301-20560 Langley Bypass"/>
    <x v="5"/>
    <s v="BC"/>
    <s v="V1Y1J9"/>
    <s v="Canada"/>
    <s v="(604) 354-2056"/>
    <n v="97"/>
    <n v="115"/>
    <n v="94"/>
    <n v="89"/>
    <n v="117"/>
    <n v="102.4"/>
  </r>
  <r>
    <s v="SundanceTrampolines.com Edge Sports Store"/>
    <s v="1965 Harvey Ave"/>
    <x v="5"/>
    <s v="BC"/>
    <s v="V1Y9K8"/>
    <s v="Canada"/>
    <s v="(250) 431-5400"/>
    <n v="358"/>
    <n v="396"/>
    <n v="349"/>
    <n v="330"/>
    <n v="433"/>
    <n v="373.2"/>
  </r>
  <r>
    <s v="Athletes' America Sports"/>
    <s v="3496 Dunbar Street"/>
    <x v="6"/>
    <s v="BC"/>
    <s v="V3A7E9"/>
    <s v="Canada"/>
    <s v="(604) 636-2317"/>
    <n v="56"/>
    <n v="125"/>
    <n v="55"/>
    <n v="52"/>
    <n v="68"/>
    <n v="71.2"/>
  </r>
  <r>
    <s v="Bob's Adventure Gear"/>
    <s v="4393 Main"/>
    <x v="6"/>
    <s v="BC"/>
    <s v="V1M3C1"/>
    <s v="Canada"/>
    <s v="(604) 490-3590"/>
    <n v="18"/>
    <n v="39"/>
    <n v="17"/>
    <n v="16"/>
    <n v="21"/>
    <n v="22.2"/>
  </r>
  <r>
    <s v="Hansport Cycle Shop"/>
    <s v="6631 N Island Highway North 126"/>
    <x v="6"/>
    <s v="BC"/>
    <s v="V3A4G4"/>
    <s v="Canada"/>
    <s v="(866) 278-5100"/>
    <n v="449"/>
    <n v="500"/>
    <n v="438"/>
    <n v="414"/>
    <n v="543"/>
    <n v="468.8"/>
  </r>
  <r>
    <s v="Lakestream Sports"/>
    <s v="390 8"/>
    <x v="6"/>
    <s v="BC"/>
    <s v="V3A6K8"/>
    <s v="Canada"/>
    <s v="(250) 520-3544"/>
    <n v="353"/>
    <n v="393"/>
    <n v="345"/>
    <n v="326"/>
    <n v="428"/>
    <n v="369"/>
  </r>
  <r>
    <s v="Marsh Fishing &amp; Trading CO"/>
    <s v="5039 Johnston Rd"/>
    <x v="6"/>
    <s v="BC"/>
    <s v="V3A8L7"/>
    <s v="Canada"/>
    <s v="(250) 352-7722"/>
    <n v="606"/>
    <n v="674"/>
    <n v="592"/>
    <n v="558"/>
    <n v="733"/>
    <n v="632.6"/>
  </r>
  <r>
    <s v="My Sports"/>
    <s v="1200 Hunter Place 805"/>
    <x v="6"/>
    <s v="BC"/>
    <s v="V3A8L7"/>
    <s v="Canada"/>
    <s v="(604) 732-4535"/>
    <n v="119"/>
    <n v="132"/>
    <n v="116"/>
    <n v="110"/>
    <n v="144"/>
    <n v="124.2"/>
  </r>
  <r>
    <s v="Nobby Store"/>
    <s v="235 Mountain Hwy"/>
    <x v="6"/>
    <s v="BC"/>
    <s v="V3A7T1"/>
    <s v="Canada"/>
    <s v="(604) 832-7515"/>
    <n v="154"/>
    <n v="171"/>
    <n v="150"/>
    <n v="141"/>
    <n v="186"/>
    <n v="160.4"/>
  </r>
  <r>
    <s v="North Reel Repairs"/>
    <s v="2411 Mount Seymour Parkway"/>
    <x v="6"/>
    <s v="BC"/>
    <s v="V2Y1A2"/>
    <s v="Canada"/>
    <s v="(250) 876-2738"/>
    <n v="43"/>
    <n v="48"/>
    <n v="42"/>
    <n v="40"/>
    <n v="52"/>
    <n v="45"/>
  </r>
  <r>
    <s v="Rackets Company"/>
    <s v="926 7 Avenue"/>
    <x v="6"/>
    <s v="BC"/>
    <s v="V3A4N4"/>
    <s v="Canada"/>
    <s v="(250) 792-3666"/>
    <n v="221"/>
    <n v="246"/>
    <n v="216"/>
    <n v="204"/>
    <n v="268"/>
    <n v="231"/>
  </r>
  <r>
    <s v="Saveco Edge Sports Co The"/>
    <s v="239 Newport Drive"/>
    <x v="6"/>
    <s v="BC"/>
    <s v="V1M3A2"/>
    <s v="Canada"/>
    <s v="(250) 824-4877"/>
    <n v="112"/>
    <n v="125"/>
    <n v="109"/>
    <n v="103"/>
    <n v="136"/>
    <n v="117"/>
  </r>
  <r>
    <s v="Steed Sports"/>
    <s v="660 18 Street"/>
    <x v="6"/>
    <s v="BC"/>
    <s v="V2Y1A5"/>
    <s v="Canada"/>
    <s v="(604) 520-3544"/>
    <n v="95"/>
    <n v="106"/>
    <n v="93"/>
    <n v="88"/>
    <n v="115"/>
    <n v="99.4"/>
  </r>
  <r>
    <s v="Voyage Sports"/>
    <s v="831 Vernon Ave"/>
    <x v="6"/>
    <s v="BC"/>
    <s v="V3A4Y1"/>
    <s v="Canada"/>
    <s v="(604) 248-8368"/>
    <n v="102"/>
    <n v="114"/>
    <n v="99"/>
    <n v="94"/>
    <n v="123"/>
    <n v="106.4"/>
  </r>
  <r>
    <s v="Canadian Hockey Shop"/>
    <s v="1358 Seymour St"/>
    <x v="7"/>
    <s v="BC"/>
    <s v="V1L4J1"/>
    <s v="Canada"/>
    <s v="(250) 632-7768"/>
    <n v="71"/>
    <n v="79"/>
    <n v="69"/>
    <n v="65"/>
    <n v="86"/>
    <n v="74"/>
  </r>
  <r>
    <s v="Coast Sporting &amp; Clothing"/>
    <s v="1630 Water Street"/>
    <x v="7"/>
    <s v="BC"/>
    <s v="V1L4H9"/>
    <s v="Canada"/>
    <s v="(250) 938-9455"/>
    <n v="173"/>
    <n v="192"/>
    <n v="169"/>
    <n v="159"/>
    <n v="209"/>
    <n v="180.4"/>
  </r>
  <r>
    <s v="Eurosport Balance Athletic Footwear"/>
    <s v="4895 Main Street"/>
    <x v="7"/>
    <s v="BC"/>
    <s v="V1L4J1"/>
    <s v="Canada"/>
    <s v="(604) 427-4244"/>
    <n v="10"/>
    <n v="11"/>
    <n v="9"/>
    <n v="9"/>
    <n v="12"/>
    <n v="10.199999999999999"/>
  </r>
  <r>
    <s v="Eurosport Lake Home Hardware"/>
    <s v="100-400 Brooksbank Ave"/>
    <x v="7"/>
    <s v="BC"/>
    <s v="V1L4H9"/>
    <s v="Canada"/>
    <s v="(604) 272-2200"/>
    <n v="154"/>
    <n v="172"/>
    <n v="151"/>
    <n v="142"/>
    <n v="187"/>
    <n v="161.19999999999999"/>
  </r>
  <r>
    <s v="Fanatics Surplus Ltd"/>
    <s v="19862 96 Avenue 1"/>
    <x v="7"/>
    <s v="BC"/>
    <s v="V1L4J6"/>
    <s v="Canada"/>
    <s v="(250) 273-5901"/>
    <n v="62"/>
    <n v="69"/>
    <n v="61"/>
    <n v="57"/>
    <n v="75"/>
    <n v="64.8"/>
  </r>
  <r>
    <s v="Kirby Cycle &amp; Mountain Shop"/>
    <s v="5450 Dundalk Avenue"/>
    <x v="7"/>
    <s v="BC"/>
    <s v="V1L4J6"/>
    <s v="Canada"/>
    <s v="(250) 354-4622"/>
    <n v="40"/>
    <n v="45"/>
    <n v="39"/>
    <n v="37"/>
    <n v="49"/>
    <n v="42"/>
  </r>
  <r>
    <s v="Surrey Golf"/>
    <s v="3627 Highway 97A"/>
    <x v="7"/>
    <s v="BC"/>
    <s v="V1L4J1"/>
    <s v="Canada"/>
    <s v="(250) 930-1748"/>
    <n v="146"/>
    <n v="163"/>
    <n v="143"/>
    <n v="135"/>
    <n v="177"/>
    <n v="152.80000000000001"/>
  </r>
  <r>
    <s v="Bob's Oceans &amp; Mountains Shop"/>
    <s v="4-5734 Production Way"/>
    <x v="8"/>
    <s v="BC"/>
    <s v="V7P1T7"/>
    <s v="Canada"/>
    <s v="(250) 545-9555"/>
    <n v="131"/>
    <n v="146"/>
    <n v="128"/>
    <n v="121"/>
    <n v="159"/>
    <n v="137"/>
  </r>
  <r>
    <s v="Coast Outfitters"/>
    <s v="1601 W 4th"/>
    <x v="8"/>
    <s v="BC"/>
    <s v="V7M2E6"/>
    <s v="Canada"/>
    <s v="(604) 475-3777"/>
    <n v="160"/>
    <n v="178"/>
    <n v="156"/>
    <n v="147"/>
    <n v="193"/>
    <n v="166.8"/>
  </r>
  <r>
    <s v="Dogleg Cycle &amp; Mountain Shop"/>
    <s v="2270 Cliffe Avenue 104"/>
    <x v="8"/>
    <s v="BC"/>
    <s v="V7P2S6"/>
    <s v="Canada"/>
    <s v="(604) 566-9949"/>
    <n v="330"/>
    <n v="368"/>
    <n v="322"/>
    <n v="304"/>
    <n v="400"/>
    <n v="344.8"/>
  </r>
  <r>
    <s v="Island Tech"/>
    <s v="3055 Massey Drive 195"/>
    <x v="8"/>
    <s v="BC"/>
    <s v="V7H2Y9"/>
    <s v="Canada"/>
    <s v="(604) 723-1172"/>
    <n v="52"/>
    <n v="58"/>
    <n v="51"/>
    <n v="48"/>
    <n v="63"/>
    <n v="54.4"/>
  </r>
  <r>
    <s v="Kari's Runner Footwear Inc"/>
    <s v="1543 Pandora Avenue"/>
    <x v="8"/>
    <s v="BC"/>
    <s v="V7N3B6"/>
    <s v="Canada"/>
    <s v="(604) 763-6565"/>
    <n v="144"/>
    <n v="160"/>
    <n v="140"/>
    <n v="132"/>
    <n v="174"/>
    <n v="150"/>
  </r>
  <r>
    <s v="KATA Wong's Running CO"/>
    <s v="3711 Alfred"/>
    <x v="8"/>
    <s v="BC"/>
    <s v="V7P3K6"/>
    <s v="Canada"/>
    <s v="(250) 894-1551"/>
    <n v="171"/>
    <n v="191"/>
    <n v="167"/>
    <n v="158"/>
    <n v="207"/>
    <n v="178.8"/>
  </r>
  <r>
    <s v="Macey's Screenprinting"/>
    <s v="1217 Main Street"/>
    <x v="8"/>
    <s v="BC"/>
    <s v="V7J3P2"/>
    <s v="Canada"/>
    <s v="(250) 461-8330"/>
    <n v="252"/>
    <n v="280"/>
    <n v="246"/>
    <n v="232"/>
    <n v="305"/>
    <n v="263"/>
  </r>
  <r>
    <s v="Mountain Tackle Shop"/>
    <s v="660 18 Street"/>
    <x v="8"/>
    <s v="BC"/>
    <s v="V7L3J3"/>
    <s v="Canada"/>
    <s v="(604) 354-4622"/>
    <n v="118"/>
    <n v="131"/>
    <n v="115"/>
    <n v="108"/>
    <n v="142"/>
    <n v="122.8"/>
  </r>
  <r>
    <s v="Pacific Balance Athletic Footwear"/>
    <s v="10107 100 Street"/>
    <x v="8"/>
    <s v="BC"/>
    <s v="V7J2C2"/>
    <s v="Canada"/>
    <s v="(250) 956-3544"/>
    <n v="240"/>
    <n v="267"/>
    <n v="234"/>
    <n v="221"/>
    <n v="290"/>
    <n v="250.4"/>
  </r>
  <r>
    <s v="Rally Adventures &amp; Education"/>
    <s v="1305 Government Street"/>
    <x v="8"/>
    <s v="BC"/>
    <s v="V7L3J3"/>
    <s v="Canada"/>
    <s v="(604) 465-5515"/>
    <n v="371"/>
    <n v="413"/>
    <n v="362"/>
    <n v="342"/>
    <n v="449"/>
    <n v="387.4"/>
  </r>
  <r>
    <s v="Sports City Runners"/>
    <s v="390 8"/>
    <x v="8"/>
    <s v="BC"/>
    <s v="V7P1T7"/>
    <s v="Canada"/>
    <s v="(604) 426-6688"/>
    <n v="9"/>
    <n v="11"/>
    <n v="9"/>
    <n v="9"/>
    <n v="11"/>
    <n v="9.8000000000000007"/>
  </r>
  <r>
    <s v="Sports Fitness Factory Outlet"/>
    <s v="46017 Victoria Avenue"/>
    <x v="8"/>
    <s v="BC"/>
    <s v="V7J3P2"/>
    <s v="Canada"/>
    <s v="(250) 851-8799"/>
    <n v="156"/>
    <n v="174"/>
    <n v="153"/>
    <n v="144"/>
    <n v="189"/>
    <n v="163.19999999999999"/>
  </r>
  <r>
    <s v="Winners Skate"/>
    <s v="2111 Main Street 217"/>
    <x v="8"/>
    <s v="BC"/>
    <s v="V7P1S3"/>
    <s v="Canada"/>
    <s v="(604) 932-0262"/>
    <n v="257"/>
    <n v="286"/>
    <n v="251"/>
    <n v="237"/>
    <n v="311"/>
    <n v="268.39999999999998"/>
  </r>
  <r>
    <s v="Boathouse Sport Centre"/>
    <s v="826 Island Highway West 11 A"/>
    <x v="9"/>
    <s v="BC"/>
    <s v="V2A7J1"/>
    <s v="Canada"/>
    <s v="(250) 352-7743"/>
    <n v="242"/>
    <n v="269"/>
    <n v="236"/>
    <n v="223"/>
    <n v="293"/>
    <n v="252.6"/>
  </r>
  <r>
    <s v="Border Valley Trading CO"/>
    <s v="1695 4th West"/>
    <x v="9"/>
    <s v="BC"/>
    <s v="V2A5B2"/>
    <s v="Canada"/>
    <s v="(250) 785-1461"/>
    <n v="63"/>
    <n v="70"/>
    <n v="62"/>
    <n v="58"/>
    <n v="76"/>
    <n v="65.8"/>
  </r>
  <r>
    <s v="Champs Pegs &amp; Nets"/>
    <s v="556 Baker St"/>
    <x v="9"/>
    <s v="BC"/>
    <s v="V2A1L4"/>
    <s v="Canada"/>
    <s v="(604) 859-8316"/>
    <n v="151"/>
    <n v="168"/>
    <n v="147"/>
    <n v="139"/>
    <n v="183"/>
    <n v="157.6"/>
  </r>
  <r>
    <s v="Hansport Quit Promotions"/>
    <s v="555 Delestre Avenue"/>
    <x v="9"/>
    <s v="BC"/>
    <s v="V2A5B7"/>
    <s v="Canada"/>
    <s v="(250) 487-7433"/>
    <n v="182"/>
    <n v="202"/>
    <n v="177"/>
    <n v="167"/>
    <n v="220"/>
    <n v="189.6"/>
  </r>
  <r>
    <s v="Outfitter Store"/>
    <s v="5039 Johnston Rd"/>
    <x v="9"/>
    <s v="BC"/>
    <s v="V2A6W6"/>
    <s v="Canada"/>
    <s v="(604) 679-3428"/>
    <n v="447"/>
    <n v="498"/>
    <n v="437"/>
    <n v="412"/>
    <n v="542"/>
    <n v="467.2"/>
  </r>
  <r>
    <s v="Soccer Hockey Parts"/>
    <s v="120-12417 No. 2 Rd"/>
    <x v="9"/>
    <s v="BC"/>
    <s v="V2A5G7"/>
    <s v="Canada"/>
    <s v="(250) 936-0481"/>
    <n v="45"/>
    <n v="50"/>
    <n v="44"/>
    <n v="41"/>
    <n v="55"/>
    <n v="47"/>
  </r>
  <r>
    <s v="Tree Sports World"/>
    <s v="498 Queensway"/>
    <x v="9"/>
    <s v="BC"/>
    <s v="V2A5C7"/>
    <s v="Canada"/>
    <s v="(604) 448-1748"/>
    <n v="93"/>
    <n v="104"/>
    <n v="91"/>
    <n v="86"/>
    <n v="113"/>
    <n v="97.4"/>
  </r>
  <r>
    <s v="Dark Shops"/>
    <s v="1600 15th Avenue 155"/>
    <x v="10"/>
    <s v="BC"/>
    <s v="V2L3X3"/>
    <s v="Canada"/>
    <s v="(250) 832-7515"/>
    <n v="22"/>
    <n v="25"/>
    <n v="22"/>
    <n v="21"/>
    <n v="27"/>
    <n v="23.4"/>
  </r>
  <r>
    <s v="Edge Outfitters"/>
    <s v="7745 West Beverly Road North"/>
    <x v="10"/>
    <s v="BC"/>
    <s v="V2L1W1"/>
    <s v="Canada"/>
    <s v="(604) 860-4303"/>
    <n v="106"/>
    <n v="118"/>
    <n v="104"/>
    <n v="98"/>
    <n v="129"/>
    <n v="111"/>
  </r>
  <r>
    <s v="Never Company"/>
    <s v="6940 NO 3 Rd"/>
    <x v="10"/>
    <s v="BC"/>
    <s v="V2L5L4"/>
    <s v="Canada"/>
    <s v="(604) 286-1760"/>
    <n v="118"/>
    <n v="131"/>
    <n v="115"/>
    <n v="108"/>
    <n v="142"/>
    <n v="122.8"/>
  </r>
  <r>
    <s v="Princeton Professional"/>
    <s v="257 Victoria Street"/>
    <x v="10"/>
    <s v="BC"/>
    <s v="V2L1M4"/>
    <s v="Canada"/>
    <s v="(250) 860-1298"/>
    <n v="161"/>
    <n v="180"/>
    <n v="158"/>
    <n v="149"/>
    <n v="195"/>
    <n v="168.6"/>
  </r>
  <r>
    <s v="Smart Shop"/>
    <s v="102-1550 Marine Dr"/>
    <x v="10"/>
    <s v="BC"/>
    <s v="V2N6X6"/>
    <s v="Canada"/>
    <s v="(250) 726-3456"/>
    <n v="222"/>
    <n v="248"/>
    <n v="217"/>
    <n v="205"/>
    <n v="269"/>
    <n v="232.2"/>
  </r>
  <r>
    <s v="Specialty Runners"/>
    <s v="101-250 Schoolhouse"/>
    <x v="10"/>
    <s v="BC"/>
    <s v="V2N5A8"/>
    <s v="Canada"/>
    <s v="(604) 533-2221"/>
    <n v="85"/>
    <n v="95"/>
    <n v="83"/>
    <n v="78"/>
    <n v="103"/>
    <n v="88.8"/>
  </r>
  <r>
    <s v="West Coast Company"/>
    <s v="3030 St Johns St"/>
    <x v="10"/>
    <s v="BC"/>
    <s v="V2N2S9"/>
    <s v="Canada"/>
    <s v="(250) 298-5630"/>
    <n v="440"/>
    <n v="290"/>
    <n v="430"/>
    <n v="406"/>
    <n v="533"/>
    <n v="419.8"/>
  </r>
  <r>
    <s v="Abbie's Sports Ltd"/>
    <s v="137 Broadway West"/>
    <x v="11"/>
    <s v="BC"/>
    <s v="V7E6H6"/>
    <s v="Canada"/>
    <s v="(604) 342-3366"/>
    <n v="78"/>
    <n v="87"/>
    <n v="76"/>
    <n v="72"/>
    <n v="94"/>
    <n v="81.400000000000006"/>
  </r>
  <r>
    <s v="BC Boardshop"/>
    <s v="1361 Powell St"/>
    <x v="11"/>
    <s v="BC"/>
    <s v="V6X1T2"/>
    <s v="Canada"/>
    <s v="(250) 273-0402"/>
    <n v="128"/>
    <n v="143"/>
    <n v="125"/>
    <n v="118"/>
    <n v="155"/>
    <n v="133.80000000000001"/>
  </r>
  <r>
    <s v="Boathouse Sister Surf School"/>
    <s v="8956 Young"/>
    <x v="11"/>
    <s v="BC"/>
    <s v="V6V1A4"/>
    <s v="Canada"/>
    <s v="(604) 595-4852"/>
    <n v="230"/>
    <n v="256"/>
    <n v="224"/>
    <n v="212"/>
    <n v="278"/>
    <n v="240"/>
  </r>
  <r>
    <s v="Cyclone Mania"/>
    <s v="2310 Hydraulic Road"/>
    <x v="11"/>
    <s v="BC"/>
    <s v="V7A3G6"/>
    <s v="Canada"/>
    <s v="(604) 860-9481"/>
    <n v="87"/>
    <n v="97"/>
    <n v="85"/>
    <n v="80"/>
    <n v="105"/>
    <n v="90.8"/>
  </r>
  <r>
    <s v="Granville Sports Ltd"/>
    <s v="245 City Centre"/>
    <x v="11"/>
    <s v="BC"/>
    <s v="V6Y2B6"/>
    <s v="Canada"/>
    <s v="(250) 395-4626"/>
    <n v="164"/>
    <n v="182"/>
    <n v="160"/>
    <n v="151"/>
    <n v="198"/>
    <n v="171"/>
  </r>
  <r>
    <s v="Mac's Creek Supplies"/>
    <s v="1465 Johnston"/>
    <x v="11"/>
    <s v="BC"/>
    <s v="V7E6H6"/>
    <s v="Canada"/>
    <s v="(250) 632-2001"/>
    <n v="170"/>
    <n v="189"/>
    <n v="166"/>
    <n v="157"/>
    <n v="206"/>
    <n v="177.6"/>
  </r>
  <r>
    <s v="Pinnacle Supermarket"/>
    <s v="101 Eldorado"/>
    <x v="11"/>
    <s v="BC"/>
    <s v="V6W1B1"/>
    <s v="Canada"/>
    <s v="(604) 546-3724"/>
    <n v="178"/>
    <n v="198"/>
    <n v="174"/>
    <n v="164"/>
    <n v="216"/>
    <n v="186"/>
  </r>
  <r>
    <s v="Safari Tire"/>
    <s v="1820 Marine"/>
    <x v="11"/>
    <s v="BC"/>
    <s v="V6V1A4"/>
    <s v="Canada"/>
    <s v="(250) 380-1980"/>
    <n v="28"/>
    <n v="31"/>
    <n v="27"/>
    <n v="26"/>
    <n v="34"/>
    <n v="29.2"/>
  </r>
  <r>
    <s v="South Ocean Kayak Centre"/>
    <s v="500 Stemwinder 108"/>
    <x v="11"/>
    <s v="BC"/>
    <s v="V7C5P6"/>
    <s v="Canada"/>
    <s v="(604) 474-6620"/>
    <n v="119"/>
    <n v="132"/>
    <n v="116"/>
    <n v="109"/>
    <n v="144"/>
    <n v="124"/>
  </r>
  <r>
    <s v="Storm Hardy Sports"/>
    <s v="4251 Stroll Village"/>
    <x v="11"/>
    <s v="BC"/>
    <s v="V7C5P6"/>
    <s v="Canada"/>
    <s v="(250) 590-5889"/>
    <n v="275"/>
    <n v="306"/>
    <n v="268"/>
    <n v="253"/>
    <n v="333"/>
    <n v="287"/>
  </r>
  <r>
    <s v="Time Custom Golf Clubs"/>
    <s v="4938 Joyce St"/>
    <x v="11"/>
    <s v="BC"/>
    <s v="V7A3G6"/>
    <s v="Canada"/>
    <s v="(250) 588-4625"/>
    <n v="536"/>
    <n v="297"/>
    <n v="524"/>
    <n v="494"/>
    <n v="649"/>
    <n v="500"/>
  </r>
  <r>
    <s v="Action Shoe Co"/>
    <s v="3695 Hastings Street East"/>
    <x v="12"/>
    <s v="BC"/>
    <s v="V3S7R2"/>
    <s v="Canada"/>
    <s v="(250) 533-0606"/>
    <n v="112"/>
    <n v="124"/>
    <n v="109"/>
    <n v="103"/>
    <n v="135"/>
    <n v="116.6"/>
  </r>
  <r>
    <s v="Cyclone Sports Inc"/>
    <s v="108-12332 Patullo Pl"/>
    <x v="12"/>
    <s v="BC"/>
    <s v="V3S8E7"/>
    <s v="Canada"/>
    <s v="(604) 738-7734"/>
    <n v="122"/>
    <n v="136"/>
    <n v="119"/>
    <n v="113"/>
    <n v="148"/>
    <n v="127.6"/>
  </r>
  <r>
    <s v="Griffin Runners"/>
    <s v="110-4416 27 St"/>
    <x v="12"/>
    <s v="BC"/>
    <s v="V3R3P5"/>
    <s v="Canada"/>
    <s v="(604) 566-9844"/>
    <n v="300"/>
    <n v="334"/>
    <n v="293"/>
    <n v="276"/>
    <n v="363"/>
    <n v="313.2"/>
  </r>
  <r>
    <s v="Hilly Sports"/>
    <s v="1136 Hillside Avenue"/>
    <x v="12"/>
    <s v="BC"/>
    <s v="V4A4N4"/>
    <s v="Canada"/>
    <s v="(604) 475-1886"/>
    <n v="13"/>
    <n v="15"/>
    <n v="13"/>
    <n v="12"/>
    <n v="16"/>
    <n v="13.8"/>
  </r>
  <r>
    <s v="Impact Fitness Factory Outlet"/>
    <s v="1711 Fir"/>
    <x v="12"/>
    <s v="BC"/>
    <s v="V3W2N5"/>
    <s v="Canada"/>
    <s v="(250) 520-7332"/>
    <n v="143"/>
    <n v="159"/>
    <n v="139"/>
    <n v="131"/>
    <n v="173"/>
    <n v="149"/>
  </r>
  <r>
    <s v="Scott's Sports"/>
    <s v="702 Baker St"/>
    <x v="12"/>
    <s v="BC"/>
    <s v="V3V8C3"/>
    <s v="Canada"/>
    <s v="(250) 875-8388"/>
    <n v="37"/>
    <n v="41"/>
    <n v="36"/>
    <n v="34"/>
    <n v="44"/>
    <n v="38.4"/>
  </r>
  <r>
    <s v="Soccer Shore"/>
    <s v="1740 Island Highway 103"/>
    <x v="12"/>
    <s v="BC"/>
    <s v="V3S8E7"/>
    <s v="Canada"/>
    <s v="(250) 725-2622"/>
    <n v="310"/>
    <n v="346"/>
    <n v="303"/>
    <n v="286"/>
    <n v="376"/>
    <n v="324.2"/>
  </r>
  <r>
    <s v="Taiga Company"/>
    <s v="5700 Langley By-Pass"/>
    <x v="12"/>
    <s v="BC"/>
    <s v="V3S0L2"/>
    <s v="Canada"/>
    <s v="(604) 334-0084"/>
    <n v="51"/>
    <n v="57"/>
    <n v="49"/>
    <n v="47"/>
    <n v="61"/>
    <n v="53"/>
  </r>
  <r>
    <s v="Timberland Sports Unlimited"/>
    <s v="203 1"/>
    <x v="12"/>
    <s v="BC"/>
    <s v="V3R7B9"/>
    <s v="Canada"/>
    <s v="(604) 875-6644"/>
    <n v="371"/>
    <n v="413"/>
    <n v="363"/>
    <n v="342"/>
    <n v="449"/>
    <n v="387.6"/>
  </r>
  <r>
    <s v="Tribute Company"/>
    <s v="19166 McMyn Road"/>
    <x v="12"/>
    <s v="BC"/>
    <s v="V3V8C3"/>
    <s v="Canada"/>
    <s v="(604) 845-2892"/>
    <n v="245"/>
    <n v="273"/>
    <n v="239"/>
    <n v="226"/>
    <n v="297"/>
    <n v="256"/>
  </r>
  <r>
    <s v="Onethirtythree Boardshop"/>
    <s v="3675 Westminster Highway 165"/>
    <x v="13"/>
    <s v="BC"/>
    <s v="V0E2Z0"/>
    <s v="Canada"/>
    <s v="(250) 532-8891"/>
    <n v="30"/>
    <n v="33"/>
    <n v="29"/>
    <n v="27"/>
    <n v="36"/>
    <n v="31"/>
  </r>
  <r>
    <s v="White Exchange"/>
    <s v="3400 Douglas Street 206"/>
    <x v="13"/>
    <s v="BC"/>
    <s v="V0E2Z0"/>
    <s v="Canada"/>
    <s v="(250) 855-1119"/>
    <n v="158"/>
    <n v="176"/>
    <n v="154"/>
    <n v="146"/>
    <n v="191"/>
    <n v="165"/>
  </r>
  <r>
    <s v="A Paintball"/>
    <s v="8950 Granville 119"/>
    <x v="14"/>
    <s v="BC"/>
    <s v="V6S2C2"/>
    <s v="Canada"/>
    <s v="(604) 951-0888"/>
    <n v="153"/>
    <n v="171"/>
    <n v="150"/>
    <n v="141"/>
    <n v="186"/>
    <n v="160.19999999999999"/>
  </r>
  <r>
    <s v="All Mountain Gear"/>
    <s v="2670 Trans-Canada Hwy SW"/>
    <x v="14"/>
    <s v="BC"/>
    <s v="V5Y1P3"/>
    <s v="Canada"/>
    <s v="(604) 277-1096"/>
    <n v="122"/>
    <n v="136"/>
    <n v="119"/>
    <n v="112"/>
    <n v="147"/>
    <n v="127.2"/>
  </r>
  <r>
    <s v="Apex River Kayaks"/>
    <s v="801 Baker Street"/>
    <x v="14"/>
    <s v="BC"/>
    <s v="V6Z1T9"/>
    <s v="Canada"/>
    <s v="(250) 468-4335"/>
    <n v="122"/>
    <n v="136"/>
    <n v="119"/>
    <n v="112"/>
    <n v="0"/>
    <n v="97.8"/>
  </r>
  <r>
    <s v="Athletes Plus"/>
    <s v="1436 Island Highway 164"/>
    <x v="14"/>
    <s v="BC"/>
    <s v="V5Y3T7"/>
    <s v="Canada"/>
    <s v="(604) 938-9455"/>
    <n v="139"/>
    <n v="155"/>
    <n v="136"/>
    <n v="128"/>
    <n v="168"/>
    <n v="145.19999999999999"/>
  </r>
  <r>
    <s v="Athletes Sport CO"/>
    <s v="900 Gibsons Way"/>
    <x v="14"/>
    <s v="BC"/>
    <s v="V5L1V4"/>
    <s v="Canada"/>
    <s v="(604) 556-0770"/>
    <n v="129"/>
    <n v="143"/>
    <n v="126"/>
    <n v="119"/>
    <n v="156"/>
    <n v="134.6"/>
  </r>
  <r>
    <s v="Calvary Sports"/>
    <s v="905 7 Avenue"/>
    <x v="14"/>
    <s v="BC"/>
    <s v="V6H3S4"/>
    <s v="Canada"/>
    <s v="(250) 272-2200"/>
    <n v="480"/>
    <n v="534"/>
    <n v="469"/>
    <n v="442"/>
    <n v="581"/>
    <n v="501.2"/>
  </r>
  <r>
    <s v="Canadian Trading"/>
    <s v="1401 St Georges"/>
    <x v="14"/>
    <s v="BC"/>
    <s v="V3J1N4"/>
    <s v="Canada"/>
    <s v="(250) 988-6383"/>
    <n v="390"/>
    <n v="435"/>
    <n v="381"/>
    <n v="360"/>
    <n v="473"/>
    <n v="407.8"/>
  </r>
  <r>
    <s v="Champs Equipment"/>
    <s v="1739 Ross Road 14"/>
    <x v="14"/>
    <s v="BC"/>
    <s v="V6R2B3"/>
    <s v="Canada"/>
    <s v="(250) 390-1581"/>
    <n v="189"/>
    <n v="210"/>
    <n v="184"/>
    <n v="174"/>
    <n v="229"/>
    <n v="197.2"/>
  </r>
  <r>
    <s v="Champs Equipment Ltd"/>
    <s v="770 Central E"/>
    <x v="14"/>
    <s v="BC"/>
    <s v="V5Y1P3"/>
    <s v="Canada"/>
    <s v="(250) 832-3377"/>
    <n v="117"/>
    <n v="131"/>
    <n v="115"/>
    <n v="108"/>
    <n v="142"/>
    <n v="122.6"/>
  </r>
  <r>
    <s v="Champs Stiff"/>
    <s v="2 Commercial St"/>
    <x v="14"/>
    <s v="BC"/>
    <s v="V6Z2Z4"/>
    <s v="Canada"/>
    <s v="(604) 681-1060"/>
    <n v="125"/>
    <n v="139"/>
    <n v="122"/>
    <n v="115"/>
    <n v="151"/>
    <n v="130.4"/>
  </r>
  <r>
    <s v="Club Sports Ltd"/>
    <s v="1020 D 102 Avenue"/>
    <x v="14"/>
    <s v="BC"/>
    <s v="V6R1N9"/>
    <s v="Canada"/>
    <s v="(604) 480-5030"/>
    <n v="460"/>
    <n v="262"/>
    <n v="449"/>
    <n v="424"/>
    <n v="557"/>
    <n v="430.4"/>
  </r>
  <r>
    <s v="Courtside Paintball Ltd"/>
    <s v="1005 49 Avenue West"/>
    <x v="14"/>
    <s v="BC"/>
    <s v="V6H1H6"/>
    <s v="Canada"/>
    <s v="(604) 562-6213"/>
    <n v="41"/>
    <n v="46"/>
    <n v="40"/>
    <n v="38"/>
    <n v="49"/>
    <n v="42.8"/>
  </r>
  <r>
    <s v="Cyclepath Mountain Outdoor Store The"/>
    <s v="32660 Dahlstrom Avenue 106"/>
    <x v="14"/>
    <s v="BC"/>
    <s v="V5R4G6"/>
    <s v="Canada"/>
    <s v="(604) 725-4456"/>
    <n v="47"/>
    <n v="52"/>
    <n v="46"/>
    <n v="43"/>
    <n v="57"/>
    <n v="49"/>
  </r>
  <r>
    <s v="Ecomarine Essentials"/>
    <s v="1255 5 Avenue"/>
    <x v="14"/>
    <s v="BC"/>
    <s v="V6B3P3"/>
    <s v="Canada"/>
    <s v="(250) 921-8120"/>
    <n v="169"/>
    <n v="188"/>
    <n v="165"/>
    <n v="156"/>
    <n v="205"/>
    <n v="176.6"/>
  </r>
  <r>
    <s v="Esporta CHEK"/>
    <s v="579 Baker Street"/>
    <x v="14"/>
    <s v="BC"/>
    <s v="V6H3S4"/>
    <s v="Canada"/>
    <s v="(604) 725-2155"/>
    <n v="42"/>
    <n v="47"/>
    <n v="41"/>
    <n v="39"/>
    <n v="51"/>
    <n v="44"/>
  </r>
  <r>
    <s v="Fanatics Sports"/>
    <s v="702 Baker St"/>
    <x v="14"/>
    <s v="BC"/>
    <s v="V6H3S4"/>
    <s v="Canada"/>
    <s v="(250) 980-8912"/>
    <n v="60"/>
    <n v="67"/>
    <n v="59"/>
    <n v="55"/>
    <n v="73"/>
    <n v="62.8"/>
  </r>
  <r>
    <s v="Golden Joma Sports"/>
    <s v="103-2799 Gilmore Ave"/>
    <x v="14"/>
    <s v="BC"/>
    <s v="V6H1H6"/>
    <s v="Canada"/>
    <s v="(250) 943-5670"/>
    <n v="66"/>
    <n v="74"/>
    <n v="65"/>
    <n v="61"/>
    <n v="80"/>
    <n v="69.2"/>
  </r>
  <r>
    <s v="Griffin Consignment Store"/>
    <s v="120 4 104"/>
    <x v="14"/>
    <s v="BC"/>
    <s v="V6K1N9"/>
    <s v="Canada"/>
    <s v="(604) 826-1411"/>
    <n v="98"/>
    <n v="110"/>
    <n v="96"/>
    <n v="91"/>
    <n v="119"/>
    <n v="102.8"/>
  </r>
  <r>
    <s v="Kari's Cycles"/>
    <s v="9855 Austin Road"/>
    <x v="14"/>
    <s v="BC"/>
    <s v="V6H3S4"/>
    <s v="Canada"/>
    <s v="(604) 287-2641"/>
    <n v="66"/>
    <n v="74"/>
    <n v="65"/>
    <n v="61"/>
    <n v="80"/>
    <n v="69.2"/>
  </r>
  <r>
    <s v="Kickball Sporting Goods"/>
    <s v="3147 Douglas Street 207"/>
    <x v="14"/>
    <s v="BC"/>
    <s v="V6H3S4"/>
    <s v="Canada"/>
    <s v="(250) 642-2626"/>
    <n v="61"/>
    <n v="68"/>
    <n v="59"/>
    <n v="56"/>
    <n v="74"/>
    <n v="63.6"/>
  </r>
  <r>
    <s v="Mac's Sports"/>
    <s v="825 Laval Crescent"/>
    <x v="14"/>
    <s v="BC"/>
    <s v="V5K2B1"/>
    <s v="Canada"/>
    <s v="(604) 897-1423"/>
    <n v="139"/>
    <n v="154"/>
    <n v="135"/>
    <n v="128"/>
    <n v="168"/>
    <n v="144.80000000000001"/>
  </r>
  <r>
    <s v="Mad Fast Cycles"/>
    <s v="2670 Trans-Canada Hwy SW"/>
    <x v="14"/>
    <s v="BC"/>
    <s v="V6P4Z7"/>
    <s v="Canada"/>
    <s v="(250) 563-2050"/>
    <n v="116"/>
    <n v="129"/>
    <n v="113"/>
    <n v="107"/>
    <n v="140"/>
    <n v="121"/>
  </r>
  <r>
    <s v="Miller Cards"/>
    <s v="1704 Campbell Way 2"/>
    <x v="14"/>
    <s v="BC"/>
    <s v="V5K2A7"/>
    <s v="Canada"/>
    <s v="(250) 683-8388"/>
    <n v="23"/>
    <n v="26"/>
    <n v="22"/>
    <n v="21"/>
    <n v="28"/>
    <n v="24"/>
  </r>
  <r>
    <s v="MT Company"/>
    <s v="660 19 Street"/>
    <x v="14"/>
    <s v="BC"/>
    <s v="V5Y3T7"/>
    <s v="Canada"/>
    <s v="(604) 533-0890"/>
    <n v="140"/>
    <n v="156"/>
    <n v="136"/>
    <n v="129"/>
    <n v="169"/>
    <n v="146"/>
  </r>
  <r>
    <s v="Outdoor Sporting Goods"/>
    <s v="33245 North Railway Ave"/>
    <x v="14"/>
    <s v="BC"/>
    <s v="V5V3R9"/>
    <s v="Canada"/>
    <s v="(250) 562-3597"/>
    <n v="272"/>
    <n v="302"/>
    <n v="265"/>
    <n v="250"/>
    <n v="329"/>
    <n v="283.60000000000002"/>
  </r>
  <r>
    <s v="Replay Sports"/>
    <s v="7771 Alderbridge Way 120"/>
    <x v="14"/>
    <s v="BC"/>
    <s v="V6Z2E7"/>
    <s v="Canada"/>
    <s v="(604) 376-2111"/>
    <n v="150"/>
    <n v="168"/>
    <n v="147"/>
    <n v="139"/>
    <n v="182"/>
    <n v="157.19999999999999"/>
  </r>
  <r>
    <s v="Rinks Moon Enterprises"/>
    <s v="542 2 Avenue"/>
    <x v="14"/>
    <s v="BC"/>
    <s v="V5R4G6"/>
    <s v="Canada"/>
    <s v="(250) 758-4758"/>
    <n v="173"/>
    <n v="193"/>
    <n v="169"/>
    <n v="160"/>
    <n v="210"/>
    <n v="181"/>
  </r>
  <r>
    <s v="Seasons Island Pro Shop"/>
    <s v="44 Independent"/>
    <x v="14"/>
    <s v="BC"/>
    <s v="V5Y1H4"/>
    <s v="Canada"/>
    <s v="(250) 487-7433"/>
    <n v="349"/>
    <n v="388"/>
    <n v="341"/>
    <n v="321"/>
    <n v="422"/>
    <n v="364.2"/>
  </r>
  <r>
    <s v="Shoestrings Sports"/>
    <s v="7300 Vedder Road 1"/>
    <x v="14"/>
    <s v="BC"/>
    <s v="V5V3R1"/>
    <s v="Canada"/>
    <s v="(604) 475-1981"/>
    <n v="237"/>
    <n v="264"/>
    <n v="231"/>
    <n v="218"/>
    <n v="287"/>
    <n v="247.4"/>
  </r>
  <r>
    <s v="Skyview Professional Shops Limited"/>
    <s v="2095 Valleyview Dr."/>
    <x v="14"/>
    <s v="BC"/>
    <s v="V6R2B3"/>
    <s v="Canada"/>
    <s v="(250) 436-5950"/>
    <n v="24"/>
    <n v="27"/>
    <n v="23"/>
    <n v="22"/>
    <n v="29"/>
    <n v="25"/>
  </r>
  <r>
    <s v="Spoke Sports"/>
    <s v="1465 Johnston"/>
    <x v="14"/>
    <s v="BC"/>
    <s v="V5L1G8"/>
    <s v="Canada"/>
    <s v="(604) 580-3777"/>
    <n v="360"/>
    <n v="400"/>
    <n v="351"/>
    <n v="331"/>
    <n v="435"/>
    <n v="375.4"/>
  </r>
  <r>
    <s v="Sport World Superstore"/>
    <s v="160 Dougall Road North"/>
    <x v="14"/>
    <s v="BC"/>
    <s v="V6J3H7"/>
    <s v="Canada"/>
    <s v="(250) 588-4625"/>
    <n v="243"/>
    <n v="270"/>
    <n v="237"/>
    <n v="224"/>
    <n v="294"/>
    <n v="253.6"/>
  </r>
  <r>
    <s v="Summit Company"/>
    <s v="2393 King George Hwy"/>
    <x v="14"/>
    <s v="BC"/>
    <s v="V6Z1L3"/>
    <s v="Canada"/>
    <s v="(604) 423-3473"/>
    <n v="407"/>
    <n v="203"/>
    <n v="398"/>
    <n v="375"/>
    <n v="493"/>
    <n v="375.2"/>
  </r>
  <r>
    <s v="Sundance Pacific Billiards"/>
    <s v="220-20398 Dewdney Trunk Road"/>
    <x v="14"/>
    <s v="BC"/>
    <s v="V6B3P3"/>
    <s v="Canada"/>
    <s v="(604) 812-9896"/>
    <n v="50"/>
    <n v="56"/>
    <n v="49"/>
    <n v="46"/>
    <n v="61"/>
    <n v="52.4"/>
  </r>
  <r>
    <s v="The Sporting Goods Limited"/>
    <s v="2220A Horizon Dr"/>
    <x v="14"/>
    <s v="BC"/>
    <s v="V6J1M2"/>
    <s v="Canada"/>
    <s v="(250) 513-8693"/>
    <n v="417"/>
    <n v="214"/>
    <n v="407"/>
    <n v="384"/>
    <n v="505"/>
    <n v="385.4"/>
  </r>
  <r>
    <s v="Time Ski Shop"/>
    <s v="PO Box 310"/>
    <x v="14"/>
    <s v="BC"/>
    <s v="V6H3S4"/>
    <s v="Canada"/>
    <s v="(604) 287-2641"/>
    <n v="136"/>
    <n v="152"/>
    <n v="133"/>
    <n v="126"/>
    <n v="165"/>
    <n v="142.4"/>
  </r>
  <r>
    <s v="Valemount Fishin'"/>
    <s v="1668 Duranleau St"/>
    <x v="14"/>
    <s v="BC"/>
    <s v="V6K2H2"/>
    <s v="Canada"/>
    <s v="(250) 689-7575"/>
    <n v="258"/>
    <n v="287"/>
    <n v="252"/>
    <n v="238"/>
    <n v="313"/>
    <n v="269.60000000000002"/>
  </r>
  <r>
    <s v="Winners Tire Store"/>
    <s v="5069 Johnston Rd"/>
    <x v="14"/>
    <s v="BC"/>
    <s v="V5N2S1"/>
    <s v="Canada"/>
    <s v="(250) 501-0903"/>
    <n v="130"/>
    <n v="145"/>
    <n v="127"/>
    <n v="120"/>
    <n v="157"/>
    <n v="135.80000000000001"/>
  </r>
  <r>
    <s v="Winterland Room Canada Inc"/>
    <s v="20468 Lougheed Highway 3"/>
    <x v="14"/>
    <s v="BC"/>
    <s v="V5T2H6"/>
    <s v="Canada"/>
    <s v="(250) 270-9292"/>
    <n v="9"/>
    <n v="11"/>
    <n v="9"/>
    <n v="9"/>
    <n v="11"/>
    <n v="9.8000000000000007"/>
  </r>
  <r>
    <s v="Backcountry Board Shop"/>
    <s v="3083 276 Street"/>
    <x v="15"/>
    <s v="BC"/>
    <s v="V1T4Y4"/>
    <s v="Canada"/>
    <s v="(604) 795-3486"/>
    <n v="174"/>
    <n v="94"/>
    <n v="170"/>
    <n v="161"/>
    <n v="211"/>
    <n v="162"/>
  </r>
  <r>
    <s v="Calvary R'S Custom Sports"/>
    <s v="440 Campbell"/>
    <x v="16"/>
    <s v="BC"/>
    <s v="V8X2S8"/>
    <s v="Canada"/>
    <s v="(604) 423-9292"/>
    <n v="144"/>
    <n v="160"/>
    <n v="140"/>
    <n v="132"/>
    <n v="174"/>
    <n v="150"/>
  </r>
  <r>
    <s v="Cheap Outdoor Super Store"/>
    <s v="6689 Hastings"/>
    <x v="16"/>
    <s v="BC"/>
    <s v="V8T2A9"/>
    <s v="Canada"/>
    <s v="(250) 334-3963"/>
    <n v="170"/>
    <n v="190"/>
    <n v="166"/>
    <n v="157"/>
    <n v="206"/>
    <n v="177.8"/>
  </r>
  <r>
    <s v="Cyclepath Sports"/>
    <s v="925 Granville"/>
    <x v="16"/>
    <s v="BC"/>
    <s v="V8Z3K6"/>
    <s v="Canada"/>
    <s v="(604) 439-9839"/>
    <n v="141"/>
    <n v="157"/>
    <n v="138"/>
    <n v="130"/>
    <n v="171"/>
    <n v="147.4"/>
  </r>
  <r>
    <s v="Deakin Sports"/>
    <s v="6-4433 Sundial Pl"/>
    <x v="16"/>
    <s v="BC"/>
    <s v="V8W1S7"/>
    <s v="Canada"/>
    <s v="(604) 531-8111"/>
    <n v="14"/>
    <n v="16"/>
    <n v="14"/>
    <n v="13"/>
    <n v="17"/>
    <n v="14.8"/>
  </r>
  <r>
    <s v="Delta Sports Exchange"/>
    <s v="120-564 Main"/>
    <x v="16"/>
    <s v="BC"/>
    <s v="V8X2W8"/>
    <s v="Canada"/>
    <s v="(604) 747-5274"/>
    <n v="212"/>
    <n v="137"/>
    <n v="207"/>
    <n v="196"/>
    <n v="257"/>
    <n v="201.8"/>
  </r>
  <r>
    <s v="Edge Tackle Box"/>
    <s v="5069 Johnston Rd"/>
    <x v="16"/>
    <s v="BC"/>
    <s v="V8R6P9"/>
    <s v="Canada"/>
    <s v="(604) 352-7743"/>
    <n v="165"/>
    <n v="84"/>
    <n v="161"/>
    <n v="152"/>
    <n v="200"/>
    <n v="152.4"/>
  </r>
  <r>
    <s v="Frontline Taylor Sports"/>
    <s v="4308 Main Street 6"/>
    <x v="16"/>
    <s v="BC"/>
    <s v="V8W1C8"/>
    <s v="Canada"/>
    <s v="(604) 420-8700"/>
    <n v="179"/>
    <n v="199"/>
    <n v="175"/>
    <n v="165"/>
    <n v="217"/>
    <n v="187"/>
  </r>
  <r>
    <s v="Gravity in Motion"/>
    <s v="1180 Pacific Rim Highway"/>
    <x v="16"/>
    <s v="BC"/>
    <s v="V8Z6E3"/>
    <s v="Canada"/>
    <s v="(250) 549-1199"/>
    <n v="104"/>
    <n v="116"/>
    <n v="102"/>
    <n v="96"/>
    <n v="126"/>
    <n v="108.8"/>
  </r>
  <r>
    <s v="Harbour Sports Consignment"/>
    <s v="1925 Bowen Road 21"/>
    <x v="16"/>
    <s v="BC"/>
    <s v="V8T1G8"/>
    <s v="Canada"/>
    <s v="(250) 733-1173"/>
    <n v="48"/>
    <n v="54"/>
    <n v="47"/>
    <n v="44"/>
    <n v="58"/>
    <n v="50.2"/>
  </r>
  <r>
    <s v="Kintec Outdoor Sport"/>
    <s v="6550 Metral Drive"/>
    <x v="16"/>
    <s v="BC"/>
    <s v="V8X2W8"/>
    <s v="Canada"/>
    <s v="(250) 684-1835"/>
    <n v="287"/>
    <n v="169"/>
    <n v="280"/>
    <n v="264"/>
    <n v="347"/>
    <n v="269.39999999999998"/>
  </r>
  <r>
    <s v="Outfitter Cycle Ltd"/>
    <s v="259 Vermilion"/>
    <x v="16"/>
    <s v="BC"/>
    <s v="V8X1G9"/>
    <s v="Canada"/>
    <s v="(250) 785-0816"/>
    <n v="108"/>
    <n v="120"/>
    <n v="105"/>
    <n v="99"/>
    <n v="131"/>
    <n v="112.6"/>
  </r>
  <r>
    <s v="Pinnacle Outfitters"/>
    <s v="571 Baker St"/>
    <x v="16"/>
    <s v="BC"/>
    <s v="V9B1H8"/>
    <s v="Canada"/>
    <s v="(250) 828-0239"/>
    <n v="31"/>
    <n v="35"/>
    <n v="31"/>
    <n v="29"/>
    <n v="38"/>
    <n v="32.799999999999997"/>
  </r>
  <r>
    <s v="Rackets Sports"/>
    <s v="321 Cartelier Road"/>
    <x v="16"/>
    <s v="BC"/>
    <s v="V8S3V3"/>
    <s v="Canada"/>
    <s v="(604) 232-9255"/>
    <n v="294"/>
    <n v="178"/>
    <n v="287"/>
    <n v="271"/>
    <n v="356"/>
    <n v="277.2"/>
  </r>
  <r>
    <s v="Scott's World"/>
    <s v="3504 4 Avenue West"/>
    <x v="16"/>
    <s v="BC"/>
    <s v="V8W1Y9"/>
    <s v="Canada"/>
    <s v="(250) 732-1344"/>
    <n v="182"/>
    <n v="102"/>
    <n v="177"/>
    <n v="167"/>
    <n v="220"/>
    <n v="169.6"/>
  </r>
  <r>
    <s v="Sport Imprinting &amp; Promotions"/>
    <s v="1020 Terrace Avenue"/>
    <x v="16"/>
    <s v="BC"/>
    <s v="V8S1G1"/>
    <s v="Canada"/>
    <s v="(250) 860-7669"/>
    <n v="62"/>
    <n v="69"/>
    <n v="60"/>
    <n v="57"/>
    <n v="75"/>
    <n v="64.599999999999994"/>
  </r>
  <r>
    <s v="Sports Adventures Inc"/>
    <s v="111 Chowsunkit Street"/>
    <x v="16"/>
    <s v="BC"/>
    <s v="V8T1G8"/>
    <s v="Canada"/>
    <s v="(604) 879-9721"/>
    <n v="108"/>
    <n v="121"/>
    <n v="106"/>
    <n v="100"/>
    <n v="131"/>
    <n v="113.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7BE0E-1445-4378-8E47-C1C70E81799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13"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Averag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EAF4-A889-497C-B1E6-675C44D25408}">
  <dimension ref="A1:M173"/>
  <sheetViews>
    <sheetView tabSelected="1" workbookViewId="0">
      <selection activeCell="O12" sqref="O12"/>
    </sheetView>
  </sheetViews>
  <sheetFormatPr defaultColWidth="8.77734375" defaultRowHeight="14.4" x14ac:dyDescent="0.3"/>
  <cols>
    <col min="1" max="1" width="38.33203125" bestFit="1" customWidth="1"/>
    <col min="2" max="2" width="28.44140625" bestFit="1" customWidth="1"/>
    <col min="3" max="3" width="15" bestFit="1" customWidth="1"/>
    <col min="5" max="5" width="10.109375" bestFit="1" customWidth="1"/>
    <col min="6" max="6" width="7.44140625" bestFit="1" customWidth="1"/>
    <col min="7" max="7" width="13.33203125" bestFit="1" customWidth="1"/>
    <col min="8" max="12" width="9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656</v>
      </c>
      <c r="G1" t="s">
        <v>5</v>
      </c>
      <c r="H1" s="1">
        <v>43842</v>
      </c>
      <c r="I1" s="1">
        <v>43873</v>
      </c>
      <c r="J1" s="1">
        <v>43902</v>
      </c>
      <c r="K1" s="1">
        <v>43933</v>
      </c>
      <c r="L1" s="1">
        <v>43963</v>
      </c>
      <c r="M1" t="s">
        <v>658</v>
      </c>
    </row>
    <row r="2" spans="1:13" x14ac:dyDescent="0.3">
      <c r="A2" t="s">
        <v>7</v>
      </c>
      <c r="B2" t="s">
        <v>8</v>
      </c>
      <c r="C2" t="s">
        <v>9</v>
      </c>
      <c r="D2" t="s">
        <v>6</v>
      </c>
      <c r="E2" t="s">
        <v>10</v>
      </c>
      <c r="F2" t="s">
        <v>657</v>
      </c>
      <c r="G2" t="s">
        <v>11</v>
      </c>
      <c r="H2">
        <v>138</v>
      </c>
      <c r="I2">
        <v>306</v>
      </c>
      <c r="J2">
        <v>134</v>
      </c>
      <c r="K2">
        <v>127</v>
      </c>
      <c r="L2">
        <v>167</v>
      </c>
      <c r="M2">
        <f>AVERAGE(H2:L2)</f>
        <v>174.4</v>
      </c>
    </row>
    <row r="3" spans="1:13" x14ac:dyDescent="0.3">
      <c r="A3" t="s">
        <v>24</v>
      </c>
      <c r="B3" t="s">
        <v>25</v>
      </c>
      <c r="C3" t="s">
        <v>9</v>
      </c>
      <c r="D3" t="s">
        <v>6</v>
      </c>
      <c r="E3" t="s">
        <v>18</v>
      </c>
      <c r="F3" t="s">
        <v>657</v>
      </c>
      <c r="G3" t="s">
        <v>26</v>
      </c>
      <c r="H3">
        <v>44</v>
      </c>
      <c r="I3">
        <v>98</v>
      </c>
      <c r="J3">
        <v>43</v>
      </c>
      <c r="K3">
        <v>41</v>
      </c>
      <c r="L3">
        <v>53</v>
      </c>
      <c r="M3">
        <f t="shared" ref="M3:M66" si="0">AVERAGE(H3:L3)</f>
        <v>55.8</v>
      </c>
    </row>
    <row r="4" spans="1:13" x14ac:dyDescent="0.3">
      <c r="A4" t="s">
        <v>27</v>
      </c>
      <c r="B4" t="s">
        <v>28</v>
      </c>
      <c r="C4" t="s">
        <v>9</v>
      </c>
      <c r="D4" t="s">
        <v>6</v>
      </c>
      <c r="E4" t="s">
        <v>29</v>
      </c>
      <c r="F4" t="s">
        <v>657</v>
      </c>
      <c r="G4" t="s">
        <v>30</v>
      </c>
      <c r="H4">
        <v>56</v>
      </c>
      <c r="I4">
        <v>124</v>
      </c>
      <c r="J4">
        <v>55</v>
      </c>
      <c r="K4">
        <v>52</v>
      </c>
      <c r="L4">
        <v>68</v>
      </c>
      <c r="M4">
        <f t="shared" si="0"/>
        <v>71</v>
      </c>
    </row>
    <row r="5" spans="1:13" x14ac:dyDescent="0.3">
      <c r="A5" t="s">
        <v>20</v>
      </c>
      <c r="B5" t="s">
        <v>21</v>
      </c>
      <c r="C5" t="s">
        <v>9</v>
      </c>
      <c r="D5" t="s">
        <v>6</v>
      </c>
      <c r="E5" t="s">
        <v>22</v>
      </c>
      <c r="F5" t="s">
        <v>657</v>
      </c>
      <c r="G5" t="s">
        <v>23</v>
      </c>
      <c r="H5">
        <v>146</v>
      </c>
      <c r="I5">
        <v>124</v>
      </c>
      <c r="J5">
        <v>142</v>
      </c>
      <c r="K5">
        <v>134</v>
      </c>
      <c r="L5">
        <v>176</v>
      </c>
      <c r="M5">
        <f t="shared" si="0"/>
        <v>144.4</v>
      </c>
    </row>
    <row r="6" spans="1:13" x14ac:dyDescent="0.3">
      <c r="A6" t="s">
        <v>16</v>
      </c>
      <c r="B6" t="s">
        <v>17</v>
      </c>
      <c r="C6" t="s">
        <v>9</v>
      </c>
      <c r="D6" t="s">
        <v>6</v>
      </c>
      <c r="E6" t="s">
        <v>18</v>
      </c>
      <c r="F6" t="s">
        <v>657</v>
      </c>
      <c r="G6" t="s">
        <v>19</v>
      </c>
      <c r="H6">
        <v>88</v>
      </c>
      <c r="I6">
        <v>195</v>
      </c>
      <c r="J6">
        <v>86</v>
      </c>
      <c r="K6">
        <v>81</v>
      </c>
      <c r="L6">
        <v>106</v>
      </c>
      <c r="M6">
        <f t="shared" si="0"/>
        <v>111.2</v>
      </c>
    </row>
    <row r="7" spans="1:13" x14ac:dyDescent="0.3">
      <c r="A7" t="s">
        <v>12</v>
      </c>
      <c r="B7" t="s">
        <v>13</v>
      </c>
      <c r="C7" t="s">
        <v>9</v>
      </c>
      <c r="D7" t="s">
        <v>6</v>
      </c>
      <c r="E7" t="s">
        <v>14</v>
      </c>
      <c r="F7" t="s">
        <v>657</v>
      </c>
      <c r="G7" t="s">
        <v>15</v>
      </c>
      <c r="H7">
        <v>378</v>
      </c>
      <c r="I7">
        <v>340</v>
      </c>
      <c r="J7">
        <v>369</v>
      </c>
      <c r="K7">
        <v>348</v>
      </c>
      <c r="L7">
        <v>457</v>
      </c>
      <c r="M7">
        <f t="shared" si="0"/>
        <v>378.4</v>
      </c>
    </row>
    <row r="8" spans="1:13" x14ac:dyDescent="0.3">
      <c r="A8" t="s">
        <v>31</v>
      </c>
      <c r="B8" t="s">
        <v>32</v>
      </c>
      <c r="C8" t="s">
        <v>9</v>
      </c>
      <c r="D8" t="s">
        <v>6</v>
      </c>
      <c r="E8" t="s">
        <v>33</v>
      </c>
      <c r="F8" t="s">
        <v>657</v>
      </c>
      <c r="G8" t="s">
        <v>34</v>
      </c>
      <c r="H8">
        <v>155</v>
      </c>
      <c r="I8">
        <v>145</v>
      </c>
      <c r="J8">
        <v>151</v>
      </c>
      <c r="K8">
        <v>143</v>
      </c>
      <c r="L8">
        <v>188</v>
      </c>
      <c r="M8">
        <f t="shared" si="0"/>
        <v>156.4</v>
      </c>
    </row>
    <row r="9" spans="1:13" x14ac:dyDescent="0.3">
      <c r="A9" t="s">
        <v>45</v>
      </c>
      <c r="B9" t="s">
        <v>46</v>
      </c>
      <c r="C9" t="s">
        <v>38</v>
      </c>
      <c r="D9" t="s">
        <v>6</v>
      </c>
      <c r="E9" t="s">
        <v>47</v>
      </c>
      <c r="F9" t="s">
        <v>657</v>
      </c>
      <c r="G9" t="s">
        <v>48</v>
      </c>
      <c r="H9">
        <v>64</v>
      </c>
      <c r="I9">
        <v>142</v>
      </c>
      <c r="J9">
        <v>62</v>
      </c>
      <c r="K9">
        <v>59</v>
      </c>
      <c r="L9">
        <v>77</v>
      </c>
      <c r="M9">
        <f t="shared" si="0"/>
        <v>80.8</v>
      </c>
    </row>
    <row r="10" spans="1:13" x14ac:dyDescent="0.3">
      <c r="A10" t="s">
        <v>60</v>
      </c>
      <c r="B10" t="s">
        <v>61</v>
      </c>
      <c r="C10" t="s">
        <v>38</v>
      </c>
      <c r="D10" t="s">
        <v>6</v>
      </c>
      <c r="E10" t="s">
        <v>39</v>
      </c>
      <c r="F10" t="s">
        <v>657</v>
      </c>
      <c r="G10" t="s">
        <v>62</v>
      </c>
      <c r="H10">
        <v>81</v>
      </c>
      <c r="I10">
        <v>179</v>
      </c>
      <c r="J10">
        <v>79</v>
      </c>
      <c r="K10">
        <v>74</v>
      </c>
      <c r="L10">
        <v>98</v>
      </c>
      <c r="M10">
        <f t="shared" si="0"/>
        <v>102.2</v>
      </c>
    </row>
    <row r="11" spans="1:13" x14ac:dyDescent="0.3">
      <c r="A11" t="s">
        <v>49</v>
      </c>
      <c r="B11" t="s">
        <v>50</v>
      </c>
      <c r="C11" t="s">
        <v>38</v>
      </c>
      <c r="D11" t="s">
        <v>6</v>
      </c>
      <c r="E11" t="s">
        <v>51</v>
      </c>
      <c r="F11" t="s">
        <v>657</v>
      </c>
      <c r="G11" t="s">
        <v>52</v>
      </c>
      <c r="H11">
        <v>19</v>
      </c>
      <c r="I11">
        <v>43</v>
      </c>
      <c r="J11">
        <v>19</v>
      </c>
      <c r="K11">
        <v>18</v>
      </c>
      <c r="L11">
        <v>23</v>
      </c>
      <c r="M11">
        <f t="shared" si="0"/>
        <v>24.4</v>
      </c>
    </row>
    <row r="12" spans="1:13" x14ac:dyDescent="0.3">
      <c r="A12" t="s">
        <v>41</v>
      </c>
      <c r="B12" t="s">
        <v>42</v>
      </c>
      <c r="C12" t="s">
        <v>38</v>
      </c>
      <c r="D12" t="s">
        <v>6</v>
      </c>
      <c r="E12" t="s">
        <v>43</v>
      </c>
      <c r="F12" t="s">
        <v>657</v>
      </c>
      <c r="G12" t="s">
        <v>44</v>
      </c>
      <c r="H12">
        <v>273</v>
      </c>
      <c r="I12">
        <v>208</v>
      </c>
      <c r="J12">
        <v>267</v>
      </c>
      <c r="K12">
        <v>252</v>
      </c>
      <c r="L12">
        <v>331</v>
      </c>
      <c r="M12">
        <f t="shared" si="0"/>
        <v>266.2</v>
      </c>
    </row>
    <row r="13" spans="1:13" x14ac:dyDescent="0.3">
      <c r="A13" t="s">
        <v>36</v>
      </c>
      <c r="B13" t="s">
        <v>37</v>
      </c>
      <c r="C13" t="s">
        <v>38</v>
      </c>
      <c r="D13" t="s">
        <v>6</v>
      </c>
      <c r="E13" t="s">
        <v>39</v>
      </c>
      <c r="F13" t="s">
        <v>657</v>
      </c>
      <c r="G13" t="s">
        <v>40</v>
      </c>
      <c r="H13">
        <v>193</v>
      </c>
      <c r="I13">
        <v>229</v>
      </c>
      <c r="J13">
        <v>188</v>
      </c>
      <c r="K13">
        <v>178</v>
      </c>
      <c r="L13">
        <v>233</v>
      </c>
      <c r="M13">
        <f t="shared" si="0"/>
        <v>204.2</v>
      </c>
    </row>
    <row r="14" spans="1:13" x14ac:dyDescent="0.3">
      <c r="A14" t="s">
        <v>53</v>
      </c>
      <c r="B14" t="s">
        <v>54</v>
      </c>
      <c r="C14" t="s">
        <v>38</v>
      </c>
      <c r="D14" t="s">
        <v>6</v>
      </c>
      <c r="E14" t="s">
        <v>55</v>
      </c>
      <c r="F14" t="s">
        <v>657</v>
      </c>
      <c r="G14" t="s">
        <v>56</v>
      </c>
      <c r="H14">
        <v>144</v>
      </c>
      <c r="I14">
        <v>219</v>
      </c>
      <c r="J14">
        <v>140</v>
      </c>
      <c r="K14">
        <v>132</v>
      </c>
      <c r="L14">
        <v>174</v>
      </c>
      <c r="M14">
        <f t="shared" si="0"/>
        <v>161.80000000000001</v>
      </c>
    </row>
    <row r="15" spans="1:13" x14ac:dyDescent="0.3">
      <c r="A15" t="s">
        <v>57</v>
      </c>
      <c r="B15" t="s">
        <v>58</v>
      </c>
      <c r="C15" t="s">
        <v>38</v>
      </c>
      <c r="D15" t="s">
        <v>6</v>
      </c>
      <c r="E15" t="s">
        <v>39</v>
      </c>
      <c r="F15" t="s">
        <v>657</v>
      </c>
      <c r="G15" t="s">
        <v>59</v>
      </c>
      <c r="H15">
        <v>146</v>
      </c>
      <c r="I15">
        <v>124</v>
      </c>
      <c r="J15">
        <v>142</v>
      </c>
      <c r="K15">
        <v>134</v>
      </c>
      <c r="L15">
        <v>176</v>
      </c>
      <c r="M15">
        <f t="shared" si="0"/>
        <v>144.4</v>
      </c>
    </row>
    <row r="16" spans="1:13" x14ac:dyDescent="0.3">
      <c r="A16" t="s">
        <v>79</v>
      </c>
      <c r="B16" t="s">
        <v>80</v>
      </c>
      <c r="C16" t="s">
        <v>65</v>
      </c>
      <c r="D16" t="s">
        <v>6</v>
      </c>
      <c r="E16" t="s">
        <v>81</v>
      </c>
      <c r="F16" t="s">
        <v>657</v>
      </c>
      <c r="G16" t="s">
        <v>82</v>
      </c>
      <c r="H16">
        <v>114</v>
      </c>
      <c r="I16">
        <v>154</v>
      </c>
      <c r="J16">
        <v>112</v>
      </c>
      <c r="K16">
        <v>105</v>
      </c>
      <c r="L16">
        <v>138</v>
      </c>
      <c r="M16">
        <f t="shared" si="0"/>
        <v>124.6</v>
      </c>
    </row>
    <row r="17" spans="1:13" x14ac:dyDescent="0.3">
      <c r="A17" t="s">
        <v>75</v>
      </c>
      <c r="B17" t="s">
        <v>76</v>
      </c>
      <c r="C17" t="s">
        <v>65</v>
      </c>
      <c r="D17" t="s">
        <v>6</v>
      </c>
      <c r="E17" t="s">
        <v>77</v>
      </c>
      <c r="F17" t="s">
        <v>657</v>
      </c>
      <c r="G17" t="s">
        <v>78</v>
      </c>
      <c r="H17">
        <v>86</v>
      </c>
      <c r="I17">
        <v>192</v>
      </c>
      <c r="J17">
        <v>84</v>
      </c>
      <c r="K17">
        <v>79</v>
      </c>
      <c r="L17">
        <v>104</v>
      </c>
      <c r="M17">
        <f t="shared" si="0"/>
        <v>109</v>
      </c>
    </row>
    <row r="18" spans="1:13" x14ac:dyDescent="0.3">
      <c r="A18" t="s">
        <v>87</v>
      </c>
      <c r="B18" t="s">
        <v>88</v>
      </c>
      <c r="C18" t="s">
        <v>65</v>
      </c>
      <c r="D18" t="s">
        <v>6</v>
      </c>
      <c r="E18" t="s">
        <v>77</v>
      </c>
      <c r="F18" t="s">
        <v>657</v>
      </c>
      <c r="G18" t="s">
        <v>89</v>
      </c>
      <c r="H18">
        <v>175</v>
      </c>
      <c r="I18">
        <v>191</v>
      </c>
      <c r="J18">
        <v>171</v>
      </c>
      <c r="K18">
        <v>162</v>
      </c>
      <c r="L18">
        <v>212</v>
      </c>
      <c r="M18">
        <f t="shared" si="0"/>
        <v>182.2</v>
      </c>
    </row>
    <row r="19" spans="1:13" x14ac:dyDescent="0.3">
      <c r="A19" t="s">
        <v>83</v>
      </c>
      <c r="B19" t="s">
        <v>84</v>
      </c>
      <c r="C19" t="s">
        <v>65</v>
      </c>
      <c r="D19" t="s">
        <v>6</v>
      </c>
      <c r="E19" t="s">
        <v>85</v>
      </c>
      <c r="F19" t="s">
        <v>657</v>
      </c>
      <c r="G19" t="s">
        <v>86</v>
      </c>
      <c r="H19">
        <v>32</v>
      </c>
      <c r="I19">
        <v>72</v>
      </c>
      <c r="J19">
        <v>31</v>
      </c>
      <c r="K19">
        <v>30</v>
      </c>
      <c r="L19">
        <v>39</v>
      </c>
      <c r="M19">
        <f t="shared" si="0"/>
        <v>40.799999999999997</v>
      </c>
    </row>
    <row r="20" spans="1:13" x14ac:dyDescent="0.3">
      <c r="A20" t="s">
        <v>63</v>
      </c>
      <c r="B20" t="s">
        <v>64</v>
      </c>
      <c r="C20" t="s">
        <v>65</v>
      </c>
      <c r="D20" t="s">
        <v>6</v>
      </c>
      <c r="E20" t="s">
        <v>66</v>
      </c>
      <c r="F20" t="s">
        <v>657</v>
      </c>
      <c r="G20" t="s">
        <v>67</v>
      </c>
      <c r="H20">
        <v>53</v>
      </c>
      <c r="I20">
        <v>117</v>
      </c>
      <c r="J20">
        <v>52</v>
      </c>
      <c r="K20">
        <v>49</v>
      </c>
      <c r="L20">
        <v>64</v>
      </c>
      <c r="M20">
        <f t="shared" si="0"/>
        <v>67</v>
      </c>
    </row>
    <row r="21" spans="1:13" x14ac:dyDescent="0.3">
      <c r="A21" t="s">
        <v>72</v>
      </c>
      <c r="B21" t="s">
        <v>73</v>
      </c>
      <c r="C21" t="s">
        <v>65</v>
      </c>
      <c r="D21" t="s">
        <v>6</v>
      </c>
      <c r="E21" t="s">
        <v>70</v>
      </c>
      <c r="F21" t="s">
        <v>657</v>
      </c>
      <c r="G21" t="s">
        <v>74</v>
      </c>
      <c r="H21">
        <v>158</v>
      </c>
      <c r="I21">
        <v>151</v>
      </c>
      <c r="J21">
        <v>154</v>
      </c>
      <c r="K21">
        <v>146</v>
      </c>
      <c r="L21">
        <v>191</v>
      </c>
      <c r="M21">
        <f t="shared" si="0"/>
        <v>160</v>
      </c>
    </row>
    <row r="22" spans="1:13" x14ac:dyDescent="0.3">
      <c r="A22" t="s">
        <v>90</v>
      </c>
      <c r="B22" t="s">
        <v>91</v>
      </c>
      <c r="C22" t="s">
        <v>65</v>
      </c>
      <c r="D22" t="s">
        <v>6</v>
      </c>
      <c r="E22" t="s">
        <v>77</v>
      </c>
      <c r="F22" t="s">
        <v>657</v>
      </c>
      <c r="G22" t="s">
        <v>92</v>
      </c>
      <c r="H22">
        <v>85</v>
      </c>
      <c r="I22">
        <v>189</v>
      </c>
      <c r="J22">
        <v>83</v>
      </c>
      <c r="K22">
        <v>78</v>
      </c>
      <c r="L22">
        <v>103</v>
      </c>
      <c r="M22">
        <f t="shared" si="0"/>
        <v>107.6</v>
      </c>
    </row>
    <row r="23" spans="1:13" x14ac:dyDescent="0.3">
      <c r="A23" t="s">
        <v>68</v>
      </c>
      <c r="B23" t="s">
        <v>69</v>
      </c>
      <c r="C23" t="s">
        <v>65</v>
      </c>
      <c r="D23" t="s">
        <v>6</v>
      </c>
      <c r="E23" t="s">
        <v>70</v>
      </c>
      <c r="F23" t="s">
        <v>657</v>
      </c>
      <c r="G23" t="s">
        <v>71</v>
      </c>
      <c r="H23">
        <v>36</v>
      </c>
      <c r="I23">
        <v>80</v>
      </c>
      <c r="J23">
        <v>35</v>
      </c>
      <c r="K23">
        <v>33</v>
      </c>
      <c r="L23">
        <v>44</v>
      </c>
      <c r="M23">
        <f t="shared" si="0"/>
        <v>45.6</v>
      </c>
    </row>
    <row r="24" spans="1:13" x14ac:dyDescent="0.3">
      <c r="A24" t="s">
        <v>119</v>
      </c>
      <c r="B24" t="s">
        <v>120</v>
      </c>
      <c r="C24" t="s">
        <v>94</v>
      </c>
      <c r="D24" t="s">
        <v>6</v>
      </c>
      <c r="E24" t="s">
        <v>110</v>
      </c>
      <c r="F24" t="s">
        <v>657</v>
      </c>
      <c r="G24" t="s">
        <v>121</v>
      </c>
      <c r="H24">
        <v>317</v>
      </c>
      <c r="I24">
        <v>305</v>
      </c>
      <c r="J24">
        <v>309</v>
      </c>
      <c r="K24">
        <v>292</v>
      </c>
      <c r="L24">
        <v>383</v>
      </c>
      <c r="M24">
        <f t="shared" si="0"/>
        <v>321.2</v>
      </c>
    </row>
    <row r="25" spans="1:13" x14ac:dyDescent="0.3">
      <c r="A25" t="s">
        <v>96</v>
      </c>
      <c r="B25" t="s">
        <v>97</v>
      </c>
      <c r="C25" t="s">
        <v>94</v>
      </c>
      <c r="D25" t="s">
        <v>6</v>
      </c>
      <c r="E25" t="s">
        <v>98</v>
      </c>
      <c r="F25" t="s">
        <v>657</v>
      </c>
      <c r="G25" t="s">
        <v>99</v>
      </c>
      <c r="H25">
        <v>341</v>
      </c>
      <c r="I25">
        <v>358</v>
      </c>
      <c r="J25">
        <v>333</v>
      </c>
      <c r="K25">
        <v>314</v>
      </c>
      <c r="L25">
        <v>413</v>
      </c>
      <c r="M25">
        <f t="shared" si="0"/>
        <v>351.8</v>
      </c>
    </row>
    <row r="26" spans="1:13" x14ac:dyDescent="0.3">
      <c r="A26" t="s">
        <v>112</v>
      </c>
      <c r="B26" t="s">
        <v>113</v>
      </c>
      <c r="C26" t="s">
        <v>94</v>
      </c>
      <c r="D26" t="s">
        <v>6</v>
      </c>
      <c r="E26" t="s">
        <v>95</v>
      </c>
      <c r="F26" t="s">
        <v>657</v>
      </c>
      <c r="G26" t="s">
        <v>114</v>
      </c>
      <c r="H26">
        <v>314</v>
      </c>
      <c r="I26">
        <v>399</v>
      </c>
      <c r="J26">
        <v>307</v>
      </c>
      <c r="K26">
        <v>290</v>
      </c>
      <c r="L26">
        <v>380</v>
      </c>
      <c r="M26">
        <f t="shared" si="0"/>
        <v>338</v>
      </c>
    </row>
    <row r="27" spans="1:13" x14ac:dyDescent="0.3">
      <c r="A27" t="s">
        <v>108</v>
      </c>
      <c r="B27" t="s">
        <v>109</v>
      </c>
      <c r="C27" t="s">
        <v>94</v>
      </c>
      <c r="D27" t="s">
        <v>6</v>
      </c>
      <c r="E27" t="s">
        <v>110</v>
      </c>
      <c r="F27" t="s">
        <v>657</v>
      </c>
      <c r="G27" t="s">
        <v>111</v>
      </c>
      <c r="H27">
        <v>168</v>
      </c>
      <c r="I27">
        <v>373</v>
      </c>
      <c r="J27">
        <v>164</v>
      </c>
      <c r="K27">
        <v>154</v>
      </c>
      <c r="L27">
        <v>203</v>
      </c>
      <c r="M27">
        <f t="shared" si="0"/>
        <v>212.4</v>
      </c>
    </row>
    <row r="28" spans="1:13" x14ac:dyDescent="0.3">
      <c r="A28" t="s">
        <v>115</v>
      </c>
      <c r="B28" t="s">
        <v>116</v>
      </c>
      <c r="C28" t="s">
        <v>94</v>
      </c>
      <c r="D28" t="s">
        <v>6</v>
      </c>
      <c r="E28" t="s">
        <v>117</v>
      </c>
      <c r="F28" t="s">
        <v>657</v>
      </c>
      <c r="G28" t="s">
        <v>118</v>
      </c>
      <c r="H28">
        <v>227</v>
      </c>
      <c r="I28">
        <v>206</v>
      </c>
      <c r="J28">
        <v>222</v>
      </c>
      <c r="K28">
        <v>209</v>
      </c>
      <c r="L28">
        <v>275</v>
      </c>
      <c r="M28">
        <f t="shared" si="0"/>
        <v>227.8</v>
      </c>
    </row>
    <row r="29" spans="1:13" x14ac:dyDescent="0.3">
      <c r="A29" t="s">
        <v>100</v>
      </c>
      <c r="B29" t="s">
        <v>101</v>
      </c>
      <c r="C29" t="s">
        <v>94</v>
      </c>
      <c r="D29" t="s">
        <v>6</v>
      </c>
      <c r="E29" t="s">
        <v>102</v>
      </c>
      <c r="F29" t="s">
        <v>657</v>
      </c>
      <c r="G29" t="s">
        <v>103</v>
      </c>
      <c r="H29">
        <v>50</v>
      </c>
      <c r="I29">
        <v>111</v>
      </c>
      <c r="J29">
        <v>49</v>
      </c>
      <c r="K29">
        <v>46</v>
      </c>
      <c r="L29">
        <v>61</v>
      </c>
      <c r="M29">
        <f t="shared" si="0"/>
        <v>63.4</v>
      </c>
    </row>
    <row r="30" spans="1:13" x14ac:dyDescent="0.3">
      <c r="A30" t="s">
        <v>104</v>
      </c>
      <c r="B30" t="s">
        <v>105</v>
      </c>
      <c r="C30" t="s">
        <v>94</v>
      </c>
      <c r="D30" t="s">
        <v>6</v>
      </c>
      <c r="E30" t="s">
        <v>106</v>
      </c>
      <c r="F30" t="s">
        <v>657</v>
      </c>
      <c r="G30" t="s">
        <v>107</v>
      </c>
      <c r="H30">
        <v>245</v>
      </c>
      <c r="I30">
        <v>245</v>
      </c>
      <c r="J30">
        <v>239</v>
      </c>
      <c r="K30">
        <v>226</v>
      </c>
      <c r="L30">
        <v>297</v>
      </c>
      <c r="M30">
        <f t="shared" si="0"/>
        <v>250.4</v>
      </c>
    </row>
    <row r="31" spans="1:13" x14ac:dyDescent="0.3">
      <c r="A31" t="s">
        <v>134</v>
      </c>
      <c r="B31" t="s">
        <v>35</v>
      </c>
      <c r="C31" t="s">
        <v>124</v>
      </c>
      <c r="D31" t="s">
        <v>6</v>
      </c>
      <c r="E31" t="s">
        <v>135</v>
      </c>
      <c r="F31" t="s">
        <v>657</v>
      </c>
      <c r="G31" t="s">
        <v>136</v>
      </c>
      <c r="H31">
        <v>126</v>
      </c>
      <c r="I31">
        <v>281</v>
      </c>
      <c r="J31">
        <v>123</v>
      </c>
      <c r="K31">
        <v>116</v>
      </c>
      <c r="L31">
        <v>153</v>
      </c>
      <c r="M31">
        <f t="shared" si="0"/>
        <v>159.80000000000001</v>
      </c>
    </row>
    <row r="32" spans="1:13" x14ac:dyDescent="0.3">
      <c r="A32" t="s">
        <v>122</v>
      </c>
      <c r="B32" t="s">
        <v>123</v>
      </c>
      <c r="C32" t="s">
        <v>124</v>
      </c>
      <c r="D32" t="s">
        <v>6</v>
      </c>
      <c r="E32" t="s">
        <v>125</v>
      </c>
      <c r="F32" t="s">
        <v>657</v>
      </c>
      <c r="G32" t="s">
        <v>126</v>
      </c>
      <c r="H32">
        <v>56</v>
      </c>
      <c r="I32">
        <v>124</v>
      </c>
      <c r="J32">
        <v>54</v>
      </c>
      <c r="K32">
        <v>51</v>
      </c>
      <c r="L32">
        <v>67</v>
      </c>
      <c r="M32">
        <f t="shared" si="0"/>
        <v>70.400000000000006</v>
      </c>
    </row>
    <row r="33" spans="1:13" x14ac:dyDescent="0.3">
      <c r="A33" t="s">
        <v>137</v>
      </c>
      <c r="B33" t="s">
        <v>138</v>
      </c>
      <c r="C33" t="s">
        <v>124</v>
      </c>
      <c r="D33" t="s">
        <v>6</v>
      </c>
      <c r="E33" t="s">
        <v>129</v>
      </c>
      <c r="F33" t="s">
        <v>657</v>
      </c>
      <c r="G33" t="s">
        <v>139</v>
      </c>
      <c r="H33">
        <v>27</v>
      </c>
      <c r="I33">
        <v>59</v>
      </c>
      <c r="J33">
        <v>26</v>
      </c>
      <c r="K33">
        <v>25</v>
      </c>
      <c r="L33">
        <v>32</v>
      </c>
      <c r="M33">
        <f t="shared" si="0"/>
        <v>33.799999999999997</v>
      </c>
    </row>
    <row r="34" spans="1:13" x14ac:dyDescent="0.3">
      <c r="A34" t="s">
        <v>140</v>
      </c>
      <c r="B34" t="s">
        <v>141</v>
      </c>
      <c r="C34" t="s">
        <v>124</v>
      </c>
      <c r="D34" t="s">
        <v>6</v>
      </c>
      <c r="E34" t="s">
        <v>142</v>
      </c>
      <c r="F34" t="s">
        <v>657</v>
      </c>
      <c r="G34" t="s">
        <v>143</v>
      </c>
      <c r="H34">
        <v>169</v>
      </c>
      <c r="I34">
        <v>376</v>
      </c>
      <c r="J34">
        <v>165</v>
      </c>
      <c r="K34">
        <v>156</v>
      </c>
      <c r="L34">
        <v>204</v>
      </c>
      <c r="M34">
        <f t="shared" si="0"/>
        <v>214</v>
      </c>
    </row>
    <row r="35" spans="1:13" x14ac:dyDescent="0.3">
      <c r="A35" t="s">
        <v>127</v>
      </c>
      <c r="B35" t="s">
        <v>128</v>
      </c>
      <c r="C35" t="s">
        <v>124</v>
      </c>
      <c r="D35" t="s">
        <v>6</v>
      </c>
      <c r="E35" t="s">
        <v>129</v>
      </c>
      <c r="F35" t="s">
        <v>657</v>
      </c>
      <c r="G35" t="s">
        <v>130</v>
      </c>
      <c r="H35">
        <v>253</v>
      </c>
      <c r="I35">
        <v>263</v>
      </c>
      <c r="J35">
        <v>247</v>
      </c>
      <c r="K35">
        <v>233</v>
      </c>
      <c r="L35">
        <v>306</v>
      </c>
      <c r="M35">
        <f t="shared" si="0"/>
        <v>260.39999999999998</v>
      </c>
    </row>
    <row r="36" spans="1:13" x14ac:dyDescent="0.3">
      <c r="A36" t="s">
        <v>131</v>
      </c>
      <c r="B36" t="s">
        <v>132</v>
      </c>
      <c r="C36" t="s">
        <v>124</v>
      </c>
      <c r="D36" t="s">
        <v>6</v>
      </c>
      <c r="E36" t="s">
        <v>125</v>
      </c>
      <c r="F36" t="s">
        <v>657</v>
      </c>
      <c r="G36" t="s">
        <v>133</v>
      </c>
      <c r="H36">
        <v>45</v>
      </c>
      <c r="I36">
        <v>101</v>
      </c>
      <c r="J36">
        <v>44</v>
      </c>
      <c r="K36">
        <v>42</v>
      </c>
      <c r="L36">
        <v>55</v>
      </c>
      <c r="M36">
        <f t="shared" si="0"/>
        <v>57.4</v>
      </c>
    </row>
    <row r="37" spans="1:13" x14ac:dyDescent="0.3">
      <c r="A37" t="s">
        <v>144</v>
      </c>
      <c r="B37" t="s">
        <v>145</v>
      </c>
      <c r="C37" t="s">
        <v>124</v>
      </c>
      <c r="D37" t="s">
        <v>6</v>
      </c>
      <c r="E37" t="s">
        <v>146</v>
      </c>
      <c r="F37" t="s">
        <v>657</v>
      </c>
      <c r="G37" t="s">
        <v>147</v>
      </c>
      <c r="H37">
        <v>211</v>
      </c>
      <c r="I37">
        <v>269</v>
      </c>
      <c r="J37">
        <v>206</v>
      </c>
      <c r="K37">
        <v>194</v>
      </c>
      <c r="L37">
        <v>255</v>
      </c>
      <c r="M37">
        <f t="shared" si="0"/>
        <v>227</v>
      </c>
    </row>
    <row r="38" spans="1:13" x14ac:dyDescent="0.3">
      <c r="A38" t="s">
        <v>185</v>
      </c>
      <c r="B38" t="s">
        <v>84</v>
      </c>
      <c r="C38" t="s">
        <v>160</v>
      </c>
      <c r="D38" t="s">
        <v>6</v>
      </c>
      <c r="E38" t="s">
        <v>186</v>
      </c>
      <c r="F38" t="s">
        <v>657</v>
      </c>
      <c r="G38" t="s">
        <v>187</v>
      </c>
      <c r="H38">
        <v>442</v>
      </c>
      <c r="I38">
        <v>383</v>
      </c>
      <c r="J38">
        <v>431</v>
      </c>
      <c r="K38">
        <v>407</v>
      </c>
      <c r="L38">
        <v>535</v>
      </c>
      <c r="M38">
        <f t="shared" si="0"/>
        <v>439.6</v>
      </c>
    </row>
    <row r="39" spans="1:13" x14ac:dyDescent="0.3">
      <c r="A39" t="s">
        <v>196</v>
      </c>
      <c r="B39" t="s">
        <v>197</v>
      </c>
      <c r="C39" t="s">
        <v>160</v>
      </c>
      <c r="D39" t="s">
        <v>6</v>
      </c>
      <c r="E39" t="s">
        <v>198</v>
      </c>
      <c r="F39" t="s">
        <v>657</v>
      </c>
      <c r="G39" t="s">
        <v>199</v>
      </c>
      <c r="H39">
        <v>124</v>
      </c>
      <c r="I39">
        <v>176</v>
      </c>
      <c r="J39">
        <v>121</v>
      </c>
      <c r="K39">
        <v>114</v>
      </c>
      <c r="L39">
        <v>150</v>
      </c>
      <c r="M39">
        <f t="shared" si="0"/>
        <v>137</v>
      </c>
    </row>
    <row r="40" spans="1:13" x14ac:dyDescent="0.3">
      <c r="A40" t="s">
        <v>192</v>
      </c>
      <c r="B40" t="s">
        <v>193</v>
      </c>
      <c r="C40" t="s">
        <v>160</v>
      </c>
      <c r="D40" t="s">
        <v>6</v>
      </c>
      <c r="E40" t="s">
        <v>194</v>
      </c>
      <c r="F40" t="s">
        <v>657</v>
      </c>
      <c r="G40" t="s">
        <v>195</v>
      </c>
      <c r="H40">
        <v>371</v>
      </c>
      <c r="I40">
        <v>326</v>
      </c>
      <c r="J40">
        <v>363</v>
      </c>
      <c r="K40">
        <v>342</v>
      </c>
      <c r="L40">
        <v>450</v>
      </c>
      <c r="M40">
        <f t="shared" si="0"/>
        <v>370.4</v>
      </c>
    </row>
    <row r="41" spans="1:13" x14ac:dyDescent="0.3">
      <c r="A41" t="s">
        <v>174</v>
      </c>
      <c r="B41" t="s">
        <v>175</v>
      </c>
      <c r="C41" t="s">
        <v>160</v>
      </c>
      <c r="D41" t="s">
        <v>6</v>
      </c>
      <c r="E41" t="s">
        <v>176</v>
      </c>
      <c r="F41" t="s">
        <v>657</v>
      </c>
      <c r="G41" t="s">
        <v>156</v>
      </c>
      <c r="H41">
        <v>496</v>
      </c>
      <c r="I41">
        <v>404</v>
      </c>
      <c r="J41">
        <v>485</v>
      </c>
      <c r="K41">
        <v>457</v>
      </c>
      <c r="L41">
        <v>601</v>
      </c>
      <c r="M41">
        <f t="shared" si="0"/>
        <v>488.6</v>
      </c>
    </row>
    <row r="42" spans="1:13" x14ac:dyDescent="0.3">
      <c r="A42" t="s">
        <v>158</v>
      </c>
      <c r="B42" t="s">
        <v>159</v>
      </c>
      <c r="C42" t="s">
        <v>160</v>
      </c>
      <c r="D42" t="s">
        <v>6</v>
      </c>
      <c r="E42" t="s">
        <v>161</v>
      </c>
      <c r="F42" t="s">
        <v>657</v>
      </c>
      <c r="G42" t="s">
        <v>162</v>
      </c>
      <c r="H42">
        <v>214</v>
      </c>
      <c r="I42">
        <v>276</v>
      </c>
      <c r="J42">
        <v>209</v>
      </c>
      <c r="K42">
        <v>197</v>
      </c>
      <c r="L42">
        <v>259</v>
      </c>
      <c r="M42">
        <f t="shared" si="0"/>
        <v>231</v>
      </c>
    </row>
    <row r="43" spans="1:13" x14ac:dyDescent="0.3">
      <c r="A43" t="s">
        <v>188</v>
      </c>
      <c r="B43" t="s">
        <v>189</v>
      </c>
      <c r="C43" t="s">
        <v>160</v>
      </c>
      <c r="D43" t="s">
        <v>6</v>
      </c>
      <c r="E43" t="s">
        <v>190</v>
      </c>
      <c r="F43" t="s">
        <v>657</v>
      </c>
      <c r="G43" t="s">
        <v>191</v>
      </c>
      <c r="H43">
        <v>435</v>
      </c>
      <c r="I43">
        <v>467</v>
      </c>
      <c r="J43">
        <v>424</v>
      </c>
      <c r="K43">
        <v>400</v>
      </c>
      <c r="L43">
        <v>526</v>
      </c>
      <c r="M43">
        <f t="shared" si="0"/>
        <v>450.4</v>
      </c>
    </row>
    <row r="44" spans="1:13" x14ac:dyDescent="0.3">
      <c r="A44" t="s">
        <v>181</v>
      </c>
      <c r="B44" t="s">
        <v>182</v>
      </c>
      <c r="C44" t="s">
        <v>160</v>
      </c>
      <c r="D44" t="s">
        <v>6</v>
      </c>
      <c r="E44" t="s">
        <v>183</v>
      </c>
      <c r="F44" t="s">
        <v>657</v>
      </c>
      <c r="G44" t="s">
        <v>184</v>
      </c>
      <c r="H44">
        <v>74</v>
      </c>
      <c r="I44">
        <v>66</v>
      </c>
      <c r="J44">
        <v>73</v>
      </c>
      <c r="K44">
        <v>69</v>
      </c>
      <c r="L44">
        <v>90</v>
      </c>
      <c r="M44">
        <f t="shared" si="0"/>
        <v>74.400000000000006</v>
      </c>
    </row>
    <row r="45" spans="1:13" x14ac:dyDescent="0.3">
      <c r="A45" t="s">
        <v>177</v>
      </c>
      <c r="B45" t="s">
        <v>178</v>
      </c>
      <c r="C45" t="s">
        <v>160</v>
      </c>
      <c r="D45" t="s">
        <v>6</v>
      </c>
      <c r="E45" t="s">
        <v>179</v>
      </c>
      <c r="F45" t="s">
        <v>657</v>
      </c>
      <c r="G45" t="s">
        <v>180</v>
      </c>
      <c r="H45">
        <v>325</v>
      </c>
      <c r="I45">
        <v>424</v>
      </c>
      <c r="J45">
        <v>318</v>
      </c>
      <c r="K45">
        <v>300</v>
      </c>
      <c r="L45">
        <v>394</v>
      </c>
      <c r="M45">
        <f t="shared" si="0"/>
        <v>352.2</v>
      </c>
    </row>
    <row r="46" spans="1:13" x14ac:dyDescent="0.3">
      <c r="A46" t="s">
        <v>163</v>
      </c>
      <c r="B46" t="s">
        <v>164</v>
      </c>
      <c r="C46" t="s">
        <v>160</v>
      </c>
      <c r="D46" t="s">
        <v>6</v>
      </c>
      <c r="E46" t="s">
        <v>165</v>
      </c>
      <c r="F46" t="s">
        <v>657</v>
      </c>
      <c r="G46" t="s">
        <v>166</v>
      </c>
      <c r="H46">
        <v>72</v>
      </c>
      <c r="I46">
        <v>61</v>
      </c>
      <c r="J46">
        <v>71</v>
      </c>
      <c r="K46">
        <v>67</v>
      </c>
      <c r="L46">
        <v>87</v>
      </c>
      <c r="M46">
        <f t="shared" si="0"/>
        <v>71.599999999999994</v>
      </c>
    </row>
    <row r="47" spans="1:13" x14ac:dyDescent="0.3">
      <c r="A47" t="s">
        <v>171</v>
      </c>
      <c r="B47" t="s">
        <v>21</v>
      </c>
      <c r="C47" t="s">
        <v>160</v>
      </c>
      <c r="D47" t="s">
        <v>6</v>
      </c>
      <c r="E47" t="s">
        <v>172</v>
      </c>
      <c r="F47" t="s">
        <v>657</v>
      </c>
      <c r="G47" t="s">
        <v>173</v>
      </c>
      <c r="H47">
        <v>97</v>
      </c>
      <c r="I47">
        <v>115</v>
      </c>
      <c r="J47">
        <v>94</v>
      </c>
      <c r="K47">
        <v>89</v>
      </c>
      <c r="L47">
        <v>117</v>
      </c>
      <c r="M47">
        <f t="shared" si="0"/>
        <v>102.4</v>
      </c>
    </row>
    <row r="48" spans="1:13" x14ac:dyDescent="0.3">
      <c r="A48" t="s">
        <v>167</v>
      </c>
      <c r="B48" t="s">
        <v>168</v>
      </c>
      <c r="C48" t="s">
        <v>160</v>
      </c>
      <c r="D48" t="s">
        <v>6</v>
      </c>
      <c r="E48" t="s">
        <v>169</v>
      </c>
      <c r="F48" t="s">
        <v>657</v>
      </c>
      <c r="G48" t="s">
        <v>170</v>
      </c>
      <c r="H48">
        <v>358</v>
      </c>
      <c r="I48">
        <v>396</v>
      </c>
      <c r="J48">
        <v>349</v>
      </c>
      <c r="K48">
        <v>330</v>
      </c>
      <c r="L48">
        <v>433</v>
      </c>
      <c r="M48">
        <f t="shared" si="0"/>
        <v>373.2</v>
      </c>
    </row>
    <row r="49" spans="1:13" x14ac:dyDescent="0.3">
      <c r="A49" t="s">
        <v>218</v>
      </c>
      <c r="B49" t="s">
        <v>219</v>
      </c>
      <c r="C49" t="s">
        <v>202</v>
      </c>
      <c r="D49" t="s">
        <v>6</v>
      </c>
      <c r="E49" t="s">
        <v>220</v>
      </c>
      <c r="F49" t="s">
        <v>657</v>
      </c>
      <c r="G49" t="s">
        <v>221</v>
      </c>
      <c r="H49">
        <v>56</v>
      </c>
      <c r="I49">
        <v>125</v>
      </c>
      <c r="J49">
        <v>55</v>
      </c>
      <c r="K49">
        <v>52</v>
      </c>
      <c r="L49">
        <v>68</v>
      </c>
      <c r="M49">
        <f t="shared" si="0"/>
        <v>71.2</v>
      </c>
    </row>
    <row r="50" spans="1:13" x14ac:dyDescent="0.3">
      <c r="A50" t="s">
        <v>225</v>
      </c>
      <c r="B50" t="s">
        <v>226</v>
      </c>
      <c r="C50" t="s">
        <v>202</v>
      </c>
      <c r="D50" t="s">
        <v>6</v>
      </c>
      <c r="E50" t="s">
        <v>227</v>
      </c>
      <c r="F50" t="s">
        <v>657</v>
      </c>
      <c r="G50" t="s">
        <v>228</v>
      </c>
      <c r="H50">
        <v>18</v>
      </c>
      <c r="I50">
        <v>39</v>
      </c>
      <c r="J50">
        <v>17</v>
      </c>
      <c r="K50">
        <v>16</v>
      </c>
      <c r="L50">
        <v>21</v>
      </c>
      <c r="M50">
        <f t="shared" si="0"/>
        <v>22.2</v>
      </c>
    </row>
    <row r="51" spans="1:13" x14ac:dyDescent="0.3">
      <c r="A51" t="s">
        <v>236</v>
      </c>
      <c r="B51" t="s">
        <v>237</v>
      </c>
      <c r="C51" t="s">
        <v>202</v>
      </c>
      <c r="D51" t="s">
        <v>6</v>
      </c>
      <c r="E51" t="s">
        <v>238</v>
      </c>
      <c r="F51" t="s">
        <v>657</v>
      </c>
      <c r="G51" t="s">
        <v>239</v>
      </c>
      <c r="H51">
        <v>449</v>
      </c>
      <c r="I51">
        <v>500</v>
      </c>
      <c r="J51">
        <v>438</v>
      </c>
      <c r="K51">
        <v>414</v>
      </c>
      <c r="L51">
        <v>543</v>
      </c>
      <c r="M51">
        <f t="shared" si="0"/>
        <v>468.8</v>
      </c>
    </row>
    <row r="52" spans="1:13" x14ac:dyDescent="0.3">
      <c r="A52" t="s">
        <v>222</v>
      </c>
      <c r="B52" t="s">
        <v>223</v>
      </c>
      <c r="C52" t="s">
        <v>202</v>
      </c>
      <c r="D52" t="s">
        <v>6</v>
      </c>
      <c r="E52" t="s">
        <v>205</v>
      </c>
      <c r="F52" t="s">
        <v>657</v>
      </c>
      <c r="G52" t="s">
        <v>224</v>
      </c>
      <c r="H52">
        <v>353</v>
      </c>
      <c r="I52">
        <v>393</v>
      </c>
      <c r="J52">
        <v>345</v>
      </c>
      <c r="K52">
        <v>326</v>
      </c>
      <c r="L52">
        <v>428</v>
      </c>
      <c r="M52">
        <f t="shared" si="0"/>
        <v>369</v>
      </c>
    </row>
    <row r="53" spans="1:13" x14ac:dyDescent="0.3">
      <c r="A53" t="s">
        <v>229</v>
      </c>
      <c r="B53" t="s">
        <v>230</v>
      </c>
      <c r="C53" t="s">
        <v>202</v>
      </c>
      <c r="D53" t="s">
        <v>6</v>
      </c>
      <c r="E53" t="s">
        <v>203</v>
      </c>
      <c r="F53" t="s">
        <v>657</v>
      </c>
      <c r="G53" t="s">
        <v>231</v>
      </c>
      <c r="H53">
        <v>606</v>
      </c>
      <c r="I53">
        <v>674</v>
      </c>
      <c r="J53">
        <v>592</v>
      </c>
      <c r="K53">
        <v>558</v>
      </c>
      <c r="L53">
        <v>733</v>
      </c>
      <c r="M53">
        <f t="shared" si="0"/>
        <v>632.6</v>
      </c>
    </row>
    <row r="54" spans="1:13" x14ac:dyDescent="0.3">
      <c r="A54" t="s">
        <v>200</v>
      </c>
      <c r="B54" t="s">
        <v>201</v>
      </c>
      <c r="C54" t="s">
        <v>202</v>
      </c>
      <c r="D54" t="s">
        <v>6</v>
      </c>
      <c r="E54" t="s">
        <v>203</v>
      </c>
      <c r="F54" t="s">
        <v>657</v>
      </c>
      <c r="G54" t="s">
        <v>204</v>
      </c>
      <c r="H54">
        <v>119</v>
      </c>
      <c r="I54">
        <v>132</v>
      </c>
      <c r="J54">
        <v>116</v>
      </c>
      <c r="K54">
        <v>110</v>
      </c>
      <c r="L54">
        <v>144</v>
      </c>
      <c r="M54">
        <f t="shared" si="0"/>
        <v>124.2</v>
      </c>
    </row>
    <row r="55" spans="1:13" x14ac:dyDescent="0.3">
      <c r="A55" t="s">
        <v>206</v>
      </c>
      <c r="B55" t="s">
        <v>207</v>
      </c>
      <c r="C55" t="s">
        <v>202</v>
      </c>
      <c r="D55" t="s">
        <v>6</v>
      </c>
      <c r="E55" t="s">
        <v>208</v>
      </c>
      <c r="F55" t="s">
        <v>657</v>
      </c>
      <c r="G55" t="s">
        <v>209</v>
      </c>
      <c r="H55">
        <v>154</v>
      </c>
      <c r="I55">
        <v>171</v>
      </c>
      <c r="J55">
        <v>150</v>
      </c>
      <c r="K55">
        <v>141</v>
      </c>
      <c r="L55">
        <v>186</v>
      </c>
      <c r="M55">
        <f t="shared" si="0"/>
        <v>160.4</v>
      </c>
    </row>
    <row r="56" spans="1:13" x14ac:dyDescent="0.3">
      <c r="A56" t="s">
        <v>214</v>
      </c>
      <c r="B56" t="s">
        <v>215</v>
      </c>
      <c r="C56" t="s">
        <v>202</v>
      </c>
      <c r="D56" t="s">
        <v>6</v>
      </c>
      <c r="E56" t="s">
        <v>216</v>
      </c>
      <c r="F56" t="s">
        <v>657</v>
      </c>
      <c r="G56" t="s">
        <v>217</v>
      </c>
      <c r="H56">
        <v>43</v>
      </c>
      <c r="I56">
        <v>48</v>
      </c>
      <c r="J56">
        <v>42</v>
      </c>
      <c r="K56">
        <v>40</v>
      </c>
      <c r="L56">
        <v>52</v>
      </c>
      <c r="M56">
        <f t="shared" si="0"/>
        <v>45</v>
      </c>
    </row>
    <row r="57" spans="1:13" x14ac:dyDescent="0.3">
      <c r="A57" t="s">
        <v>244</v>
      </c>
      <c r="B57" t="s">
        <v>245</v>
      </c>
      <c r="C57" t="s">
        <v>202</v>
      </c>
      <c r="D57" t="s">
        <v>6</v>
      </c>
      <c r="E57" t="s">
        <v>246</v>
      </c>
      <c r="F57" t="s">
        <v>657</v>
      </c>
      <c r="G57" t="s">
        <v>247</v>
      </c>
      <c r="H57">
        <v>221</v>
      </c>
      <c r="I57">
        <v>246</v>
      </c>
      <c r="J57">
        <v>216</v>
      </c>
      <c r="K57">
        <v>204</v>
      </c>
      <c r="L57">
        <v>268</v>
      </c>
      <c r="M57">
        <f t="shared" si="0"/>
        <v>231</v>
      </c>
    </row>
    <row r="58" spans="1:13" x14ac:dyDescent="0.3">
      <c r="A58" t="s">
        <v>210</v>
      </c>
      <c r="B58" t="s">
        <v>211</v>
      </c>
      <c r="C58" t="s">
        <v>202</v>
      </c>
      <c r="D58" t="s">
        <v>6</v>
      </c>
      <c r="E58" t="s">
        <v>212</v>
      </c>
      <c r="F58" t="s">
        <v>657</v>
      </c>
      <c r="G58" t="s">
        <v>213</v>
      </c>
      <c r="H58">
        <v>112</v>
      </c>
      <c r="I58">
        <v>125</v>
      </c>
      <c r="J58">
        <v>109</v>
      </c>
      <c r="K58">
        <v>103</v>
      </c>
      <c r="L58">
        <v>136</v>
      </c>
      <c r="M58">
        <f t="shared" si="0"/>
        <v>117</v>
      </c>
    </row>
    <row r="59" spans="1:13" x14ac:dyDescent="0.3">
      <c r="A59" t="s">
        <v>232</v>
      </c>
      <c r="B59" t="s">
        <v>233</v>
      </c>
      <c r="C59" t="s">
        <v>202</v>
      </c>
      <c r="D59" t="s">
        <v>6</v>
      </c>
      <c r="E59" t="s">
        <v>234</v>
      </c>
      <c r="F59" t="s">
        <v>657</v>
      </c>
      <c r="G59" t="s">
        <v>235</v>
      </c>
      <c r="H59">
        <v>95</v>
      </c>
      <c r="I59">
        <v>106</v>
      </c>
      <c r="J59">
        <v>93</v>
      </c>
      <c r="K59">
        <v>88</v>
      </c>
      <c r="L59">
        <v>115</v>
      </c>
      <c r="M59">
        <f t="shared" si="0"/>
        <v>99.4</v>
      </c>
    </row>
    <row r="60" spans="1:13" x14ac:dyDescent="0.3">
      <c r="A60" t="s">
        <v>240</v>
      </c>
      <c r="B60" t="s">
        <v>241</v>
      </c>
      <c r="C60" t="s">
        <v>202</v>
      </c>
      <c r="D60" t="s">
        <v>6</v>
      </c>
      <c r="E60" t="s">
        <v>242</v>
      </c>
      <c r="F60" t="s">
        <v>657</v>
      </c>
      <c r="G60" t="s">
        <v>243</v>
      </c>
      <c r="H60">
        <v>102</v>
      </c>
      <c r="I60">
        <v>114</v>
      </c>
      <c r="J60">
        <v>99</v>
      </c>
      <c r="K60">
        <v>94</v>
      </c>
      <c r="L60">
        <v>123</v>
      </c>
      <c r="M60">
        <f t="shared" si="0"/>
        <v>106.4</v>
      </c>
    </row>
    <row r="61" spans="1:13" x14ac:dyDescent="0.3">
      <c r="A61" t="s">
        <v>255</v>
      </c>
      <c r="B61" t="s">
        <v>154</v>
      </c>
      <c r="C61" t="s">
        <v>252</v>
      </c>
      <c r="D61" t="s">
        <v>6</v>
      </c>
      <c r="E61" t="s">
        <v>256</v>
      </c>
      <c r="F61" t="s">
        <v>657</v>
      </c>
      <c r="G61" t="s">
        <v>257</v>
      </c>
      <c r="H61">
        <v>71</v>
      </c>
      <c r="I61">
        <v>79</v>
      </c>
      <c r="J61">
        <v>69</v>
      </c>
      <c r="K61">
        <v>65</v>
      </c>
      <c r="L61">
        <v>86</v>
      </c>
      <c r="M61">
        <f t="shared" si="0"/>
        <v>74</v>
      </c>
    </row>
    <row r="62" spans="1:13" x14ac:dyDescent="0.3">
      <c r="A62" t="s">
        <v>258</v>
      </c>
      <c r="B62" t="s">
        <v>259</v>
      </c>
      <c r="C62" t="s">
        <v>252</v>
      </c>
      <c r="D62" t="s">
        <v>6</v>
      </c>
      <c r="E62" t="s">
        <v>253</v>
      </c>
      <c r="F62" t="s">
        <v>657</v>
      </c>
      <c r="G62" t="s">
        <v>260</v>
      </c>
      <c r="H62">
        <v>173</v>
      </c>
      <c r="I62">
        <v>192</v>
      </c>
      <c r="J62">
        <v>169</v>
      </c>
      <c r="K62">
        <v>159</v>
      </c>
      <c r="L62">
        <v>209</v>
      </c>
      <c r="M62">
        <f t="shared" si="0"/>
        <v>180.4</v>
      </c>
    </row>
    <row r="63" spans="1:13" x14ac:dyDescent="0.3">
      <c r="A63" t="s">
        <v>267</v>
      </c>
      <c r="B63" t="s">
        <v>268</v>
      </c>
      <c r="C63" t="s">
        <v>252</v>
      </c>
      <c r="D63" t="s">
        <v>6</v>
      </c>
      <c r="E63" t="s">
        <v>256</v>
      </c>
      <c r="F63" t="s">
        <v>657</v>
      </c>
      <c r="G63" t="s">
        <v>248</v>
      </c>
      <c r="H63">
        <v>10</v>
      </c>
      <c r="I63">
        <v>11</v>
      </c>
      <c r="J63">
        <v>9</v>
      </c>
      <c r="K63">
        <v>9</v>
      </c>
      <c r="L63">
        <v>12</v>
      </c>
      <c r="M63">
        <f t="shared" si="0"/>
        <v>10.199999999999999</v>
      </c>
    </row>
    <row r="64" spans="1:13" x14ac:dyDescent="0.3">
      <c r="A64" t="s">
        <v>250</v>
      </c>
      <c r="B64" t="s">
        <v>251</v>
      </c>
      <c r="C64" t="s">
        <v>252</v>
      </c>
      <c r="D64" t="s">
        <v>6</v>
      </c>
      <c r="E64" t="s">
        <v>253</v>
      </c>
      <c r="F64" t="s">
        <v>657</v>
      </c>
      <c r="G64" t="s">
        <v>254</v>
      </c>
      <c r="H64">
        <v>154</v>
      </c>
      <c r="I64">
        <v>172</v>
      </c>
      <c r="J64">
        <v>151</v>
      </c>
      <c r="K64">
        <v>142</v>
      </c>
      <c r="L64">
        <v>187</v>
      </c>
      <c r="M64">
        <f t="shared" si="0"/>
        <v>161.19999999999999</v>
      </c>
    </row>
    <row r="65" spans="1:13" x14ac:dyDescent="0.3">
      <c r="A65" t="s">
        <v>261</v>
      </c>
      <c r="B65" t="s">
        <v>262</v>
      </c>
      <c r="C65" t="s">
        <v>252</v>
      </c>
      <c r="D65" t="s">
        <v>6</v>
      </c>
      <c r="E65" t="s">
        <v>263</v>
      </c>
      <c r="F65" t="s">
        <v>657</v>
      </c>
      <c r="G65" t="s">
        <v>264</v>
      </c>
      <c r="H65">
        <v>62</v>
      </c>
      <c r="I65">
        <v>69</v>
      </c>
      <c r="J65">
        <v>61</v>
      </c>
      <c r="K65">
        <v>57</v>
      </c>
      <c r="L65">
        <v>75</v>
      </c>
      <c r="M65">
        <f t="shared" si="0"/>
        <v>64.8</v>
      </c>
    </row>
    <row r="66" spans="1:13" x14ac:dyDescent="0.3">
      <c r="A66" t="s">
        <v>269</v>
      </c>
      <c r="B66" t="s">
        <v>270</v>
      </c>
      <c r="C66" t="s">
        <v>252</v>
      </c>
      <c r="D66" t="s">
        <v>6</v>
      </c>
      <c r="E66" t="s">
        <v>263</v>
      </c>
      <c r="F66" t="s">
        <v>657</v>
      </c>
      <c r="G66" t="s">
        <v>271</v>
      </c>
      <c r="H66">
        <v>40</v>
      </c>
      <c r="I66">
        <v>45</v>
      </c>
      <c r="J66">
        <v>39</v>
      </c>
      <c r="K66">
        <v>37</v>
      </c>
      <c r="L66">
        <v>49</v>
      </c>
      <c r="M66">
        <f t="shared" si="0"/>
        <v>42</v>
      </c>
    </row>
    <row r="67" spans="1:13" x14ac:dyDescent="0.3">
      <c r="A67" t="s">
        <v>265</v>
      </c>
      <c r="B67" t="s">
        <v>151</v>
      </c>
      <c r="C67" t="s">
        <v>252</v>
      </c>
      <c r="D67" t="s">
        <v>6</v>
      </c>
      <c r="E67" t="s">
        <v>256</v>
      </c>
      <c r="F67" t="s">
        <v>657</v>
      </c>
      <c r="G67" t="s">
        <v>266</v>
      </c>
      <c r="H67">
        <v>146</v>
      </c>
      <c r="I67">
        <v>163</v>
      </c>
      <c r="J67">
        <v>143</v>
      </c>
      <c r="K67">
        <v>135</v>
      </c>
      <c r="L67">
        <v>177</v>
      </c>
      <c r="M67">
        <f t="shared" ref="M67:M130" si="1">AVERAGE(H67:L67)</f>
        <v>152.80000000000001</v>
      </c>
    </row>
    <row r="68" spans="1:13" x14ac:dyDescent="0.3">
      <c r="A68" t="s">
        <v>310</v>
      </c>
      <c r="B68" t="s">
        <v>311</v>
      </c>
      <c r="C68" t="s">
        <v>274</v>
      </c>
      <c r="D68" t="s">
        <v>6</v>
      </c>
      <c r="E68" t="s">
        <v>308</v>
      </c>
      <c r="F68" t="s">
        <v>657</v>
      </c>
      <c r="G68" t="s">
        <v>312</v>
      </c>
      <c r="H68">
        <v>131</v>
      </c>
      <c r="I68">
        <v>146</v>
      </c>
      <c r="J68">
        <v>128</v>
      </c>
      <c r="K68">
        <v>121</v>
      </c>
      <c r="L68">
        <v>159</v>
      </c>
      <c r="M68">
        <f t="shared" si="1"/>
        <v>137</v>
      </c>
    </row>
    <row r="69" spans="1:13" x14ac:dyDescent="0.3">
      <c r="A69" t="s">
        <v>41</v>
      </c>
      <c r="B69" t="s">
        <v>289</v>
      </c>
      <c r="C69" t="s">
        <v>274</v>
      </c>
      <c r="D69" t="s">
        <v>6</v>
      </c>
      <c r="E69" t="s">
        <v>290</v>
      </c>
      <c r="F69" t="s">
        <v>657</v>
      </c>
      <c r="G69" t="s">
        <v>291</v>
      </c>
      <c r="H69">
        <v>160</v>
      </c>
      <c r="I69">
        <v>178</v>
      </c>
      <c r="J69">
        <v>156</v>
      </c>
      <c r="K69">
        <v>147</v>
      </c>
      <c r="L69">
        <v>193</v>
      </c>
      <c r="M69">
        <f t="shared" si="1"/>
        <v>166.8</v>
      </c>
    </row>
    <row r="70" spans="1:13" x14ac:dyDescent="0.3">
      <c r="A70" t="s">
        <v>296</v>
      </c>
      <c r="B70" t="s">
        <v>297</v>
      </c>
      <c r="C70" t="s">
        <v>274</v>
      </c>
      <c r="D70" t="s">
        <v>6</v>
      </c>
      <c r="E70" t="s">
        <v>298</v>
      </c>
      <c r="F70" t="s">
        <v>657</v>
      </c>
      <c r="G70" t="s">
        <v>299</v>
      </c>
      <c r="H70">
        <v>330</v>
      </c>
      <c r="I70">
        <v>368</v>
      </c>
      <c r="J70">
        <v>322</v>
      </c>
      <c r="K70">
        <v>304</v>
      </c>
      <c r="L70">
        <v>400</v>
      </c>
      <c r="M70">
        <f t="shared" si="1"/>
        <v>344.8</v>
      </c>
    </row>
    <row r="71" spans="1:13" x14ac:dyDescent="0.3">
      <c r="A71" t="s">
        <v>300</v>
      </c>
      <c r="B71" t="s">
        <v>301</v>
      </c>
      <c r="C71" t="s">
        <v>274</v>
      </c>
      <c r="D71" t="s">
        <v>6</v>
      </c>
      <c r="E71" t="s">
        <v>302</v>
      </c>
      <c r="F71" t="s">
        <v>657</v>
      </c>
      <c r="G71" t="s">
        <v>67</v>
      </c>
      <c r="H71">
        <v>52</v>
      </c>
      <c r="I71">
        <v>58</v>
      </c>
      <c r="J71">
        <v>51</v>
      </c>
      <c r="K71">
        <v>48</v>
      </c>
      <c r="L71">
        <v>63</v>
      </c>
      <c r="M71">
        <f t="shared" si="1"/>
        <v>54.4</v>
      </c>
    </row>
    <row r="72" spans="1:13" x14ac:dyDescent="0.3">
      <c r="A72" t="s">
        <v>285</v>
      </c>
      <c r="B72" t="s">
        <v>286</v>
      </c>
      <c r="C72" t="s">
        <v>274</v>
      </c>
      <c r="D72" t="s">
        <v>6</v>
      </c>
      <c r="E72" t="s">
        <v>287</v>
      </c>
      <c r="F72" t="s">
        <v>657</v>
      </c>
      <c r="G72" t="s">
        <v>288</v>
      </c>
      <c r="H72">
        <v>144</v>
      </c>
      <c r="I72">
        <v>160</v>
      </c>
      <c r="J72">
        <v>140</v>
      </c>
      <c r="K72">
        <v>132</v>
      </c>
      <c r="L72">
        <v>174</v>
      </c>
      <c r="M72">
        <f t="shared" si="1"/>
        <v>150</v>
      </c>
    </row>
    <row r="73" spans="1:13" x14ac:dyDescent="0.3">
      <c r="A73" t="s">
        <v>303</v>
      </c>
      <c r="B73" t="s">
        <v>304</v>
      </c>
      <c r="C73" t="s">
        <v>274</v>
      </c>
      <c r="D73" t="s">
        <v>6</v>
      </c>
      <c r="E73" t="s">
        <v>305</v>
      </c>
      <c r="F73" t="s">
        <v>657</v>
      </c>
      <c r="G73" t="s">
        <v>306</v>
      </c>
      <c r="H73">
        <v>171</v>
      </c>
      <c r="I73">
        <v>191</v>
      </c>
      <c r="J73">
        <v>167</v>
      </c>
      <c r="K73">
        <v>158</v>
      </c>
      <c r="L73">
        <v>207</v>
      </c>
      <c r="M73">
        <f t="shared" si="1"/>
        <v>178.8</v>
      </c>
    </row>
    <row r="74" spans="1:13" x14ac:dyDescent="0.3">
      <c r="A74" t="s">
        <v>277</v>
      </c>
      <c r="B74" t="s">
        <v>278</v>
      </c>
      <c r="C74" t="s">
        <v>274</v>
      </c>
      <c r="D74" t="s">
        <v>6</v>
      </c>
      <c r="E74" t="s">
        <v>279</v>
      </c>
      <c r="F74" t="s">
        <v>657</v>
      </c>
      <c r="G74" t="s">
        <v>280</v>
      </c>
      <c r="H74">
        <v>252</v>
      </c>
      <c r="I74">
        <v>280</v>
      </c>
      <c r="J74">
        <v>246</v>
      </c>
      <c r="K74">
        <v>232</v>
      </c>
      <c r="L74">
        <v>305</v>
      </c>
      <c r="M74">
        <f t="shared" si="1"/>
        <v>263</v>
      </c>
    </row>
    <row r="75" spans="1:13" x14ac:dyDescent="0.3">
      <c r="A75" t="s">
        <v>316</v>
      </c>
      <c r="B75" t="s">
        <v>233</v>
      </c>
      <c r="C75" t="s">
        <v>274</v>
      </c>
      <c r="D75" t="s">
        <v>6</v>
      </c>
      <c r="E75" t="s">
        <v>283</v>
      </c>
      <c r="F75" t="s">
        <v>657</v>
      </c>
      <c r="G75" t="s">
        <v>317</v>
      </c>
      <c r="H75">
        <v>118</v>
      </c>
      <c r="I75">
        <v>131</v>
      </c>
      <c r="J75">
        <v>115</v>
      </c>
      <c r="K75">
        <v>108</v>
      </c>
      <c r="L75">
        <v>142</v>
      </c>
      <c r="M75">
        <f t="shared" si="1"/>
        <v>122.8</v>
      </c>
    </row>
    <row r="76" spans="1:13" x14ac:dyDescent="0.3">
      <c r="A76" t="s">
        <v>272</v>
      </c>
      <c r="B76" t="s">
        <v>273</v>
      </c>
      <c r="C76" t="s">
        <v>274</v>
      </c>
      <c r="D76" t="s">
        <v>6</v>
      </c>
      <c r="E76" t="s">
        <v>275</v>
      </c>
      <c r="F76" t="s">
        <v>657</v>
      </c>
      <c r="G76" t="s">
        <v>276</v>
      </c>
      <c r="H76">
        <v>240</v>
      </c>
      <c r="I76">
        <v>267</v>
      </c>
      <c r="J76">
        <v>234</v>
      </c>
      <c r="K76">
        <v>221</v>
      </c>
      <c r="L76">
        <v>290</v>
      </c>
      <c r="M76">
        <f t="shared" si="1"/>
        <v>250.4</v>
      </c>
    </row>
    <row r="77" spans="1:13" x14ac:dyDescent="0.3">
      <c r="A77" t="s">
        <v>281</v>
      </c>
      <c r="B77" t="s">
        <v>282</v>
      </c>
      <c r="C77" t="s">
        <v>274</v>
      </c>
      <c r="D77" t="s">
        <v>6</v>
      </c>
      <c r="E77" t="s">
        <v>283</v>
      </c>
      <c r="F77" t="s">
        <v>657</v>
      </c>
      <c r="G77" t="s">
        <v>284</v>
      </c>
      <c r="H77">
        <v>371</v>
      </c>
      <c r="I77">
        <v>413</v>
      </c>
      <c r="J77">
        <v>362</v>
      </c>
      <c r="K77">
        <v>342</v>
      </c>
      <c r="L77">
        <v>449</v>
      </c>
      <c r="M77">
        <f t="shared" si="1"/>
        <v>387.4</v>
      </c>
    </row>
    <row r="78" spans="1:13" x14ac:dyDescent="0.3">
      <c r="A78" t="s">
        <v>307</v>
      </c>
      <c r="B78" t="s">
        <v>223</v>
      </c>
      <c r="C78" t="s">
        <v>274</v>
      </c>
      <c r="D78" t="s">
        <v>6</v>
      </c>
      <c r="E78" t="s">
        <v>308</v>
      </c>
      <c r="F78" t="s">
        <v>657</v>
      </c>
      <c r="G78" t="s">
        <v>309</v>
      </c>
      <c r="H78">
        <v>9</v>
      </c>
      <c r="I78">
        <v>11</v>
      </c>
      <c r="J78">
        <v>9</v>
      </c>
      <c r="K78">
        <v>9</v>
      </c>
      <c r="L78">
        <v>11</v>
      </c>
      <c r="M78">
        <f t="shared" si="1"/>
        <v>9.8000000000000007</v>
      </c>
    </row>
    <row r="79" spans="1:13" x14ac:dyDescent="0.3">
      <c r="A79" t="s">
        <v>313</v>
      </c>
      <c r="B79" t="s">
        <v>314</v>
      </c>
      <c r="C79" t="s">
        <v>274</v>
      </c>
      <c r="D79" t="s">
        <v>6</v>
      </c>
      <c r="E79" t="s">
        <v>279</v>
      </c>
      <c r="F79" t="s">
        <v>657</v>
      </c>
      <c r="G79" t="s">
        <v>315</v>
      </c>
      <c r="H79">
        <v>156</v>
      </c>
      <c r="I79">
        <v>174</v>
      </c>
      <c r="J79">
        <v>153</v>
      </c>
      <c r="K79">
        <v>144</v>
      </c>
      <c r="L79">
        <v>189</v>
      </c>
      <c r="M79">
        <f t="shared" si="1"/>
        <v>163.19999999999999</v>
      </c>
    </row>
    <row r="80" spans="1:13" x14ac:dyDescent="0.3">
      <c r="A80" t="s">
        <v>292</v>
      </c>
      <c r="B80" t="s">
        <v>293</v>
      </c>
      <c r="C80" t="s">
        <v>274</v>
      </c>
      <c r="D80" t="s">
        <v>6</v>
      </c>
      <c r="E80" t="s">
        <v>294</v>
      </c>
      <c r="F80" t="s">
        <v>657</v>
      </c>
      <c r="G80" t="s">
        <v>295</v>
      </c>
      <c r="H80">
        <v>257</v>
      </c>
      <c r="I80">
        <v>286</v>
      </c>
      <c r="J80">
        <v>251</v>
      </c>
      <c r="K80">
        <v>237</v>
      </c>
      <c r="L80">
        <v>311</v>
      </c>
      <c r="M80">
        <f t="shared" si="1"/>
        <v>268.39999999999998</v>
      </c>
    </row>
    <row r="81" spans="1:13" x14ac:dyDescent="0.3">
      <c r="A81" t="s">
        <v>342</v>
      </c>
      <c r="B81" t="s">
        <v>343</v>
      </c>
      <c r="C81" t="s">
        <v>319</v>
      </c>
      <c r="D81" t="s">
        <v>6</v>
      </c>
      <c r="E81" t="s">
        <v>344</v>
      </c>
      <c r="F81" t="s">
        <v>657</v>
      </c>
      <c r="G81" t="s">
        <v>345</v>
      </c>
      <c r="H81">
        <v>242</v>
      </c>
      <c r="I81">
        <v>269</v>
      </c>
      <c r="J81">
        <v>236</v>
      </c>
      <c r="K81">
        <v>223</v>
      </c>
      <c r="L81">
        <v>293</v>
      </c>
      <c r="M81">
        <f t="shared" si="1"/>
        <v>252.6</v>
      </c>
    </row>
    <row r="82" spans="1:13" x14ac:dyDescent="0.3">
      <c r="A82" t="s">
        <v>324</v>
      </c>
      <c r="B82" t="s">
        <v>325</v>
      </c>
      <c r="C82" t="s">
        <v>319</v>
      </c>
      <c r="D82" t="s">
        <v>6</v>
      </c>
      <c r="E82" t="s">
        <v>326</v>
      </c>
      <c r="F82" t="s">
        <v>657</v>
      </c>
      <c r="G82" t="s">
        <v>327</v>
      </c>
      <c r="H82">
        <v>63</v>
      </c>
      <c r="I82">
        <v>70</v>
      </c>
      <c r="J82">
        <v>62</v>
      </c>
      <c r="K82">
        <v>58</v>
      </c>
      <c r="L82">
        <v>76</v>
      </c>
      <c r="M82">
        <f t="shared" si="1"/>
        <v>65.8</v>
      </c>
    </row>
    <row r="83" spans="1:13" x14ac:dyDescent="0.3">
      <c r="A83" t="s">
        <v>338</v>
      </c>
      <c r="B83" t="s">
        <v>339</v>
      </c>
      <c r="C83" t="s">
        <v>319</v>
      </c>
      <c r="D83" t="s">
        <v>6</v>
      </c>
      <c r="E83" t="s">
        <v>340</v>
      </c>
      <c r="F83" t="s">
        <v>657</v>
      </c>
      <c r="G83" t="s">
        <v>341</v>
      </c>
      <c r="H83">
        <v>151</v>
      </c>
      <c r="I83">
        <v>168</v>
      </c>
      <c r="J83">
        <v>147</v>
      </c>
      <c r="K83">
        <v>139</v>
      </c>
      <c r="L83">
        <v>183</v>
      </c>
      <c r="M83">
        <f t="shared" si="1"/>
        <v>157.6</v>
      </c>
    </row>
    <row r="84" spans="1:13" x14ac:dyDescent="0.3">
      <c r="A84" t="s">
        <v>334</v>
      </c>
      <c r="B84" t="s">
        <v>335</v>
      </c>
      <c r="C84" t="s">
        <v>319</v>
      </c>
      <c r="D84" t="s">
        <v>6</v>
      </c>
      <c r="E84" t="s">
        <v>336</v>
      </c>
      <c r="F84" t="s">
        <v>657</v>
      </c>
      <c r="G84" t="s">
        <v>337</v>
      </c>
      <c r="H84">
        <v>182</v>
      </c>
      <c r="I84">
        <v>202</v>
      </c>
      <c r="J84">
        <v>177</v>
      </c>
      <c r="K84">
        <v>167</v>
      </c>
      <c r="L84">
        <v>220</v>
      </c>
      <c r="M84">
        <f t="shared" si="1"/>
        <v>189.6</v>
      </c>
    </row>
    <row r="85" spans="1:13" x14ac:dyDescent="0.3">
      <c r="A85" t="s">
        <v>331</v>
      </c>
      <c r="B85" t="s">
        <v>230</v>
      </c>
      <c r="C85" t="s">
        <v>319</v>
      </c>
      <c r="D85" t="s">
        <v>6</v>
      </c>
      <c r="E85" t="s">
        <v>332</v>
      </c>
      <c r="F85" t="s">
        <v>657</v>
      </c>
      <c r="G85" t="s">
        <v>333</v>
      </c>
      <c r="H85">
        <v>447</v>
      </c>
      <c r="I85">
        <v>498</v>
      </c>
      <c r="J85">
        <v>437</v>
      </c>
      <c r="K85">
        <v>412</v>
      </c>
      <c r="L85">
        <v>542</v>
      </c>
      <c r="M85">
        <f t="shared" si="1"/>
        <v>467.2</v>
      </c>
    </row>
    <row r="86" spans="1:13" x14ac:dyDescent="0.3">
      <c r="A86" t="s">
        <v>321</v>
      </c>
      <c r="B86" t="s">
        <v>148</v>
      </c>
      <c r="C86" t="s">
        <v>319</v>
      </c>
      <c r="D86" t="s">
        <v>6</v>
      </c>
      <c r="E86" t="s">
        <v>322</v>
      </c>
      <c r="F86" t="s">
        <v>657</v>
      </c>
      <c r="G86" t="s">
        <v>323</v>
      </c>
      <c r="H86">
        <v>45</v>
      </c>
      <c r="I86">
        <v>50</v>
      </c>
      <c r="J86">
        <v>44</v>
      </c>
      <c r="K86">
        <v>41</v>
      </c>
      <c r="L86">
        <v>55</v>
      </c>
      <c r="M86">
        <f t="shared" si="1"/>
        <v>47</v>
      </c>
    </row>
    <row r="87" spans="1:13" x14ac:dyDescent="0.3">
      <c r="A87" t="s">
        <v>328</v>
      </c>
      <c r="B87" t="s">
        <v>329</v>
      </c>
      <c r="C87" t="s">
        <v>319</v>
      </c>
      <c r="D87" t="s">
        <v>6</v>
      </c>
      <c r="E87" t="s">
        <v>320</v>
      </c>
      <c r="F87" t="s">
        <v>657</v>
      </c>
      <c r="G87" t="s">
        <v>330</v>
      </c>
      <c r="H87">
        <v>93</v>
      </c>
      <c r="I87">
        <v>104</v>
      </c>
      <c r="J87">
        <v>91</v>
      </c>
      <c r="K87">
        <v>86</v>
      </c>
      <c r="L87">
        <v>113</v>
      </c>
      <c r="M87">
        <f t="shared" si="1"/>
        <v>97.4</v>
      </c>
    </row>
    <row r="88" spans="1:13" x14ac:dyDescent="0.3">
      <c r="A88" t="s">
        <v>353</v>
      </c>
      <c r="B88" t="s">
        <v>354</v>
      </c>
      <c r="C88" t="s">
        <v>348</v>
      </c>
      <c r="D88" t="s">
        <v>6</v>
      </c>
      <c r="E88" t="s">
        <v>355</v>
      </c>
      <c r="F88" t="s">
        <v>657</v>
      </c>
      <c r="G88" t="s">
        <v>356</v>
      </c>
      <c r="H88">
        <v>22</v>
      </c>
      <c r="I88">
        <v>25</v>
      </c>
      <c r="J88">
        <v>22</v>
      </c>
      <c r="K88">
        <v>21</v>
      </c>
      <c r="L88">
        <v>27</v>
      </c>
      <c r="M88">
        <f t="shared" si="1"/>
        <v>23.4</v>
      </c>
    </row>
    <row r="89" spans="1:13" x14ac:dyDescent="0.3">
      <c r="A89" t="s">
        <v>369</v>
      </c>
      <c r="B89" t="s">
        <v>370</v>
      </c>
      <c r="C89" t="s">
        <v>348</v>
      </c>
      <c r="D89" t="s">
        <v>6</v>
      </c>
      <c r="E89" t="s">
        <v>371</v>
      </c>
      <c r="F89" t="s">
        <v>657</v>
      </c>
      <c r="G89" t="s">
        <v>372</v>
      </c>
      <c r="H89">
        <v>106</v>
      </c>
      <c r="I89">
        <v>118</v>
      </c>
      <c r="J89">
        <v>104</v>
      </c>
      <c r="K89">
        <v>98</v>
      </c>
      <c r="L89">
        <v>129</v>
      </c>
      <c r="M89">
        <f t="shared" si="1"/>
        <v>111</v>
      </c>
    </row>
    <row r="90" spans="1:13" x14ac:dyDescent="0.3">
      <c r="A90" t="s">
        <v>365</v>
      </c>
      <c r="B90" t="s">
        <v>366</v>
      </c>
      <c r="C90" t="s">
        <v>348</v>
      </c>
      <c r="D90" t="s">
        <v>6</v>
      </c>
      <c r="E90" t="s">
        <v>367</v>
      </c>
      <c r="F90" t="s">
        <v>657</v>
      </c>
      <c r="G90" t="s">
        <v>368</v>
      </c>
      <c r="H90">
        <v>118</v>
      </c>
      <c r="I90">
        <v>131</v>
      </c>
      <c r="J90">
        <v>115</v>
      </c>
      <c r="K90">
        <v>108</v>
      </c>
      <c r="L90">
        <v>142</v>
      </c>
      <c r="M90">
        <f t="shared" si="1"/>
        <v>122.8</v>
      </c>
    </row>
    <row r="91" spans="1:13" x14ac:dyDescent="0.3">
      <c r="A91" t="s">
        <v>357</v>
      </c>
      <c r="B91" t="s">
        <v>358</v>
      </c>
      <c r="C91" t="s">
        <v>348</v>
      </c>
      <c r="D91" t="s">
        <v>6</v>
      </c>
      <c r="E91" t="s">
        <v>359</v>
      </c>
      <c r="F91" t="s">
        <v>657</v>
      </c>
      <c r="G91" t="s">
        <v>360</v>
      </c>
      <c r="H91">
        <v>161</v>
      </c>
      <c r="I91">
        <v>180</v>
      </c>
      <c r="J91">
        <v>158</v>
      </c>
      <c r="K91">
        <v>149</v>
      </c>
      <c r="L91">
        <v>195</v>
      </c>
      <c r="M91">
        <f t="shared" si="1"/>
        <v>168.6</v>
      </c>
    </row>
    <row r="92" spans="1:13" x14ac:dyDescent="0.3">
      <c r="A92" t="s">
        <v>350</v>
      </c>
      <c r="B92" t="s">
        <v>318</v>
      </c>
      <c r="C92" t="s">
        <v>348</v>
      </c>
      <c r="D92" t="s">
        <v>6</v>
      </c>
      <c r="E92" t="s">
        <v>351</v>
      </c>
      <c r="F92" t="s">
        <v>657</v>
      </c>
      <c r="G92" t="s">
        <v>352</v>
      </c>
      <c r="H92">
        <v>222</v>
      </c>
      <c r="I92">
        <v>248</v>
      </c>
      <c r="J92">
        <v>217</v>
      </c>
      <c r="K92">
        <v>205</v>
      </c>
      <c r="L92">
        <v>269</v>
      </c>
      <c r="M92">
        <f t="shared" si="1"/>
        <v>232.2</v>
      </c>
    </row>
    <row r="93" spans="1:13" x14ac:dyDescent="0.3">
      <c r="A93" t="s">
        <v>346</v>
      </c>
      <c r="B93" t="s">
        <v>347</v>
      </c>
      <c r="C93" t="s">
        <v>348</v>
      </c>
      <c r="D93" t="s">
        <v>6</v>
      </c>
      <c r="E93" t="s">
        <v>349</v>
      </c>
      <c r="F93" t="s">
        <v>657</v>
      </c>
      <c r="G93" t="s">
        <v>155</v>
      </c>
      <c r="H93">
        <v>85</v>
      </c>
      <c r="I93">
        <v>95</v>
      </c>
      <c r="J93">
        <v>83</v>
      </c>
      <c r="K93">
        <v>78</v>
      </c>
      <c r="L93">
        <v>103</v>
      </c>
      <c r="M93">
        <f t="shared" si="1"/>
        <v>88.8</v>
      </c>
    </row>
    <row r="94" spans="1:13" x14ac:dyDescent="0.3">
      <c r="A94" t="s">
        <v>361</v>
      </c>
      <c r="B94" t="s">
        <v>362</v>
      </c>
      <c r="C94" t="s">
        <v>348</v>
      </c>
      <c r="D94" t="s">
        <v>6</v>
      </c>
      <c r="E94" t="s">
        <v>363</v>
      </c>
      <c r="F94" t="s">
        <v>657</v>
      </c>
      <c r="G94" t="s">
        <v>364</v>
      </c>
      <c r="H94">
        <v>440</v>
      </c>
      <c r="I94">
        <v>290</v>
      </c>
      <c r="J94">
        <v>430</v>
      </c>
      <c r="K94">
        <v>406</v>
      </c>
      <c r="L94">
        <v>533</v>
      </c>
      <c r="M94">
        <f t="shared" si="1"/>
        <v>419.8</v>
      </c>
    </row>
    <row r="95" spans="1:13" x14ac:dyDescent="0.3">
      <c r="A95" t="s">
        <v>381</v>
      </c>
      <c r="B95" t="s">
        <v>382</v>
      </c>
      <c r="C95" t="s">
        <v>375</v>
      </c>
      <c r="D95" t="s">
        <v>6</v>
      </c>
      <c r="E95" t="s">
        <v>383</v>
      </c>
      <c r="F95" t="s">
        <v>657</v>
      </c>
      <c r="G95" t="s">
        <v>384</v>
      </c>
      <c r="H95">
        <v>78</v>
      </c>
      <c r="I95">
        <v>87</v>
      </c>
      <c r="J95">
        <v>76</v>
      </c>
      <c r="K95">
        <v>72</v>
      </c>
      <c r="L95">
        <v>94</v>
      </c>
      <c r="M95">
        <f t="shared" si="1"/>
        <v>81.400000000000006</v>
      </c>
    </row>
    <row r="96" spans="1:13" x14ac:dyDescent="0.3">
      <c r="A96" t="s">
        <v>378</v>
      </c>
      <c r="B96" t="s">
        <v>159</v>
      </c>
      <c r="C96" t="s">
        <v>375</v>
      </c>
      <c r="D96" t="s">
        <v>6</v>
      </c>
      <c r="E96" t="s">
        <v>379</v>
      </c>
      <c r="F96" t="s">
        <v>657</v>
      </c>
      <c r="G96" t="s">
        <v>380</v>
      </c>
      <c r="H96">
        <v>128</v>
      </c>
      <c r="I96">
        <v>143</v>
      </c>
      <c r="J96">
        <v>125</v>
      </c>
      <c r="K96">
        <v>118</v>
      </c>
      <c r="L96">
        <v>155</v>
      </c>
      <c r="M96">
        <f t="shared" si="1"/>
        <v>133.80000000000001</v>
      </c>
    </row>
    <row r="97" spans="1:13" x14ac:dyDescent="0.3">
      <c r="A97" t="s">
        <v>409</v>
      </c>
      <c r="B97" t="s">
        <v>410</v>
      </c>
      <c r="C97" t="s">
        <v>375</v>
      </c>
      <c r="D97" t="s">
        <v>6</v>
      </c>
      <c r="E97" t="s">
        <v>390</v>
      </c>
      <c r="F97" t="s">
        <v>657</v>
      </c>
      <c r="G97" t="s">
        <v>411</v>
      </c>
      <c r="H97">
        <v>230</v>
      </c>
      <c r="I97">
        <v>256</v>
      </c>
      <c r="J97">
        <v>224</v>
      </c>
      <c r="K97">
        <v>212</v>
      </c>
      <c r="L97">
        <v>278</v>
      </c>
      <c r="M97">
        <f t="shared" si="1"/>
        <v>240</v>
      </c>
    </row>
    <row r="98" spans="1:13" x14ac:dyDescent="0.3">
      <c r="A98" t="s">
        <v>392</v>
      </c>
      <c r="B98" t="s">
        <v>393</v>
      </c>
      <c r="C98" t="s">
        <v>375</v>
      </c>
      <c r="D98" t="s">
        <v>6</v>
      </c>
      <c r="E98" t="s">
        <v>394</v>
      </c>
      <c r="F98" t="s">
        <v>657</v>
      </c>
      <c r="G98" t="s">
        <v>395</v>
      </c>
      <c r="H98">
        <v>87</v>
      </c>
      <c r="I98">
        <v>97</v>
      </c>
      <c r="J98">
        <v>85</v>
      </c>
      <c r="K98">
        <v>80</v>
      </c>
      <c r="L98">
        <v>105</v>
      </c>
      <c r="M98">
        <f t="shared" si="1"/>
        <v>90.8</v>
      </c>
    </row>
    <row r="99" spans="1:13" x14ac:dyDescent="0.3">
      <c r="A99" t="s">
        <v>396</v>
      </c>
      <c r="B99" t="s">
        <v>397</v>
      </c>
      <c r="C99" t="s">
        <v>375</v>
      </c>
      <c r="D99" t="s">
        <v>6</v>
      </c>
      <c r="E99" t="s">
        <v>398</v>
      </c>
      <c r="F99" t="s">
        <v>657</v>
      </c>
      <c r="G99" t="s">
        <v>399</v>
      </c>
      <c r="H99">
        <v>164</v>
      </c>
      <c r="I99">
        <v>182</v>
      </c>
      <c r="J99">
        <v>160</v>
      </c>
      <c r="K99">
        <v>151</v>
      </c>
      <c r="L99">
        <v>198</v>
      </c>
      <c r="M99">
        <f t="shared" si="1"/>
        <v>171</v>
      </c>
    </row>
    <row r="100" spans="1:13" x14ac:dyDescent="0.3">
      <c r="A100" t="s">
        <v>385</v>
      </c>
      <c r="B100" t="s">
        <v>386</v>
      </c>
      <c r="C100" t="s">
        <v>375</v>
      </c>
      <c r="D100" t="s">
        <v>6</v>
      </c>
      <c r="E100" t="s">
        <v>383</v>
      </c>
      <c r="F100" t="s">
        <v>657</v>
      </c>
      <c r="G100" t="s">
        <v>387</v>
      </c>
      <c r="H100">
        <v>170</v>
      </c>
      <c r="I100">
        <v>189</v>
      </c>
      <c r="J100">
        <v>166</v>
      </c>
      <c r="K100">
        <v>157</v>
      </c>
      <c r="L100">
        <v>206</v>
      </c>
      <c r="M100">
        <f t="shared" si="1"/>
        <v>177.6</v>
      </c>
    </row>
    <row r="101" spans="1:13" x14ac:dyDescent="0.3">
      <c r="A101" t="s">
        <v>373</v>
      </c>
      <c r="B101" t="s">
        <v>374</v>
      </c>
      <c r="C101" t="s">
        <v>375</v>
      </c>
      <c r="D101" t="s">
        <v>6</v>
      </c>
      <c r="E101" t="s">
        <v>376</v>
      </c>
      <c r="F101" t="s">
        <v>657</v>
      </c>
      <c r="G101" t="s">
        <v>377</v>
      </c>
      <c r="H101">
        <v>178</v>
      </c>
      <c r="I101">
        <v>198</v>
      </c>
      <c r="J101">
        <v>174</v>
      </c>
      <c r="K101">
        <v>164</v>
      </c>
      <c r="L101">
        <v>216</v>
      </c>
      <c r="M101">
        <f t="shared" si="1"/>
        <v>186</v>
      </c>
    </row>
    <row r="102" spans="1:13" x14ac:dyDescent="0.3">
      <c r="A102" t="s">
        <v>388</v>
      </c>
      <c r="B102" t="s">
        <v>389</v>
      </c>
      <c r="C102" t="s">
        <v>375</v>
      </c>
      <c r="D102" t="s">
        <v>6</v>
      </c>
      <c r="E102" t="s">
        <v>390</v>
      </c>
      <c r="F102" t="s">
        <v>657</v>
      </c>
      <c r="G102" t="s">
        <v>391</v>
      </c>
      <c r="H102">
        <v>28</v>
      </c>
      <c r="I102">
        <v>31</v>
      </c>
      <c r="J102">
        <v>27</v>
      </c>
      <c r="K102">
        <v>26</v>
      </c>
      <c r="L102">
        <v>34</v>
      </c>
      <c r="M102">
        <f t="shared" si="1"/>
        <v>29.2</v>
      </c>
    </row>
    <row r="103" spans="1:13" x14ac:dyDescent="0.3">
      <c r="A103" t="s">
        <v>406</v>
      </c>
      <c r="B103" t="s">
        <v>407</v>
      </c>
      <c r="C103" t="s">
        <v>375</v>
      </c>
      <c r="D103" t="s">
        <v>6</v>
      </c>
      <c r="E103" t="s">
        <v>402</v>
      </c>
      <c r="F103" t="s">
        <v>657</v>
      </c>
      <c r="G103" t="s">
        <v>408</v>
      </c>
      <c r="H103">
        <v>119</v>
      </c>
      <c r="I103">
        <v>132</v>
      </c>
      <c r="J103">
        <v>116</v>
      </c>
      <c r="K103">
        <v>109</v>
      </c>
      <c r="L103">
        <v>144</v>
      </c>
      <c r="M103">
        <f t="shared" si="1"/>
        <v>124</v>
      </c>
    </row>
    <row r="104" spans="1:13" x14ac:dyDescent="0.3">
      <c r="A104" t="s">
        <v>400</v>
      </c>
      <c r="B104" t="s">
        <v>401</v>
      </c>
      <c r="C104" t="s">
        <v>375</v>
      </c>
      <c r="D104" t="s">
        <v>6</v>
      </c>
      <c r="E104" t="s">
        <v>402</v>
      </c>
      <c r="F104" t="s">
        <v>657</v>
      </c>
      <c r="G104" t="s">
        <v>403</v>
      </c>
      <c r="H104">
        <v>275</v>
      </c>
      <c r="I104">
        <v>306</v>
      </c>
      <c r="J104">
        <v>268</v>
      </c>
      <c r="K104">
        <v>253</v>
      </c>
      <c r="L104">
        <v>333</v>
      </c>
      <c r="M104">
        <f t="shared" si="1"/>
        <v>287</v>
      </c>
    </row>
    <row r="105" spans="1:13" x14ac:dyDescent="0.3">
      <c r="A105" t="s">
        <v>404</v>
      </c>
      <c r="B105" t="s">
        <v>178</v>
      </c>
      <c r="C105" t="s">
        <v>375</v>
      </c>
      <c r="D105" t="s">
        <v>6</v>
      </c>
      <c r="E105" t="s">
        <v>394</v>
      </c>
      <c r="F105" t="s">
        <v>657</v>
      </c>
      <c r="G105" t="s">
        <v>405</v>
      </c>
      <c r="H105">
        <v>536</v>
      </c>
      <c r="I105">
        <v>297</v>
      </c>
      <c r="J105">
        <v>524</v>
      </c>
      <c r="K105">
        <v>494</v>
      </c>
      <c r="L105">
        <v>649</v>
      </c>
      <c r="M105">
        <f t="shared" si="1"/>
        <v>500</v>
      </c>
    </row>
    <row r="106" spans="1:13" x14ac:dyDescent="0.3">
      <c r="A106" t="s">
        <v>439</v>
      </c>
      <c r="B106" t="s">
        <v>440</v>
      </c>
      <c r="C106" t="s">
        <v>415</v>
      </c>
      <c r="D106" t="s">
        <v>6</v>
      </c>
      <c r="E106" t="s">
        <v>441</v>
      </c>
      <c r="F106" t="s">
        <v>657</v>
      </c>
      <c r="G106" t="s">
        <v>442</v>
      </c>
      <c r="H106">
        <v>112</v>
      </c>
      <c r="I106">
        <v>124</v>
      </c>
      <c r="J106">
        <v>109</v>
      </c>
      <c r="K106">
        <v>103</v>
      </c>
      <c r="L106">
        <v>135</v>
      </c>
      <c r="M106">
        <f t="shared" si="1"/>
        <v>116.6</v>
      </c>
    </row>
    <row r="107" spans="1:13" x14ac:dyDescent="0.3">
      <c r="A107" t="s">
        <v>413</v>
      </c>
      <c r="B107" t="s">
        <v>414</v>
      </c>
      <c r="C107" t="s">
        <v>415</v>
      </c>
      <c r="D107" t="s">
        <v>6</v>
      </c>
      <c r="E107" t="s">
        <v>416</v>
      </c>
      <c r="F107" t="s">
        <v>657</v>
      </c>
      <c r="G107" t="s">
        <v>417</v>
      </c>
      <c r="H107">
        <v>122</v>
      </c>
      <c r="I107">
        <v>136</v>
      </c>
      <c r="J107">
        <v>119</v>
      </c>
      <c r="K107">
        <v>113</v>
      </c>
      <c r="L107">
        <v>148</v>
      </c>
      <c r="M107">
        <f t="shared" si="1"/>
        <v>127.6</v>
      </c>
    </row>
    <row r="108" spans="1:13" x14ac:dyDescent="0.3">
      <c r="A108" t="s">
        <v>418</v>
      </c>
      <c r="B108" t="s">
        <v>42</v>
      </c>
      <c r="C108" t="s">
        <v>415</v>
      </c>
      <c r="D108" t="s">
        <v>6</v>
      </c>
      <c r="E108" t="s">
        <v>419</v>
      </c>
      <c r="F108" t="s">
        <v>657</v>
      </c>
      <c r="G108" t="s">
        <v>420</v>
      </c>
      <c r="H108">
        <v>300</v>
      </c>
      <c r="I108">
        <v>334</v>
      </c>
      <c r="J108">
        <v>293</v>
      </c>
      <c r="K108">
        <v>276</v>
      </c>
      <c r="L108">
        <v>363</v>
      </c>
      <c r="M108">
        <f t="shared" si="1"/>
        <v>313.2</v>
      </c>
    </row>
    <row r="109" spans="1:13" x14ac:dyDescent="0.3">
      <c r="A109" t="s">
        <v>421</v>
      </c>
      <c r="B109" t="s">
        <v>422</v>
      </c>
      <c r="C109" t="s">
        <v>415</v>
      </c>
      <c r="D109" t="s">
        <v>6</v>
      </c>
      <c r="E109" t="s">
        <v>423</v>
      </c>
      <c r="F109" t="s">
        <v>657</v>
      </c>
      <c r="G109" t="s">
        <v>424</v>
      </c>
      <c r="H109">
        <v>13</v>
      </c>
      <c r="I109">
        <v>15</v>
      </c>
      <c r="J109">
        <v>13</v>
      </c>
      <c r="K109">
        <v>12</v>
      </c>
      <c r="L109">
        <v>16</v>
      </c>
      <c r="M109">
        <f t="shared" si="1"/>
        <v>13.8</v>
      </c>
    </row>
    <row r="110" spans="1:13" x14ac:dyDescent="0.3">
      <c r="A110" t="s">
        <v>425</v>
      </c>
      <c r="B110" t="s">
        <v>426</v>
      </c>
      <c r="C110" t="s">
        <v>415</v>
      </c>
      <c r="D110" t="s">
        <v>6</v>
      </c>
      <c r="E110" t="s">
        <v>427</v>
      </c>
      <c r="F110" t="s">
        <v>657</v>
      </c>
      <c r="G110" t="s">
        <v>249</v>
      </c>
      <c r="H110">
        <v>143</v>
      </c>
      <c r="I110">
        <v>159</v>
      </c>
      <c r="J110">
        <v>139</v>
      </c>
      <c r="K110">
        <v>131</v>
      </c>
      <c r="L110">
        <v>173</v>
      </c>
      <c r="M110">
        <f t="shared" si="1"/>
        <v>149</v>
      </c>
    </row>
    <row r="111" spans="1:13" x14ac:dyDescent="0.3">
      <c r="A111" t="s">
        <v>447</v>
      </c>
      <c r="B111" t="s">
        <v>448</v>
      </c>
      <c r="C111" t="s">
        <v>415</v>
      </c>
      <c r="D111" t="s">
        <v>6</v>
      </c>
      <c r="E111" t="s">
        <v>433</v>
      </c>
      <c r="F111" t="s">
        <v>657</v>
      </c>
      <c r="G111" t="s">
        <v>449</v>
      </c>
      <c r="H111">
        <v>37</v>
      </c>
      <c r="I111">
        <v>41</v>
      </c>
      <c r="J111">
        <v>36</v>
      </c>
      <c r="K111">
        <v>34</v>
      </c>
      <c r="L111">
        <v>44</v>
      </c>
      <c r="M111">
        <f t="shared" si="1"/>
        <v>38.4</v>
      </c>
    </row>
    <row r="112" spans="1:13" x14ac:dyDescent="0.3">
      <c r="A112" t="s">
        <v>428</v>
      </c>
      <c r="B112" t="s">
        <v>429</v>
      </c>
      <c r="C112" t="s">
        <v>415</v>
      </c>
      <c r="D112" t="s">
        <v>6</v>
      </c>
      <c r="E112" t="s">
        <v>416</v>
      </c>
      <c r="F112" t="s">
        <v>657</v>
      </c>
      <c r="G112" t="s">
        <v>430</v>
      </c>
      <c r="H112">
        <v>310</v>
      </c>
      <c r="I112">
        <v>346</v>
      </c>
      <c r="J112">
        <v>303</v>
      </c>
      <c r="K112">
        <v>286</v>
      </c>
      <c r="L112">
        <v>376</v>
      </c>
      <c r="M112">
        <f t="shared" si="1"/>
        <v>324.2</v>
      </c>
    </row>
    <row r="113" spans="1:13" x14ac:dyDescent="0.3">
      <c r="A113" t="s">
        <v>443</v>
      </c>
      <c r="B113" t="s">
        <v>444</v>
      </c>
      <c r="C113" t="s">
        <v>415</v>
      </c>
      <c r="D113" t="s">
        <v>6</v>
      </c>
      <c r="E113" t="s">
        <v>445</v>
      </c>
      <c r="F113" t="s">
        <v>657</v>
      </c>
      <c r="G113" t="s">
        <v>446</v>
      </c>
      <c r="H113">
        <v>51</v>
      </c>
      <c r="I113">
        <v>57</v>
      </c>
      <c r="J113">
        <v>49</v>
      </c>
      <c r="K113">
        <v>47</v>
      </c>
      <c r="L113">
        <v>61</v>
      </c>
      <c r="M113">
        <f t="shared" si="1"/>
        <v>53</v>
      </c>
    </row>
    <row r="114" spans="1:13" x14ac:dyDescent="0.3">
      <c r="A114" t="s">
        <v>435</v>
      </c>
      <c r="B114" t="s">
        <v>436</v>
      </c>
      <c r="C114" t="s">
        <v>415</v>
      </c>
      <c r="D114" t="s">
        <v>6</v>
      </c>
      <c r="E114" t="s">
        <v>437</v>
      </c>
      <c r="F114" t="s">
        <v>657</v>
      </c>
      <c r="G114" t="s">
        <v>438</v>
      </c>
      <c r="H114">
        <v>371</v>
      </c>
      <c r="I114">
        <v>413</v>
      </c>
      <c r="J114">
        <v>363</v>
      </c>
      <c r="K114">
        <v>342</v>
      </c>
      <c r="L114">
        <v>449</v>
      </c>
      <c r="M114">
        <f t="shared" si="1"/>
        <v>387.6</v>
      </c>
    </row>
    <row r="115" spans="1:13" x14ac:dyDescent="0.3">
      <c r="A115" t="s">
        <v>431</v>
      </c>
      <c r="B115" t="s">
        <v>432</v>
      </c>
      <c r="C115" t="s">
        <v>415</v>
      </c>
      <c r="D115" t="s">
        <v>6</v>
      </c>
      <c r="E115" t="s">
        <v>433</v>
      </c>
      <c r="F115" t="s">
        <v>657</v>
      </c>
      <c r="G115" t="s">
        <v>434</v>
      </c>
      <c r="H115">
        <v>245</v>
      </c>
      <c r="I115">
        <v>273</v>
      </c>
      <c r="J115">
        <v>239</v>
      </c>
      <c r="K115">
        <v>226</v>
      </c>
      <c r="L115">
        <v>297</v>
      </c>
      <c r="M115">
        <f t="shared" si="1"/>
        <v>256</v>
      </c>
    </row>
    <row r="116" spans="1:13" x14ac:dyDescent="0.3">
      <c r="A116" t="s">
        <v>456</v>
      </c>
      <c r="B116" t="s">
        <v>457</v>
      </c>
      <c r="C116" t="s">
        <v>453</v>
      </c>
      <c r="D116" t="s">
        <v>6</v>
      </c>
      <c r="E116" t="s">
        <v>454</v>
      </c>
      <c r="F116" t="s">
        <v>657</v>
      </c>
      <c r="G116" t="s">
        <v>458</v>
      </c>
      <c r="H116">
        <v>30</v>
      </c>
      <c r="I116">
        <v>33</v>
      </c>
      <c r="J116">
        <v>29</v>
      </c>
      <c r="K116">
        <v>27</v>
      </c>
      <c r="L116">
        <v>36</v>
      </c>
      <c r="M116">
        <f t="shared" si="1"/>
        <v>31</v>
      </c>
    </row>
    <row r="117" spans="1:13" x14ac:dyDescent="0.3">
      <c r="A117" t="s">
        <v>451</v>
      </c>
      <c r="B117" t="s">
        <v>452</v>
      </c>
      <c r="C117" t="s">
        <v>453</v>
      </c>
      <c r="D117" t="s">
        <v>6</v>
      </c>
      <c r="E117" t="s">
        <v>454</v>
      </c>
      <c r="F117" t="s">
        <v>657</v>
      </c>
      <c r="G117" t="s">
        <v>455</v>
      </c>
      <c r="H117">
        <v>158</v>
      </c>
      <c r="I117">
        <v>176</v>
      </c>
      <c r="J117">
        <v>154</v>
      </c>
      <c r="K117">
        <v>146</v>
      </c>
      <c r="L117">
        <v>191</v>
      </c>
      <c r="M117">
        <f t="shared" si="1"/>
        <v>165</v>
      </c>
    </row>
    <row r="118" spans="1:13" x14ac:dyDescent="0.3">
      <c r="A118" t="s">
        <v>579</v>
      </c>
      <c r="B118" t="s">
        <v>580</v>
      </c>
      <c r="C118" t="s">
        <v>461</v>
      </c>
      <c r="D118" t="s">
        <v>6</v>
      </c>
      <c r="E118" t="s">
        <v>581</v>
      </c>
      <c r="F118" t="s">
        <v>657</v>
      </c>
      <c r="G118" t="s">
        <v>582</v>
      </c>
      <c r="H118">
        <v>153</v>
      </c>
      <c r="I118">
        <v>171</v>
      </c>
      <c r="J118">
        <v>150</v>
      </c>
      <c r="K118">
        <v>141</v>
      </c>
      <c r="L118">
        <v>186</v>
      </c>
      <c r="M118">
        <f t="shared" si="1"/>
        <v>160.19999999999999</v>
      </c>
    </row>
    <row r="119" spans="1:13" x14ac:dyDescent="0.3">
      <c r="A119" t="s">
        <v>524</v>
      </c>
      <c r="B119" t="s">
        <v>525</v>
      </c>
      <c r="C119" t="s">
        <v>461</v>
      </c>
      <c r="D119" t="s">
        <v>6</v>
      </c>
      <c r="E119" t="s">
        <v>526</v>
      </c>
      <c r="F119" t="s">
        <v>657</v>
      </c>
      <c r="G119" t="s">
        <v>527</v>
      </c>
      <c r="H119">
        <v>122</v>
      </c>
      <c r="I119">
        <v>136</v>
      </c>
      <c r="J119">
        <v>119</v>
      </c>
      <c r="K119">
        <v>112</v>
      </c>
      <c r="L119">
        <v>147</v>
      </c>
      <c r="M119">
        <f t="shared" si="1"/>
        <v>127.2</v>
      </c>
    </row>
    <row r="120" spans="1:13" x14ac:dyDescent="0.3">
      <c r="A120" t="s">
        <v>571</v>
      </c>
      <c r="B120" t="s">
        <v>572</v>
      </c>
      <c r="C120" t="s">
        <v>461</v>
      </c>
      <c r="D120" t="s">
        <v>6</v>
      </c>
      <c r="E120" t="s">
        <v>573</v>
      </c>
      <c r="F120" t="s">
        <v>657</v>
      </c>
      <c r="G120" t="s">
        <v>574</v>
      </c>
      <c r="H120">
        <v>122</v>
      </c>
      <c r="I120">
        <v>136</v>
      </c>
      <c r="J120">
        <v>119</v>
      </c>
      <c r="K120">
        <v>112</v>
      </c>
      <c r="L120">
        <v>0</v>
      </c>
      <c r="M120">
        <f t="shared" si="1"/>
        <v>97.8</v>
      </c>
    </row>
    <row r="121" spans="1:13" x14ac:dyDescent="0.3">
      <c r="A121" t="s">
        <v>482</v>
      </c>
      <c r="B121" t="s">
        <v>483</v>
      </c>
      <c r="C121" t="s">
        <v>461</v>
      </c>
      <c r="D121" t="s">
        <v>6</v>
      </c>
      <c r="E121" t="s">
        <v>484</v>
      </c>
      <c r="F121" t="s">
        <v>657</v>
      </c>
      <c r="G121" t="s">
        <v>485</v>
      </c>
      <c r="H121">
        <v>139</v>
      </c>
      <c r="I121">
        <v>155</v>
      </c>
      <c r="J121">
        <v>136</v>
      </c>
      <c r="K121">
        <v>128</v>
      </c>
      <c r="L121">
        <v>168</v>
      </c>
      <c r="M121">
        <f t="shared" si="1"/>
        <v>145.19999999999999</v>
      </c>
    </row>
    <row r="122" spans="1:13" x14ac:dyDescent="0.3">
      <c r="A122" t="s">
        <v>583</v>
      </c>
      <c r="B122" t="s">
        <v>584</v>
      </c>
      <c r="C122" t="s">
        <v>461</v>
      </c>
      <c r="D122" t="s">
        <v>6</v>
      </c>
      <c r="E122" t="s">
        <v>502</v>
      </c>
      <c r="F122" t="s">
        <v>657</v>
      </c>
      <c r="G122" t="s">
        <v>585</v>
      </c>
      <c r="H122">
        <v>129</v>
      </c>
      <c r="I122">
        <v>143</v>
      </c>
      <c r="J122">
        <v>126</v>
      </c>
      <c r="K122">
        <v>119</v>
      </c>
      <c r="L122">
        <v>156</v>
      </c>
      <c r="M122">
        <f t="shared" si="1"/>
        <v>134.6</v>
      </c>
    </row>
    <row r="123" spans="1:13" x14ac:dyDescent="0.3">
      <c r="A123" t="s">
        <v>586</v>
      </c>
      <c r="B123" t="s">
        <v>587</v>
      </c>
      <c r="C123" t="s">
        <v>461</v>
      </c>
      <c r="D123" t="s">
        <v>6</v>
      </c>
      <c r="E123" t="s">
        <v>469</v>
      </c>
      <c r="F123" t="s">
        <v>657</v>
      </c>
      <c r="G123" t="s">
        <v>588</v>
      </c>
      <c r="H123">
        <v>480</v>
      </c>
      <c r="I123">
        <v>534</v>
      </c>
      <c r="J123">
        <v>469</v>
      </c>
      <c r="K123">
        <v>442</v>
      </c>
      <c r="L123">
        <v>581</v>
      </c>
      <c r="M123">
        <f t="shared" si="1"/>
        <v>501.2</v>
      </c>
    </row>
    <row r="124" spans="1:13" x14ac:dyDescent="0.3">
      <c r="A124" t="s">
        <v>479</v>
      </c>
      <c r="B124" t="s">
        <v>480</v>
      </c>
      <c r="C124" t="s">
        <v>461</v>
      </c>
      <c r="D124" t="s">
        <v>6</v>
      </c>
      <c r="E124" t="s">
        <v>39</v>
      </c>
      <c r="F124" t="s">
        <v>657</v>
      </c>
      <c r="G124" t="s">
        <v>481</v>
      </c>
      <c r="H124">
        <v>390</v>
      </c>
      <c r="I124">
        <v>435</v>
      </c>
      <c r="J124">
        <v>381</v>
      </c>
      <c r="K124">
        <v>360</v>
      </c>
      <c r="L124">
        <v>473</v>
      </c>
      <c r="M124">
        <f t="shared" si="1"/>
        <v>407.8</v>
      </c>
    </row>
    <row r="125" spans="1:13" x14ac:dyDescent="0.3">
      <c r="A125" t="s">
        <v>498</v>
      </c>
      <c r="B125" t="s">
        <v>499</v>
      </c>
      <c r="C125" t="s">
        <v>461</v>
      </c>
      <c r="D125" t="s">
        <v>6</v>
      </c>
      <c r="E125" t="s">
        <v>500</v>
      </c>
      <c r="F125" t="s">
        <v>657</v>
      </c>
      <c r="G125" t="s">
        <v>501</v>
      </c>
      <c r="H125">
        <v>189</v>
      </c>
      <c r="I125">
        <v>210</v>
      </c>
      <c r="J125">
        <v>184</v>
      </c>
      <c r="K125">
        <v>174</v>
      </c>
      <c r="L125">
        <v>229</v>
      </c>
      <c r="M125">
        <f t="shared" si="1"/>
        <v>197.2</v>
      </c>
    </row>
    <row r="126" spans="1:13" x14ac:dyDescent="0.3">
      <c r="A126" t="s">
        <v>564</v>
      </c>
      <c r="B126" t="s">
        <v>565</v>
      </c>
      <c r="C126" t="s">
        <v>461</v>
      </c>
      <c r="D126" t="s">
        <v>6</v>
      </c>
      <c r="E126" t="s">
        <v>526</v>
      </c>
      <c r="F126" t="s">
        <v>657</v>
      </c>
      <c r="G126" t="s">
        <v>566</v>
      </c>
      <c r="H126">
        <v>117</v>
      </c>
      <c r="I126">
        <v>131</v>
      </c>
      <c r="J126">
        <v>115</v>
      </c>
      <c r="K126">
        <v>108</v>
      </c>
      <c r="L126">
        <v>142</v>
      </c>
      <c r="M126">
        <f t="shared" si="1"/>
        <v>122.6</v>
      </c>
    </row>
    <row r="127" spans="1:13" x14ac:dyDescent="0.3">
      <c r="A127" t="s">
        <v>503</v>
      </c>
      <c r="B127" t="s">
        <v>504</v>
      </c>
      <c r="C127" t="s">
        <v>461</v>
      </c>
      <c r="D127" t="s">
        <v>6</v>
      </c>
      <c r="E127" t="s">
        <v>505</v>
      </c>
      <c r="F127" t="s">
        <v>657</v>
      </c>
      <c r="G127" t="s">
        <v>506</v>
      </c>
      <c r="H127">
        <v>125</v>
      </c>
      <c r="I127">
        <v>139</v>
      </c>
      <c r="J127">
        <v>122</v>
      </c>
      <c r="K127">
        <v>115</v>
      </c>
      <c r="L127">
        <v>151</v>
      </c>
      <c r="M127">
        <f t="shared" si="1"/>
        <v>130.4</v>
      </c>
    </row>
    <row r="128" spans="1:13" x14ac:dyDescent="0.3">
      <c r="A128" t="s">
        <v>464</v>
      </c>
      <c r="B128" t="s">
        <v>465</v>
      </c>
      <c r="C128" t="s">
        <v>461</v>
      </c>
      <c r="D128" t="s">
        <v>6</v>
      </c>
      <c r="E128" t="s">
        <v>466</v>
      </c>
      <c r="F128" t="s">
        <v>657</v>
      </c>
      <c r="G128" t="s">
        <v>153</v>
      </c>
      <c r="H128">
        <v>460</v>
      </c>
      <c r="I128">
        <v>262</v>
      </c>
      <c r="J128">
        <v>449</v>
      </c>
      <c r="K128">
        <v>424</v>
      </c>
      <c r="L128">
        <v>557</v>
      </c>
      <c r="M128">
        <f t="shared" si="1"/>
        <v>430.4</v>
      </c>
    </row>
    <row r="129" spans="1:13" x14ac:dyDescent="0.3">
      <c r="A129" t="s">
        <v>459</v>
      </c>
      <c r="B129" t="s">
        <v>460</v>
      </c>
      <c r="C129" t="s">
        <v>461</v>
      </c>
      <c r="D129" t="s">
        <v>6</v>
      </c>
      <c r="E129" t="s">
        <v>462</v>
      </c>
      <c r="F129" t="s">
        <v>657</v>
      </c>
      <c r="G129" t="s">
        <v>463</v>
      </c>
      <c r="H129">
        <v>41</v>
      </c>
      <c r="I129">
        <v>46</v>
      </c>
      <c r="J129">
        <v>40</v>
      </c>
      <c r="K129">
        <v>38</v>
      </c>
      <c r="L129">
        <v>49</v>
      </c>
      <c r="M129">
        <f t="shared" si="1"/>
        <v>42.8</v>
      </c>
    </row>
    <row r="130" spans="1:13" x14ac:dyDescent="0.3">
      <c r="A130" t="s">
        <v>534</v>
      </c>
      <c r="B130" t="s">
        <v>535</v>
      </c>
      <c r="C130" t="s">
        <v>461</v>
      </c>
      <c r="D130" t="s">
        <v>6</v>
      </c>
      <c r="E130" t="s">
        <v>536</v>
      </c>
      <c r="F130" t="s">
        <v>657</v>
      </c>
      <c r="G130" t="s">
        <v>537</v>
      </c>
      <c r="H130">
        <v>47</v>
      </c>
      <c r="I130">
        <v>52</v>
      </c>
      <c r="J130">
        <v>46</v>
      </c>
      <c r="K130">
        <v>43</v>
      </c>
      <c r="L130">
        <v>57</v>
      </c>
      <c r="M130">
        <f t="shared" si="1"/>
        <v>49</v>
      </c>
    </row>
    <row r="131" spans="1:13" x14ac:dyDescent="0.3">
      <c r="A131" t="s">
        <v>474</v>
      </c>
      <c r="B131" t="s">
        <v>475</v>
      </c>
      <c r="C131" t="s">
        <v>461</v>
      </c>
      <c r="D131" t="s">
        <v>6</v>
      </c>
      <c r="E131" t="s">
        <v>476</v>
      </c>
      <c r="F131" t="s">
        <v>657</v>
      </c>
      <c r="G131" t="s">
        <v>477</v>
      </c>
      <c r="H131">
        <v>169</v>
      </c>
      <c r="I131">
        <v>188</v>
      </c>
      <c r="J131">
        <v>165</v>
      </c>
      <c r="K131">
        <v>156</v>
      </c>
      <c r="L131">
        <v>205</v>
      </c>
      <c r="M131">
        <f t="shared" ref="M131:M173" si="2">AVERAGE(H131:L131)</f>
        <v>176.6</v>
      </c>
    </row>
    <row r="132" spans="1:13" x14ac:dyDescent="0.3">
      <c r="A132" t="s">
        <v>552</v>
      </c>
      <c r="B132" t="s">
        <v>553</v>
      </c>
      <c r="C132" t="s">
        <v>461</v>
      </c>
      <c r="D132" t="s">
        <v>6</v>
      </c>
      <c r="E132" t="s">
        <v>469</v>
      </c>
      <c r="F132" t="s">
        <v>657</v>
      </c>
      <c r="G132" t="s">
        <v>554</v>
      </c>
      <c r="H132">
        <v>42</v>
      </c>
      <c r="I132">
        <v>47</v>
      </c>
      <c r="J132">
        <v>41</v>
      </c>
      <c r="K132">
        <v>39</v>
      </c>
      <c r="L132">
        <v>51</v>
      </c>
      <c r="M132">
        <f t="shared" si="2"/>
        <v>44</v>
      </c>
    </row>
    <row r="133" spans="1:13" x14ac:dyDescent="0.3">
      <c r="A133" t="s">
        <v>558</v>
      </c>
      <c r="B133" t="s">
        <v>448</v>
      </c>
      <c r="C133" t="s">
        <v>461</v>
      </c>
      <c r="D133" t="s">
        <v>6</v>
      </c>
      <c r="E133" t="s">
        <v>469</v>
      </c>
      <c r="F133" t="s">
        <v>657</v>
      </c>
      <c r="G133" t="s">
        <v>559</v>
      </c>
      <c r="H133">
        <v>60</v>
      </c>
      <c r="I133">
        <v>67</v>
      </c>
      <c r="J133">
        <v>59</v>
      </c>
      <c r="K133">
        <v>55</v>
      </c>
      <c r="L133">
        <v>73</v>
      </c>
      <c r="M133">
        <f t="shared" si="2"/>
        <v>62.8</v>
      </c>
    </row>
    <row r="134" spans="1:13" x14ac:dyDescent="0.3">
      <c r="A134" t="s">
        <v>467</v>
      </c>
      <c r="B134" t="s">
        <v>468</v>
      </c>
      <c r="C134" t="s">
        <v>461</v>
      </c>
      <c r="D134" t="s">
        <v>6</v>
      </c>
      <c r="E134" t="s">
        <v>462</v>
      </c>
      <c r="F134" t="s">
        <v>657</v>
      </c>
      <c r="G134" t="s">
        <v>89</v>
      </c>
      <c r="H134">
        <v>66</v>
      </c>
      <c r="I134">
        <v>74</v>
      </c>
      <c r="J134">
        <v>65</v>
      </c>
      <c r="K134">
        <v>61</v>
      </c>
      <c r="L134">
        <v>80</v>
      </c>
      <c r="M134">
        <f t="shared" si="2"/>
        <v>69.2</v>
      </c>
    </row>
    <row r="135" spans="1:13" x14ac:dyDescent="0.3">
      <c r="A135" t="s">
        <v>470</v>
      </c>
      <c r="B135" t="s">
        <v>471</v>
      </c>
      <c r="C135" t="s">
        <v>461</v>
      </c>
      <c r="D135" t="s">
        <v>6</v>
      </c>
      <c r="E135" t="s">
        <v>472</v>
      </c>
      <c r="F135" t="s">
        <v>657</v>
      </c>
      <c r="G135" t="s">
        <v>473</v>
      </c>
      <c r="H135">
        <v>98</v>
      </c>
      <c r="I135">
        <v>110</v>
      </c>
      <c r="J135">
        <v>96</v>
      </c>
      <c r="K135">
        <v>91</v>
      </c>
      <c r="L135">
        <v>119</v>
      </c>
      <c r="M135">
        <f t="shared" si="2"/>
        <v>102.8</v>
      </c>
    </row>
    <row r="136" spans="1:13" x14ac:dyDescent="0.3">
      <c r="A136" t="s">
        <v>589</v>
      </c>
      <c r="B136" t="s">
        <v>590</v>
      </c>
      <c r="C136" t="s">
        <v>461</v>
      </c>
      <c r="D136" t="s">
        <v>6</v>
      </c>
      <c r="E136" t="s">
        <v>469</v>
      </c>
      <c r="F136" t="s">
        <v>657</v>
      </c>
      <c r="G136" t="s">
        <v>591</v>
      </c>
      <c r="H136">
        <v>66</v>
      </c>
      <c r="I136">
        <v>74</v>
      </c>
      <c r="J136">
        <v>65</v>
      </c>
      <c r="K136">
        <v>61</v>
      </c>
      <c r="L136">
        <v>80</v>
      </c>
      <c r="M136">
        <f t="shared" si="2"/>
        <v>69.2</v>
      </c>
    </row>
    <row r="137" spans="1:13" x14ac:dyDescent="0.3">
      <c r="A137" t="s">
        <v>531</v>
      </c>
      <c r="B137" t="s">
        <v>532</v>
      </c>
      <c r="C137" t="s">
        <v>461</v>
      </c>
      <c r="D137" t="s">
        <v>6</v>
      </c>
      <c r="E137" t="s">
        <v>469</v>
      </c>
      <c r="F137" t="s">
        <v>657</v>
      </c>
      <c r="G137" t="s">
        <v>533</v>
      </c>
      <c r="H137">
        <v>61</v>
      </c>
      <c r="I137">
        <v>68</v>
      </c>
      <c r="J137">
        <v>59</v>
      </c>
      <c r="K137">
        <v>56</v>
      </c>
      <c r="L137">
        <v>74</v>
      </c>
      <c r="M137">
        <f t="shared" si="2"/>
        <v>63.6</v>
      </c>
    </row>
    <row r="138" spans="1:13" x14ac:dyDescent="0.3">
      <c r="A138" t="s">
        <v>575</v>
      </c>
      <c r="B138" t="s">
        <v>576</v>
      </c>
      <c r="C138" t="s">
        <v>461</v>
      </c>
      <c r="D138" t="s">
        <v>6</v>
      </c>
      <c r="E138" t="s">
        <v>577</v>
      </c>
      <c r="F138" t="s">
        <v>657</v>
      </c>
      <c r="G138" t="s">
        <v>578</v>
      </c>
      <c r="H138">
        <v>139</v>
      </c>
      <c r="I138">
        <v>154</v>
      </c>
      <c r="J138">
        <v>135</v>
      </c>
      <c r="K138">
        <v>128</v>
      </c>
      <c r="L138">
        <v>168</v>
      </c>
      <c r="M138">
        <f t="shared" si="2"/>
        <v>144.80000000000001</v>
      </c>
    </row>
    <row r="139" spans="1:13" x14ac:dyDescent="0.3">
      <c r="A139" t="s">
        <v>528</v>
      </c>
      <c r="B139" t="s">
        <v>525</v>
      </c>
      <c r="C139" t="s">
        <v>461</v>
      </c>
      <c r="D139" t="s">
        <v>6</v>
      </c>
      <c r="E139" t="s">
        <v>529</v>
      </c>
      <c r="F139" t="s">
        <v>657</v>
      </c>
      <c r="G139" t="s">
        <v>530</v>
      </c>
      <c r="H139">
        <v>116</v>
      </c>
      <c r="I139">
        <v>129</v>
      </c>
      <c r="J139">
        <v>113</v>
      </c>
      <c r="K139">
        <v>107</v>
      </c>
      <c r="L139">
        <v>140</v>
      </c>
      <c r="M139">
        <f t="shared" si="2"/>
        <v>121</v>
      </c>
    </row>
    <row r="140" spans="1:13" x14ac:dyDescent="0.3">
      <c r="A140" t="s">
        <v>494</v>
      </c>
      <c r="B140" t="s">
        <v>495</v>
      </c>
      <c r="C140" t="s">
        <v>461</v>
      </c>
      <c r="D140" t="s">
        <v>6</v>
      </c>
      <c r="E140" t="s">
        <v>496</v>
      </c>
      <c r="F140" t="s">
        <v>657</v>
      </c>
      <c r="G140" t="s">
        <v>497</v>
      </c>
      <c r="H140">
        <v>23</v>
      </c>
      <c r="I140">
        <v>26</v>
      </c>
      <c r="J140">
        <v>22</v>
      </c>
      <c r="K140">
        <v>21</v>
      </c>
      <c r="L140">
        <v>28</v>
      </c>
      <c r="M140">
        <f t="shared" si="2"/>
        <v>24</v>
      </c>
    </row>
    <row r="141" spans="1:13" x14ac:dyDescent="0.3">
      <c r="A141" t="s">
        <v>555</v>
      </c>
      <c r="B141" t="s">
        <v>556</v>
      </c>
      <c r="C141" t="s">
        <v>461</v>
      </c>
      <c r="D141" t="s">
        <v>6</v>
      </c>
      <c r="E141" t="s">
        <v>484</v>
      </c>
      <c r="F141" t="s">
        <v>657</v>
      </c>
      <c r="G141" t="s">
        <v>557</v>
      </c>
      <c r="H141">
        <v>140</v>
      </c>
      <c r="I141">
        <v>156</v>
      </c>
      <c r="J141">
        <v>136</v>
      </c>
      <c r="K141">
        <v>129</v>
      </c>
      <c r="L141">
        <v>169</v>
      </c>
      <c r="M141">
        <f t="shared" si="2"/>
        <v>146</v>
      </c>
    </row>
    <row r="142" spans="1:13" x14ac:dyDescent="0.3">
      <c r="A142" t="s">
        <v>538</v>
      </c>
      <c r="B142" t="s">
        <v>539</v>
      </c>
      <c r="C142" t="s">
        <v>461</v>
      </c>
      <c r="D142" t="s">
        <v>6</v>
      </c>
      <c r="E142" t="s">
        <v>540</v>
      </c>
      <c r="F142" t="s">
        <v>657</v>
      </c>
      <c r="G142" t="s">
        <v>541</v>
      </c>
      <c r="H142">
        <v>272</v>
      </c>
      <c r="I142">
        <v>302</v>
      </c>
      <c r="J142">
        <v>265</v>
      </c>
      <c r="K142">
        <v>250</v>
      </c>
      <c r="L142">
        <v>329</v>
      </c>
      <c r="M142">
        <f t="shared" si="2"/>
        <v>283.60000000000002</v>
      </c>
    </row>
    <row r="143" spans="1:13" x14ac:dyDescent="0.3">
      <c r="A143" t="s">
        <v>567</v>
      </c>
      <c r="B143" t="s">
        <v>568</v>
      </c>
      <c r="C143" t="s">
        <v>461</v>
      </c>
      <c r="D143" t="s">
        <v>6</v>
      </c>
      <c r="E143" t="s">
        <v>569</v>
      </c>
      <c r="F143" t="s">
        <v>657</v>
      </c>
      <c r="G143" t="s">
        <v>570</v>
      </c>
      <c r="H143">
        <v>150</v>
      </c>
      <c r="I143">
        <v>168</v>
      </c>
      <c r="J143">
        <v>147</v>
      </c>
      <c r="K143">
        <v>139</v>
      </c>
      <c r="L143">
        <v>182</v>
      </c>
      <c r="M143">
        <f t="shared" si="2"/>
        <v>157.19999999999999</v>
      </c>
    </row>
    <row r="144" spans="1:13" x14ac:dyDescent="0.3">
      <c r="A144" t="s">
        <v>549</v>
      </c>
      <c r="B144" t="s">
        <v>550</v>
      </c>
      <c r="C144" t="s">
        <v>461</v>
      </c>
      <c r="D144" t="s">
        <v>6</v>
      </c>
      <c r="E144" t="s">
        <v>536</v>
      </c>
      <c r="F144" t="s">
        <v>657</v>
      </c>
      <c r="G144" t="s">
        <v>551</v>
      </c>
      <c r="H144">
        <v>173</v>
      </c>
      <c r="I144">
        <v>193</v>
      </c>
      <c r="J144">
        <v>169</v>
      </c>
      <c r="K144">
        <v>160</v>
      </c>
      <c r="L144">
        <v>210</v>
      </c>
      <c r="M144">
        <f t="shared" si="2"/>
        <v>181</v>
      </c>
    </row>
    <row r="145" spans="1:13" x14ac:dyDescent="0.3">
      <c r="A145" t="s">
        <v>542</v>
      </c>
      <c r="B145" t="s">
        <v>543</v>
      </c>
      <c r="C145" t="s">
        <v>461</v>
      </c>
      <c r="D145" t="s">
        <v>6</v>
      </c>
      <c r="E145" t="s">
        <v>544</v>
      </c>
      <c r="F145" t="s">
        <v>657</v>
      </c>
      <c r="G145" t="s">
        <v>337</v>
      </c>
      <c r="H145">
        <v>349</v>
      </c>
      <c r="I145">
        <v>388</v>
      </c>
      <c r="J145">
        <v>341</v>
      </c>
      <c r="K145">
        <v>321</v>
      </c>
      <c r="L145">
        <v>422</v>
      </c>
      <c r="M145">
        <f t="shared" si="2"/>
        <v>364.2</v>
      </c>
    </row>
    <row r="146" spans="1:13" x14ac:dyDescent="0.3">
      <c r="A146" t="s">
        <v>560</v>
      </c>
      <c r="B146" t="s">
        <v>561</v>
      </c>
      <c r="C146" t="s">
        <v>461</v>
      </c>
      <c r="D146" t="s">
        <v>6</v>
      </c>
      <c r="E146" t="s">
        <v>562</v>
      </c>
      <c r="F146" t="s">
        <v>657</v>
      </c>
      <c r="G146" t="s">
        <v>563</v>
      </c>
      <c r="H146">
        <v>237</v>
      </c>
      <c r="I146">
        <v>264</v>
      </c>
      <c r="J146">
        <v>231</v>
      </c>
      <c r="K146">
        <v>218</v>
      </c>
      <c r="L146">
        <v>287</v>
      </c>
      <c r="M146">
        <f t="shared" si="2"/>
        <v>247.4</v>
      </c>
    </row>
    <row r="147" spans="1:13" x14ac:dyDescent="0.3">
      <c r="A147" t="s">
        <v>511</v>
      </c>
      <c r="B147" t="s">
        <v>512</v>
      </c>
      <c r="C147" t="s">
        <v>461</v>
      </c>
      <c r="D147" t="s">
        <v>6</v>
      </c>
      <c r="E147" t="s">
        <v>500</v>
      </c>
      <c r="F147" t="s">
        <v>657</v>
      </c>
      <c r="G147" t="s">
        <v>513</v>
      </c>
      <c r="H147">
        <v>24</v>
      </c>
      <c r="I147">
        <v>27</v>
      </c>
      <c r="J147">
        <v>23</v>
      </c>
      <c r="K147">
        <v>22</v>
      </c>
      <c r="L147">
        <v>29</v>
      </c>
      <c r="M147">
        <f t="shared" si="2"/>
        <v>25</v>
      </c>
    </row>
    <row r="148" spans="1:13" x14ac:dyDescent="0.3">
      <c r="A148" t="s">
        <v>486</v>
      </c>
      <c r="B148" t="s">
        <v>386</v>
      </c>
      <c r="C148" t="s">
        <v>461</v>
      </c>
      <c r="D148" t="s">
        <v>6</v>
      </c>
      <c r="E148" t="s">
        <v>487</v>
      </c>
      <c r="F148" t="s">
        <v>657</v>
      </c>
      <c r="G148" t="s">
        <v>412</v>
      </c>
      <c r="H148">
        <v>360</v>
      </c>
      <c r="I148">
        <v>400</v>
      </c>
      <c r="J148">
        <v>351</v>
      </c>
      <c r="K148">
        <v>331</v>
      </c>
      <c r="L148">
        <v>435</v>
      </c>
      <c r="M148">
        <f t="shared" si="2"/>
        <v>375.4</v>
      </c>
    </row>
    <row r="149" spans="1:13" x14ac:dyDescent="0.3">
      <c r="A149" t="s">
        <v>488</v>
      </c>
      <c r="B149" t="s">
        <v>489</v>
      </c>
      <c r="C149" t="s">
        <v>461</v>
      </c>
      <c r="D149" t="s">
        <v>6</v>
      </c>
      <c r="E149" t="s">
        <v>490</v>
      </c>
      <c r="F149" t="s">
        <v>657</v>
      </c>
      <c r="G149" t="s">
        <v>405</v>
      </c>
      <c r="H149">
        <v>243</v>
      </c>
      <c r="I149">
        <v>270</v>
      </c>
      <c r="J149">
        <v>237</v>
      </c>
      <c r="K149">
        <v>224</v>
      </c>
      <c r="L149">
        <v>294</v>
      </c>
      <c r="M149">
        <f t="shared" si="2"/>
        <v>253.6</v>
      </c>
    </row>
    <row r="150" spans="1:13" x14ac:dyDescent="0.3">
      <c r="A150" t="s">
        <v>521</v>
      </c>
      <c r="B150" t="s">
        <v>522</v>
      </c>
      <c r="C150" t="s">
        <v>461</v>
      </c>
      <c r="D150" t="s">
        <v>6</v>
      </c>
      <c r="E150" t="s">
        <v>478</v>
      </c>
      <c r="F150" t="s">
        <v>657</v>
      </c>
      <c r="G150" t="s">
        <v>523</v>
      </c>
      <c r="H150">
        <v>407</v>
      </c>
      <c r="I150">
        <v>203</v>
      </c>
      <c r="J150">
        <v>398</v>
      </c>
      <c r="K150">
        <v>375</v>
      </c>
      <c r="L150">
        <v>493</v>
      </c>
      <c r="M150">
        <f t="shared" si="2"/>
        <v>375.2</v>
      </c>
    </row>
    <row r="151" spans="1:13" x14ac:dyDescent="0.3">
      <c r="A151" t="s">
        <v>514</v>
      </c>
      <c r="B151" t="s">
        <v>515</v>
      </c>
      <c r="C151" t="s">
        <v>461</v>
      </c>
      <c r="D151" t="s">
        <v>6</v>
      </c>
      <c r="E151" t="s">
        <v>476</v>
      </c>
      <c r="F151" t="s">
        <v>657</v>
      </c>
      <c r="G151" t="s">
        <v>516</v>
      </c>
      <c r="H151">
        <v>50</v>
      </c>
      <c r="I151">
        <v>56</v>
      </c>
      <c r="J151">
        <v>49</v>
      </c>
      <c r="K151">
        <v>46</v>
      </c>
      <c r="L151">
        <v>61</v>
      </c>
      <c r="M151">
        <f t="shared" si="2"/>
        <v>52.4</v>
      </c>
    </row>
    <row r="152" spans="1:13" x14ac:dyDescent="0.3">
      <c r="A152" t="s">
        <v>517</v>
      </c>
      <c r="B152" t="s">
        <v>518</v>
      </c>
      <c r="C152" t="s">
        <v>461</v>
      </c>
      <c r="D152" t="s">
        <v>6</v>
      </c>
      <c r="E152" t="s">
        <v>519</v>
      </c>
      <c r="F152" t="s">
        <v>657</v>
      </c>
      <c r="G152" t="s">
        <v>520</v>
      </c>
      <c r="H152">
        <v>417</v>
      </c>
      <c r="I152">
        <v>214</v>
      </c>
      <c r="J152">
        <v>407</v>
      </c>
      <c r="K152">
        <v>384</v>
      </c>
      <c r="L152">
        <v>505</v>
      </c>
      <c r="M152">
        <f t="shared" si="2"/>
        <v>385.4</v>
      </c>
    </row>
    <row r="153" spans="1:13" x14ac:dyDescent="0.3">
      <c r="A153" t="s">
        <v>592</v>
      </c>
      <c r="B153" t="s">
        <v>593</v>
      </c>
      <c r="C153" t="s">
        <v>461</v>
      </c>
      <c r="D153" t="s">
        <v>6</v>
      </c>
      <c r="E153" t="s">
        <v>469</v>
      </c>
      <c r="F153" t="s">
        <v>657</v>
      </c>
      <c r="G153" t="s">
        <v>591</v>
      </c>
      <c r="H153">
        <v>136</v>
      </c>
      <c r="I153">
        <v>152</v>
      </c>
      <c r="J153">
        <v>133</v>
      </c>
      <c r="K153">
        <v>126</v>
      </c>
      <c r="L153">
        <v>165</v>
      </c>
      <c r="M153">
        <f t="shared" si="2"/>
        <v>142.4</v>
      </c>
    </row>
    <row r="154" spans="1:13" x14ac:dyDescent="0.3">
      <c r="A154" t="s">
        <v>491</v>
      </c>
      <c r="B154" t="s">
        <v>149</v>
      </c>
      <c r="C154" t="s">
        <v>461</v>
      </c>
      <c r="D154" t="s">
        <v>6</v>
      </c>
      <c r="E154" t="s">
        <v>492</v>
      </c>
      <c r="F154" t="s">
        <v>657</v>
      </c>
      <c r="G154" t="s">
        <v>493</v>
      </c>
      <c r="H154">
        <v>258</v>
      </c>
      <c r="I154">
        <v>287</v>
      </c>
      <c r="J154">
        <v>252</v>
      </c>
      <c r="K154">
        <v>238</v>
      </c>
      <c r="L154">
        <v>313</v>
      </c>
      <c r="M154">
        <f t="shared" si="2"/>
        <v>269.60000000000002</v>
      </c>
    </row>
    <row r="155" spans="1:13" x14ac:dyDescent="0.3">
      <c r="A155" t="s">
        <v>545</v>
      </c>
      <c r="B155" t="s">
        <v>546</v>
      </c>
      <c r="C155" t="s">
        <v>461</v>
      </c>
      <c r="D155" t="s">
        <v>6</v>
      </c>
      <c r="E155" t="s">
        <v>547</v>
      </c>
      <c r="F155" t="s">
        <v>657</v>
      </c>
      <c r="G155" t="s">
        <v>548</v>
      </c>
      <c r="H155">
        <v>130</v>
      </c>
      <c r="I155">
        <v>145</v>
      </c>
      <c r="J155">
        <v>127</v>
      </c>
      <c r="K155">
        <v>120</v>
      </c>
      <c r="L155">
        <v>157</v>
      </c>
      <c r="M155">
        <f t="shared" si="2"/>
        <v>135.80000000000001</v>
      </c>
    </row>
    <row r="156" spans="1:13" x14ac:dyDescent="0.3">
      <c r="A156" t="s">
        <v>507</v>
      </c>
      <c r="B156" t="s">
        <v>508</v>
      </c>
      <c r="C156" t="s">
        <v>461</v>
      </c>
      <c r="D156" t="s">
        <v>6</v>
      </c>
      <c r="E156" t="s">
        <v>509</v>
      </c>
      <c r="F156" t="s">
        <v>657</v>
      </c>
      <c r="G156" t="s">
        <v>510</v>
      </c>
      <c r="H156">
        <v>9</v>
      </c>
      <c r="I156">
        <v>11</v>
      </c>
      <c r="J156">
        <v>9</v>
      </c>
      <c r="K156">
        <v>9</v>
      </c>
      <c r="L156">
        <v>11</v>
      </c>
      <c r="M156">
        <f t="shared" si="2"/>
        <v>9.8000000000000007</v>
      </c>
    </row>
    <row r="157" spans="1:13" x14ac:dyDescent="0.3">
      <c r="A157" t="s">
        <v>595</v>
      </c>
      <c r="B157" t="s">
        <v>596</v>
      </c>
      <c r="C157" t="s">
        <v>594</v>
      </c>
      <c r="D157" t="s">
        <v>6</v>
      </c>
      <c r="E157" t="s">
        <v>597</v>
      </c>
      <c r="F157" t="s">
        <v>657</v>
      </c>
      <c r="G157" t="s">
        <v>598</v>
      </c>
      <c r="H157">
        <v>174</v>
      </c>
      <c r="I157">
        <v>94</v>
      </c>
      <c r="J157">
        <v>170</v>
      </c>
      <c r="K157">
        <v>161</v>
      </c>
      <c r="L157">
        <v>211</v>
      </c>
      <c r="M157">
        <f t="shared" si="2"/>
        <v>162</v>
      </c>
    </row>
    <row r="158" spans="1:13" x14ac:dyDescent="0.3">
      <c r="A158" t="s">
        <v>634</v>
      </c>
      <c r="B158" t="s">
        <v>635</v>
      </c>
      <c r="C158" t="s">
        <v>601</v>
      </c>
      <c r="D158" t="s">
        <v>6</v>
      </c>
      <c r="E158" t="s">
        <v>636</v>
      </c>
      <c r="F158" t="s">
        <v>657</v>
      </c>
      <c r="G158" t="s">
        <v>637</v>
      </c>
      <c r="H158">
        <v>144</v>
      </c>
      <c r="I158">
        <v>160</v>
      </c>
      <c r="J158">
        <v>140</v>
      </c>
      <c r="K158">
        <v>132</v>
      </c>
      <c r="L158">
        <v>174</v>
      </c>
      <c r="M158">
        <f t="shared" si="2"/>
        <v>150</v>
      </c>
    </row>
    <row r="159" spans="1:13" x14ac:dyDescent="0.3">
      <c r="A159" t="s">
        <v>649</v>
      </c>
      <c r="B159" t="s">
        <v>650</v>
      </c>
      <c r="C159" t="s">
        <v>601</v>
      </c>
      <c r="D159" t="s">
        <v>6</v>
      </c>
      <c r="E159" t="s">
        <v>651</v>
      </c>
      <c r="F159" t="s">
        <v>657</v>
      </c>
      <c r="G159" t="s">
        <v>652</v>
      </c>
      <c r="H159">
        <v>170</v>
      </c>
      <c r="I159">
        <v>190</v>
      </c>
      <c r="J159">
        <v>166</v>
      </c>
      <c r="K159">
        <v>157</v>
      </c>
      <c r="L159">
        <v>206</v>
      </c>
      <c r="M159">
        <f t="shared" si="2"/>
        <v>177.8</v>
      </c>
    </row>
    <row r="160" spans="1:13" x14ac:dyDescent="0.3">
      <c r="A160" t="s">
        <v>654</v>
      </c>
      <c r="B160" t="s">
        <v>152</v>
      </c>
      <c r="C160" t="s">
        <v>601</v>
      </c>
      <c r="D160" t="s">
        <v>6</v>
      </c>
      <c r="E160" t="s">
        <v>653</v>
      </c>
      <c r="F160" t="s">
        <v>657</v>
      </c>
      <c r="G160" t="s">
        <v>655</v>
      </c>
      <c r="H160">
        <v>141</v>
      </c>
      <c r="I160">
        <v>157</v>
      </c>
      <c r="J160">
        <v>138</v>
      </c>
      <c r="K160">
        <v>130</v>
      </c>
      <c r="L160">
        <v>171</v>
      </c>
      <c r="M160">
        <f t="shared" si="2"/>
        <v>147.4</v>
      </c>
    </row>
    <row r="161" spans="1:13" x14ac:dyDescent="0.3">
      <c r="A161" t="s">
        <v>644</v>
      </c>
      <c r="B161" t="s">
        <v>157</v>
      </c>
      <c r="C161" t="s">
        <v>601</v>
      </c>
      <c r="D161" t="s">
        <v>6</v>
      </c>
      <c r="E161" t="s">
        <v>645</v>
      </c>
      <c r="F161" t="s">
        <v>657</v>
      </c>
      <c r="G161" t="s">
        <v>150</v>
      </c>
      <c r="H161">
        <v>14</v>
      </c>
      <c r="I161">
        <v>16</v>
      </c>
      <c r="J161">
        <v>14</v>
      </c>
      <c r="K161">
        <v>13</v>
      </c>
      <c r="L161">
        <v>17</v>
      </c>
      <c r="M161">
        <f t="shared" si="2"/>
        <v>14.8</v>
      </c>
    </row>
    <row r="162" spans="1:13" x14ac:dyDescent="0.3">
      <c r="A162" t="s">
        <v>612</v>
      </c>
      <c r="B162" t="s">
        <v>450</v>
      </c>
      <c r="C162" t="s">
        <v>601</v>
      </c>
      <c r="D162" t="s">
        <v>6</v>
      </c>
      <c r="E162" t="s">
        <v>613</v>
      </c>
      <c r="F162" t="s">
        <v>657</v>
      </c>
      <c r="G162" t="s">
        <v>614</v>
      </c>
      <c r="H162">
        <v>212</v>
      </c>
      <c r="I162">
        <v>137</v>
      </c>
      <c r="J162">
        <v>207</v>
      </c>
      <c r="K162">
        <v>196</v>
      </c>
      <c r="L162">
        <v>257</v>
      </c>
      <c r="M162">
        <f t="shared" si="2"/>
        <v>201.8</v>
      </c>
    </row>
    <row r="163" spans="1:13" x14ac:dyDescent="0.3">
      <c r="A163" t="s">
        <v>638</v>
      </c>
      <c r="B163" t="s">
        <v>546</v>
      </c>
      <c r="C163" t="s">
        <v>601</v>
      </c>
      <c r="D163" t="s">
        <v>6</v>
      </c>
      <c r="E163" t="s">
        <v>639</v>
      </c>
      <c r="F163" t="s">
        <v>657</v>
      </c>
      <c r="G163" t="s">
        <v>640</v>
      </c>
      <c r="H163">
        <v>165</v>
      </c>
      <c r="I163">
        <v>84</v>
      </c>
      <c r="J163">
        <v>161</v>
      </c>
      <c r="K163">
        <v>152</v>
      </c>
      <c r="L163">
        <v>200</v>
      </c>
      <c r="M163">
        <f t="shared" si="2"/>
        <v>152.4</v>
      </c>
    </row>
    <row r="164" spans="1:13" x14ac:dyDescent="0.3">
      <c r="A164" t="s">
        <v>630</v>
      </c>
      <c r="B164" t="s">
        <v>631</v>
      </c>
      <c r="C164" t="s">
        <v>601</v>
      </c>
      <c r="D164" t="s">
        <v>6</v>
      </c>
      <c r="E164" t="s">
        <v>632</v>
      </c>
      <c r="F164" t="s">
        <v>657</v>
      </c>
      <c r="G164" t="s">
        <v>633</v>
      </c>
      <c r="H164">
        <v>179</v>
      </c>
      <c r="I164">
        <v>199</v>
      </c>
      <c r="J164">
        <v>175</v>
      </c>
      <c r="K164">
        <v>165</v>
      </c>
      <c r="L164">
        <v>217</v>
      </c>
      <c r="M164">
        <f t="shared" si="2"/>
        <v>187</v>
      </c>
    </row>
    <row r="165" spans="1:13" x14ac:dyDescent="0.3">
      <c r="A165" t="s">
        <v>608</v>
      </c>
      <c r="B165" t="s">
        <v>609</v>
      </c>
      <c r="C165" t="s">
        <v>601</v>
      </c>
      <c r="D165" t="s">
        <v>6</v>
      </c>
      <c r="E165" t="s">
        <v>610</v>
      </c>
      <c r="F165" t="s">
        <v>657</v>
      </c>
      <c r="G165" t="s">
        <v>611</v>
      </c>
      <c r="H165">
        <v>104</v>
      </c>
      <c r="I165">
        <v>116</v>
      </c>
      <c r="J165">
        <v>102</v>
      </c>
      <c r="K165">
        <v>96</v>
      </c>
      <c r="L165">
        <v>126</v>
      </c>
      <c r="M165">
        <f t="shared" si="2"/>
        <v>108.8</v>
      </c>
    </row>
    <row r="166" spans="1:13" x14ac:dyDescent="0.3">
      <c r="A166" t="s">
        <v>615</v>
      </c>
      <c r="B166" t="s">
        <v>616</v>
      </c>
      <c r="C166" t="s">
        <v>601</v>
      </c>
      <c r="D166" t="s">
        <v>6</v>
      </c>
      <c r="E166" t="s">
        <v>606</v>
      </c>
      <c r="F166" t="s">
        <v>657</v>
      </c>
      <c r="G166" t="s">
        <v>617</v>
      </c>
      <c r="H166">
        <v>48</v>
      </c>
      <c r="I166">
        <v>54</v>
      </c>
      <c r="J166">
        <v>47</v>
      </c>
      <c r="K166">
        <v>44</v>
      </c>
      <c r="L166">
        <v>58</v>
      </c>
      <c r="M166">
        <f t="shared" si="2"/>
        <v>50.2</v>
      </c>
    </row>
    <row r="167" spans="1:13" x14ac:dyDescent="0.3">
      <c r="A167" t="s">
        <v>646</v>
      </c>
      <c r="B167" t="s">
        <v>647</v>
      </c>
      <c r="C167" t="s">
        <v>601</v>
      </c>
      <c r="D167" t="s">
        <v>6</v>
      </c>
      <c r="E167" t="s">
        <v>613</v>
      </c>
      <c r="F167" t="s">
        <v>657</v>
      </c>
      <c r="G167" t="s">
        <v>648</v>
      </c>
      <c r="H167">
        <v>287</v>
      </c>
      <c r="I167">
        <v>169</v>
      </c>
      <c r="J167">
        <v>280</v>
      </c>
      <c r="K167">
        <v>264</v>
      </c>
      <c r="L167">
        <v>347</v>
      </c>
      <c r="M167">
        <f t="shared" si="2"/>
        <v>269.39999999999998</v>
      </c>
    </row>
    <row r="168" spans="1:13" x14ac:dyDescent="0.3">
      <c r="A168" t="s">
        <v>618</v>
      </c>
      <c r="B168" t="s">
        <v>619</v>
      </c>
      <c r="C168" t="s">
        <v>601</v>
      </c>
      <c r="D168" t="s">
        <v>6</v>
      </c>
      <c r="E168" t="s">
        <v>620</v>
      </c>
      <c r="F168" t="s">
        <v>657</v>
      </c>
      <c r="G168" t="s">
        <v>621</v>
      </c>
      <c r="H168">
        <v>108</v>
      </c>
      <c r="I168">
        <v>120</v>
      </c>
      <c r="J168">
        <v>105</v>
      </c>
      <c r="K168">
        <v>99</v>
      </c>
      <c r="L168">
        <v>131</v>
      </c>
      <c r="M168">
        <f t="shared" si="2"/>
        <v>112.6</v>
      </c>
    </row>
    <row r="169" spans="1:13" x14ac:dyDescent="0.3">
      <c r="A169" t="s">
        <v>641</v>
      </c>
      <c r="B169" t="s">
        <v>93</v>
      </c>
      <c r="C169" t="s">
        <v>601</v>
      </c>
      <c r="D169" t="s">
        <v>6</v>
      </c>
      <c r="E169" t="s">
        <v>642</v>
      </c>
      <c r="F169" t="s">
        <v>657</v>
      </c>
      <c r="G169" t="s">
        <v>643</v>
      </c>
      <c r="H169">
        <v>31</v>
      </c>
      <c r="I169">
        <v>35</v>
      </c>
      <c r="J169">
        <v>31</v>
      </c>
      <c r="K169">
        <v>29</v>
      </c>
      <c r="L169">
        <v>38</v>
      </c>
      <c r="M169">
        <f t="shared" si="2"/>
        <v>32.799999999999997</v>
      </c>
    </row>
    <row r="170" spans="1:13" x14ac:dyDescent="0.3">
      <c r="A170" t="s">
        <v>622</v>
      </c>
      <c r="B170" t="s">
        <v>623</v>
      </c>
      <c r="C170" t="s">
        <v>601</v>
      </c>
      <c r="D170" t="s">
        <v>6</v>
      </c>
      <c r="E170" t="s">
        <v>624</v>
      </c>
      <c r="F170" t="s">
        <v>657</v>
      </c>
      <c r="G170" t="s">
        <v>625</v>
      </c>
      <c r="H170">
        <v>294</v>
      </c>
      <c r="I170">
        <v>178</v>
      </c>
      <c r="J170">
        <v>287</v>
      </c>
      <c r="K170">
        <v>271</v>
      </c>
      <c r="L170">
        <v>356</v>
      </c>
      <c r="M170">
        <f t="shared" si="2"/>
        <v>277.2</v>
      </c>
    </row>
    <row r="171" spans="1:13" x14ac:dyDescent="0.3">
      <c r="A171" t="s">
        <v>626</v>
      </c>
      <c r="B171" t="s">
        <v>627</v>
      </c>
      <c r="C171" t="s">
        <v>601</v>
      </c>
      <c r="D171" t="s">
        <v>6</v>
      </c>
      <c r="E171" t="s">
        <v>628</v>
      </c>
      <c r="F171" t="s">
        <v>657</v>
      </c>
      <c r="G171" t="s">
        <v>629</v>
      </c>
      <c r="H171">
        <v>182</v>
      </c>
      <c r="I171">
        <v>102</v>
      </c>
      <c r="J171">
        <v>177</v>
      </c>
      <c r="K171">
        <v>167</v>
      </c>
      <c r="L171">
        <v>220</v>
      </c>
      <c r="M171">
        <f t="shared" si="2"/>
        <v>169.6</v>
      </c>
    </row>
    <row r="172" spans="1:13" x14ac:dyDescent="0.3">
      <c r="A172" t="s">
        <v>599</v>
      </c>
      <c r="B172" t="s">
        <v>600</v>
      </c>
      <c r="C172" t="s">
        <v>601</v>
      </c>
      <c r="D172" t="s">
        <v>6</v>
      </c>
      <c r="E172" t="s">
        <v>602</v>
      </c>
      <c r="F172" t="s">
        <v>657</v>
      </c>
      <c r="G172" t="s">
        <v>603</v>
      </c>
      <c r="H172">
        <v>62</v>
      </c>
      <c r="I172">
        <v>69</v>
      </c>
      <c r="J172">
        <v>60</v>
      </c>
      <c r="K172">
        <v>57</v>
      </c>
      <c r="L172">
        <v>75</v>
      </c>
      <c r="M172">
        <f t="shared" si="2"/>
        <v>64.599999999999994</v>
      </c>
    </row>
    <row r="173" spans="1:13" x14ac:dyDescent="0.3">
      <c r="A173" t="s">
        <v>604</v>
      </c>
      <c r="B173" t="s">
        <v>605</v>
      </c>
      <c r="C173" t="s">
        <v>601</v>
      </c>
      <c r="D173" t="s">
        <v>6</v>
      </c>
      <c r="E173" t="s">
        <v>606</v>
      </c>
      <c r="F173" t="s">
        <v>657</v>
      </c>
      <c r="G173" t="s">
        <v>607</v>
      </c>
      <c r="H173">
        <v>108</v>
      </c>
      <c r="I173">
        <v>121</v>
      </c>
      <c r="J173">
        <v>106</v>
      </c>
      <c r="K173">
        <v>100</v>
      </c>
      <c r="L173">
        <v>131</v>
      </c>
      <c r="M173">
        <f t="shared" si="2"/>
        <v>113.2</v>
      </c>
    </row>
  </sheetData>
  <sortState xmlns:xlrd2="http://schemas.microsoft.com/office/spreadsheetml/2017/richdata2" ref="A2:K173">
    <sortCondition ref="A2:A1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11463-7629-47F2-AFED-7D48A8E4FDA1}">
  <dimension ref="A1:G95"/>
  <sheetViews>
    <sheetView showGridLines="0" workbookViewId="0">
      <selection activeCell="C16" sqref="C16"/>
    </sheetView>
  </sheetViews>
  <sheetFormatPr defaultColWidth="8.77734375" defaultRowHeight="14.4" x14ac:dyDescent="0.3"/>
  <cols>
    <col min="1" max="1" width="2.33203125" customWidth="1"/>
    <col min="2" max="2" width="6.6640625" bestFit="1" customWidth="1"/>
    <col min="3" max="3" width="26.77734375" bestFit="1" customWidth="1"/>
    <col min="4" max="4" width="12.6640625" bestFit="1" customWidth="1"/>
    <col min="5" max="5" width="14.44140625" bestFit="1" customWidth="1"/>
    <col min="6" max="6" width="10.44140625" bestFit="1" customWidth="1"/>
    <col min="7" max="7" width="7" bestFit="1" customWidth="1"/>
  </cols>
  <sheetData>
    <row r="1" spans="1:5" x14ac:dyDescent="0.3">
      <c r="A1" s="4" t="s">
        <v>671</v>
      </c>
    </row>
    <row r="2" spans="1:5" x14ac:dyDescent="0.3">
      <c r="A2" s="4" t="s">
        <v>875</v>
      </c>
    </row>
    <row r="3" spans="1:5" x14ac:dyDescent="0.3">
      <c r="A3" s="4" t="s">
        <v>876</v>
      </c>
    </row>
    <row r="4" spans="1:5" x14ac:dyDescent="0.3">
      <c r="A4" s="4" t="s">
        <v>672</v>
      </c>
    </row>
    <row r="5" spans="1:5" x14ac:dyDescent="0.3">
      <c r="A5" s="4" t="s">
        <v>673</v>
      </c>
    </row>
    <row r="6" spans="1:5" x14ac:dyDescent="0.3">
      <c r="A6" s="4"/>
      <c r="B6" t="s">
        <v>674</v>
      </c>
    </row>
    <row r="7" spans="1:5" x14ac:dyDescent="0.3">
      <c r="A7" s="4"/>
      <c r="B7" t="s">
        <v>871</v>
      </c>
    </row>
    <row r="8" spans="1:5" x14ac:dyDescent="0.3">
      <c r="A8" s="4"/>
      <c r="B8" t="s">
        <v>872</v>
      </c>
    </row>
    <row r="9" spans="1:5" x14ac:dyDescent="0.3">
      <c r="A9" s="4" t="s">
        <v>675</v>
      </c>
    </row>
    <row r="10" spans="1:5" x14ac:dyDescent="0.3">
      <c r="B10" t="s">
        <v>676</v>
      </c>
    </row>
    <row r="11" spans="1:5" x14ac:dyDescent="0.3">
      <c r="B11" t="s">
        <v>677</v>
      </c>
    </row>
    <row r="14" spans="1:5" ht="15" thickBot="1" x14ac:dyDescent="0.35">
      <c r="A14" t="s">
        <v>678</v>
      </c>
    </row>
    <row r="15" spans="1:5" ht="15" thickBot="1" x14ac:dyDescent="0.35">
      <c r="B15" s="6" t="s">
        <v>679</v>
      </c>
      <c r="C15" s="6" t="s">
        <v>680</v>
      </c>
      <c r="D15" s="6" t="s">
        <v>681</v>
      </c>
      <c r="E15" s="6" t="s">
        <v>682</v>
      </c>
    </row>
    <row r="16" spans="1:5" ht="15" thickBot="1" x14ac:dyDescent="0.35">
      <c r="B16" s="5" t="s">
        <v>690</v>
      </c>
      <c r="C16" s="5" t="s">
        <v>873</v>
      </c>
      <c r="D16" s="5">
        <v>165031.04999999999</v>
      </c>
      <c r="E16" s="5">
        <v>165031.04999999999</v>
      </c>
    </row>
    <row r="19" spans="1:6" ht="15" thickBot="1" x14ac:dyDescent="0.35">
      <c r="A19" t="s">
        <v>683</v>
      </c>
    </row>
    <row r="20" spans="1:6" ht="15" thickBot="1" x14ac:dyDescent="0.35">
      <c r="B20" s="6" t="s">
        <v>679</v>
      </c>
      <c r="C20" s="6" t="s">
        <v>680</v>
      </c>
      <c r="D20" s="6" t="s">
        <v>681</v>
      </c>
      <c r="E20" s="6" t="s">
        <v>682</v>
      </c>
      <c r="F20" s="6" t="s">
        <v>684</v>
      </c>
    </row>
    <row r="21" spans="1:6" x14ac:dyDescent="0.3">
      <c r="B21" s="7" t="s">
        <v>691</v>
      </c>
      <c r="C21" s="7" t="s">
        <v>692</v>
      </c>
      <c r="D21" s="7">
        <v>0</v>
      </c>
      <c r="E21" s="7">
        <v>0</v>
      </c>
      <c r="F21" s="7" t="s">
        <v>693</v>
      </c>
    </row>
    <row r="22" spans="1:6" x14ac:dyDescent="0.3">
      <c r="B22" s="7" t="s">
        <v>694</v>
      </c>
      <c r="C22" s="7" t="s">
        <v>695</v>
      </c>
      <c r="D22" s="7">
        <v>0</v>
      </c>
      <c r="E22" s="7">
        <v>0</v>
      </c>
      <c r="F22" s="7" t="s">
        <v>693</v>
      </c>
    </row>
    <row r="23" spans="1:6" x14ac:dyDescent="0.3">
      <c r="B23" s="7" t="s">
        <v>696</v>
      </c>
      <c r="C23" s="7" t="s">
        <v>697</v>
      </c>
      <c r="D23" s="7">
        <v>1091.6000000000001</v>
      </c>
      <c r="E23" s="7">
        <v>1091.6000000000001</v>
      </c>
      <c r="F23" s="7" t="s">
        <v>693</v>
      </c>
    </row>
    <row r="24" spans="1:6" x14ac:dyDescent="0.3">
      <c r="B24" s="7" t="s">
        <v>698</v>
      </c>
      <c r="C24" s="7" t="s">
        <v>699</v>
      </c>
      <c r="D24" s="7">
        <v>0</v>
      </c>
      <c r="E24" s="7">
        <v>0</v>
      </c>
      <c r="F24" s="7" t="s">
        <v>693</v>
      </c>
    </row>
    <row r="25" spans="1:6" x14ac:dyDescent="0.3">
      <c r="B25" s="7" t="s">
        <v>700</v>
      </c>
      <c r="C25" s="7" t="s">
        <v>701</v>
      </c>
      <c r="D25" s="7">
        <v>0</v>
      </c>
      <c r="E25" s="7">
        <v>0</v>
      </c>
      <c r="F25" s="7" t="s">
        <v>693</v>
      </c>
    </row>
    <row r="26" spans="1:6" x14ac:dyDescent="0.3">
      <c r="B26" s="7" t="s">
        <v>702</v>
      </c>
      <c r="C26" s="7" t="s">
        <v>703</v>
      </c>
      <c r="D26" s="7">
        <v>983.99999999999989</v>
      </c>
      <c r="E26" s="7">
        <v>983.99999999999989</v>
      </c>
      <c r="F26" s="7" t="s">
        <v>693</v>
      </c>
    </row>
    <row r="27" spans="1:6" x14ac:dyDescent="0.3">
      <c r="B27" s="7" t="s">
        <v>704</v>
      </c>
      <c r="C27" s="7" t="s">
        <v>705</v>
      </c>
      <c r="D27" s="7">
        <v>836.8</v>
      </c>
      <c r="E27" s="7">
        <v>836.8</v>
      </c>
      <c r="F27" s="7" t="s">
        <v>693</v>
      </c>
    </row>
    <row r="28" spans="1:6" x14ac:dyDescent="0.3">
      <c r="B28" s="7" t="s">
        <v>706</v>
      </c>
      <c r="C28" s="7" t="s">
        <v>707</v>
      </c>
      <c r="D28" s="7">
        <v>0</v>
      </c>
      <c r="E28" s="7">
        <v>0</v>
      </c>
      <c r="F28" s="7" t="s">
        <v>693</v>
      </c>
    </row>
    <row r="29" spans="1:6" x14ac:dyDescent="0.3">
      <c r="B29" s="7" t="s">
        <v>708</v>
      </c>
      <c r="C29" s="7" t="s">
        <v>709</v>
      </c>
      <c r="D29" s="7">
        <v>0</v>
      </c>
      <c r="E29" s="7">
        <v>0</v>
      </c>
      <c r="F29" s="7" t="s">
        <v>693</v>
      </c>
    </row>
    <row r="30" spans="1:6" x14ac:dyDescent="0.3">
      <c r="B30" s="7" t="s">
        <v>710</v>
      </c>
      <c r="C30" s="7" t="s">
        <v>711</v>
      </c>
      <c r="D30" s="7">
        <v>0</v>
      </c>
      <c r="E30" s="7">
        <v>0</v>
      </c>
      <c r="F30" s="7" t="s">
        <v>693</v>
      </c>
    </row>
    <row r="31" spans="1:6" x14ac:dyDescent="0.3">
      <c r="B31" s="7" t="s">
        <v>712</v>
      </c>
      <c r="C31" s="7" t="s">
        <v>713</v>
      </c>
      <c r="D31" s="7">
        <v>0</v>
      </c>
      <c r="E31" s="7">
        <v>0</v>
      </c>
      <c r="F31" s="7" t="s">
        <v>693</v>
      </c>
    </row>
    <row r="32" spans="1:6" x14ac:dyDescent="0.3">
      <c r="B32" s="7" t="s">
        <v>714</v>
      </c>
      <c r="C32" s="7" t="s">
        <v>715</v>
      </c>
      <c r="D32" s="7">
        <v>1765.0000000000005</v>
      </c>
      <c r="E32" s="7">
        <v>1765.0000000000005</v>
      </c>
      <c r="F32" s="7" t="s">
        <v>693</v>
      </c>
    </row>
    <row r="33" spans="2:6" x14ac:dyDescent="0.3">
      <c r="B33" s="7" t="s">
        <v>716</v>
      </c>
      <c r="C33" s="7" t="s">
        <v>717</v>
      </c>
      <c r="D33" s="7">
        <v>1022.8</v>
      </c>
      <c r="E33" s="7">
        <v>1022.8</v>
      </c>
      <c r="F33" s="7" t="s">
        <v>693</v>
      </c>
    </row>
    <row r="34" spans="2:6" x14ac:dyDescent="0.3">
      <c r="B34" s="7" t="s">
        <v>718</v>
      </c>
      <c r="C34" s="7" t="s">
        <v>719</v>
      </c>
      <c r="D34" s="7">
        <v>0</v>
      </c>
      <c r="E34" s="7">
        <v>0</v>
      </c>
      <c r="F34" s="7" t="s">
        <v>693</v>
      </c>
    </row>
    <row r="35" spans="2:6" x14ac:dyDescent="0.3">
      <c r="B35" s="7" t="s">
        <v>720</v>
      </c>
      <c r="C35" s="7" t="s">
        <v>721</v>
      </c>
      <c r="D35" s="7">
        <v>0</v>
      </c>
      <c r="E35" s="7">
        <v>0</v>
      </c>
      <c r="F35" s="7" t="s">
        <v>693</v>
      </c>
    </row>
    <row r="36" spans="2:6" x14ac:dyDescent="0.3">
      <c r="B36" s="7" t="s">
        <v>722</v>
      </c>
      <c r="C36" s="7" t="s">
        <v>723</v>
      </c>
      <c r="D36" s="7">
        <v>3090.8</v>
      </c>
      <c r="E36" s="7">
        <v>3090.8</v>
      </c>
      <c r="F36" s="7" t="s">
        <v>693</v>
      </c>
    </row>
    <row r="37" spans="2:6" x14ac:dyDescent="0.3">
      <c r="B37" s="7" t="s">
        <v>724</v>
      </c>
      <c r="C37" s="7" t="s">
        <v>725</v>
      </c>
      <c r="D37" s="7">
        <v>0</v>
      </c>
      <c r="E37" s="7">
        <v>0</v>
      </c>
      <c r="F37" s="7" t="s">
        <v>693</v>
      </c>
    </row>
    <row r="38" spans="2:6" x14ac:dyDescent="0.3">
      <c r="B38" s="7" t="s">
        <v>726</v>
      </c>
      <c r="C38" s="7" t="s">
        <v>727</v>
      </c>
      <c r="D38" s="7">
        <v>0</v>
      </c>
      <c r="E38" s="7">
        <v>0</v>
      </c>
      <c r="F38" s="7" t="s">
        <v>693</v>
      </c>
    </row>
    <row r="39" spans="2:6" x14ac:dyDescent="0.3">
      <c r="B39" s="7" t="s">
        <v>728</v>
      </c>
      <c r="C39" s="7" t="s">
        <v>729</v>
      </c>
      <c r="D39" s="7">
        <v>0</v>
      </c>
      <c r="E39" s="7">
        <v>0</v>
      </c>
      <c r="F39" s="7" t="s">
        <v>693</v>
      </c>
    </row>
    <row r="40" spans="2:6" x14ac:dyDescent="0.3">
      <c r="B40" s="7" t="s">
        <v>730</v>
      </c>
      <c r="C40" s="7" t="s">
        <v>731</v>
      </c>
      <c r="D40" s="7">
        <v>0</v>
      </c>
      <c r="E40" s="7">
        <v>0</v>
      </c>
      <c r="F40" s="7" t="s">
        <v>693</v>
      </c>
    </row>
    <row r="41" spans="2:6" x14ac:dyDescent="0.3">
      <c r="B41" s="7" t="s">
        <v>732</v>
      </c>
      <c r="C41" s="7" t="s">
        <v>733</v>
      </c>
      <c r="D41" s="7">
        <v>2447.2000000000007</v>
      </c>
      <c r="E41" s="7">
        <v>2447.2000000000007</v>
      </c>
      <c r="F41" s="7" t="s">
        <v>693</v>
      </c>
    </row>
    <row r="42" spans="2:6" x14ac:dyDescent="0.3">
      <c r="B42" s="7" t="s">
        <v>734</v>
      </c>
      <c r="C42" s="7" t="s">
        <v>735</v>
      </c>
      <c r="D42" s="7">
        <v>0</v>
      </c>
      <c r="E42" s="7">
        <v>0</v>
      </c>
      <c r="F42" s="7" t="s">
        <v>693</v>
      </c>
    </row>
    <row r="43" spans="2:6" x14ac:dyDescent="0.3">
      <c r="B43" s="7" t="s">
        <v>736</v>
      </c>
      <c r="C43" s="7" t="s">
        <v>737</v>
      </c>
      <c r="D43" s="7">
        <v>0</v>
      </c>
      <c r="E43" s="7">
        <v>0</v>
      </c>
      <c r="F43" s="7" t="s">
        <v>693</v>
      </c>
    </row>
    <row r="44" spans="2:6" x14ac:dyDescent="0.3">
      <c r="B44" s="7" t="s">
        <v>738</v>
      </c>
      <c r="C44" s="7" t="s">
        <v>739</v>
      </c>
      <c r="D44" s="7">
        <v>685.40000000000009</v>
      </c>
      <c r="E44" s="7">
        <v>685.40000000000009</v>
      </c>
      <c r="F44" s="7" t="s">
        <v>693</v>
      </c>
    </row>
    <row r="45" spans="2:6" x14ac:dyDescent="0.3">
      <c r="B45" s="7" t="s">
        <v>740</v>
      </c>
      <c r="C45" s="7" t="s">
        <v>741</v>
      </c>
      <c r="D45" s="7">
        <v>0</v>
      </c>
      <c r="E45" s="7">
        <v>0</v>
      </c>
      <c r="F45" s="7" t="s">
        <v>693</v>
      </c>
    </row>
    <row r="46" spans="2:6" x14ac:dyDescent="0.3">
      <c r="B46" s="7" t="s">
        <v>742</v>
      </c>
      <c r="C46" s="7" t="s">
        <v>743</v>
      </c>
      <c r="D46" s="7">
        <v>1652.8000000000029</v>
      </c>
      <c r="E46" s="7">
        <v>1652.8000000000029</v>
      </c>
      <c r="F46" s="7" t="s">
        <v>693</v>
      </c>
    </row>
    <row r="47" spans="2:6" x14ac:dyDescent="0.3">
      <c r="B47" s="7" t="s">
        <v>744</v>
      </c>
      <c r="C47" s="7" t="s">
        <v>745</v>
      </c>
      <c r="D47" s="7">
        <v>843.9999999999975</v>
      </c>
      <c r="E47" s="7">
        <v>843.9999999999975</v>
      </c>
      <c r="F47" s="7" t="s">
        <v>693</v>
      </c>
    </row>
    <row r="48" spans="2:6" x14ac:dyDescent="0.3">
      <c r="B48" s="7" t="s">
        <v>746</v>
      </c>
      <c r="C48" s="7" t="s">
        <v>747</v>
      </c>
      <c r="D48" s="7">
        <v>1277.2</v>
      </c>
      <c r="E48" s="7">
        <v>1277.2</v>
      </c>
      <c r="F48" s="7" t="s">
        <v>693</v>
      </c>
    </row>
    <row r="49" spans="2:6" x14ac:dyDescent="0.3">
      <c r="B49" s="7" t="s">
        <v>748</v>
      </c>
      <c r="C49" s="7" t="s">
        <v>749</v>
      </c>
      <c r="D49" s="7">
        <v>0</v>
      </c>
      <c r="E49" s="7">
        <v>0</v>
      </c>
      <c r="F49" s="7" t="s">
        <v>693</v>
      </c>
    </row>
    <row r="50" spans="2:6" x14ac:dyDescent="0.3">
      <c r="B50" s="7" t="s">
        <v>750</v>
      </c>
      <c r="C50" s="7" t="s">
        <v>751</v>
      </c>
      <c r="D50" s="7">
        <v>0</v>
      </c>
      <c r="E50" s="7">
        <v>0</v>
      </c>
      <c r="F50" s="7" t="s">
        <v>693</v>
      </c>
    </row>
    <row r="51" spans="2:6" x14ac:dyDescent="0.3">
      <c r="B51" s="7" t="s">
        <v>752</v>
      </c>
      <c r="C51" s="7" t="s">
        <v>753</v>
      </c>
      <c r="D51" s="7">
        <v>1166.5999999999999</v>
      </c>
      <c r="E51" s="7">
        <v>1166.5999999999999</v>
      </c>
      <c r="F51" s="7" t="s">
        <v>693</v>
      </c>
    </row>
    <row r="52" spans="2:6" x14ac:dyDescent="0.3">
      <c r="B52" s="7" t="s">
        <v>754</v>
      </c>
      <c r="C52" s="7" t="s">
        <v>755</v>
      </c>
      <c r="D52" s="7">
        <v>0</v>
      </c>
      <c r="E52" s="7">
        <v>0</v>
      </c>
      <c r="F52" s="7" t="s">
        <v>693</v>
      </c>
    </row>
    <row r="53" spans="2:6" x14ac:dyDescent="0.3">
      <c r="B53" s="7" t="s">
        <v>756</v>
      </c>
      <c r="C53" s="7" t="s">
        <v>757</v>
      </c>
      <c r="D53" s="7">
        <v>0</v>
      </c>
      <c r="E53" s="7">
        <v>0</v>
      </c>
      <c r="F53" s="7" t="s">
        <v>693</v>
      </c>
    </row>
    <row r="54" spans="2:6" x14ac:dyDescent="0.3">
      <c r="B54" s="7" t="s">
        <v>758</v>
      </c>
      <c r="C54" s="7" t="s">
        <v>759</v>
      </c>
      <c r="D54" s="7">
        <v>0</v>
      </c>
      <c r="E54" s="7">
        <v>0</v>
      </c>
      <c r="F54" s="7" t="s">
        <v>693</v>
      </c>
    </row>
    <row r="55" spans="2:6" x14ac:dyDescent="0.3">
      <c r="B55" s="7" t="s">
        <v>760</v>
      </c>
      <c r="C55" s="7" t="s">
        <v>761</v>
      </c>
      <c r="D55" s="7">
        <v>0</v>
      </c>
      <c r="E55" s="7">
        <v>0</v>
      </c>
      <c r="F55" s="7" t="s">
        <v>693</v>
      </c>
    </row>
    <row r="56" spans="2:6" x14ac:dyDescent="0.3">
      <c r="B56" s="7" t="s">
        <v>762</v>
      </c>
      <c r="C56" s="7" t="s">
        <v>763</v>
      </c>
      <c r="D56" s="7">
        <v>2020.8</v>
      </c>
      <c r="E56" s="7">
        <v>2020.8</v>
      </c>
      <c r="F56" s="7" t="s">
        <v>693</v>
      </c>
    </row>
    <row r="57" spans="2:6" x14ac:dyDescent="0.3">
      <c r="B57" s="7" t="s">
        <v>764</v>
      </c>
      <c r="C57" s="7" t="s">
        <v>765</v>
      </c>
      <c r="D57" s="7">
        <v>1260.6000000000008</v>
      </c>
      <c r="E57" s="7">
        <v>1260.6000000000008</v>
      </c>
      <c r="F57" s="7" t="s">
        <v>693</v>
      </c>
    </row>
    <row r="58" spans="2:6" x14ac:dyDescent="0.3">
      <c r="B58" s="7" t="s">
        <v>766</v>
      </c>
      <c r="C58" s="7" t="s">
        <v>767</v>
      </c>
      <c r="D58" s="7">
        <v>518.79999999999927</v>
      </c>
      <c r="E58" s="7">
        <v>518.79999999999927</v>
      </c>
      <c r="F58" s="7" t="s">
        <v>693</v>
      </c>
    </row>
    <row r="59" spans="2:6" x14ac:dyDescent="0.3">
      <c r="B59" s="7" t="s">
        <v>768</v>
      </c>
      <c r="C59" s="7" t="s">
        <v>769</v>
      </c>
      <c r="D59" s="7">
        <v>0</v>
      </c>
      <c r="E59" s="7">
        <v>0</v>
      </c>
      <c r="F59" s="7" t="s">
        <v>693</v>
      </c>
    </row>
    <row r="60" spans="2:6" x14ac:dyDescent="0.3">
      <c r="B60" s="7" t="s">
        <v>770</v>
      </c>
      <c r="C60" s="7" t="s">
        <v>771</v>
      </c>
      <c r="D60" s="7">
        <v>196</v>
      </c>
      <c r="E60" s="7">
        <v>196</v>
      </c>
      <c r="F60" s="7" t="s">
        <v>693</v>
      </c>
    </row>
    <row r="61" spans="2:6" x14ac:dyDescent="0.3">
      <c r="B61" s="7" t="s">
        <v>772</v>
      </c>
      <c r="C61" s="7" t="s">
        <v>773</v>
      </c>
      <c r="D61" s="7">
        <v>0</v>
      </c>
      <c r="E61" s="7">
        <v>0</v>
      </c>
      <c r="F61" s="7" t="s">
        <v>693</v>
      </c>
    </row>
    <row r="62" spans="2:6" x14ac:dyDescent="0.3">
      <c r="B62" s="7" t="s">
        <v>774</v>
      </c>
      <c r="C62" s="7" t="s">
        <v>775</v>
      </c>
      <c r="D62" s="7">
        <v>0</v>
      </c>
      <c r="E62" s="7">
        <v>0</v>
      </c>
      <c r="F62" s="7" t="s">
        <v>693</v>
      </c>
    </row>
    <row r="63" spans="2:6" x14ac:dyDescent="0.3">
      <c r="B63" s="7" t="s">
        <v>776</v>
      </c>
      <c r="C63" s="7" t="s">
        <v>777</v>
      </c>
      <c r="D63" s="7">
        <v>0</v>
      </c>
      <c r="E63" s="7">
        <v>0</v>
      </c>
      <c r="F63" s="7" t="s">
        <v>693</v>
      </c>
    </row>
    <row r="64" spans="2:6" x14ac:dyDescent="0.3">
      <c r="B64" s="7" t="s">
        <v>778</v>
      </c>
      <c r="C64" s="7" t="s">
        <v>779</v>
      </c>
      <c r="D64" s="7">
        <v>6828.3999999999987</v>
      </c>
      <c r="E64" s="7">
        <v>6828.3999999999987</v>
      </c>
      <c r="F64" s="7" t="s">
        <v>693</v>
      </c>
    </row>
    <row r="65" spans="1:7" x14ac:dyDescent="0.3">
      <c r="B65" s="7" t="s">
        <v>780</v>
      </c>
      <c r="C65" s="7" t="s">
        <v>781</v>
      </c>
      <c r="D65" s="7">
        <v>0</v>
      </c>
      <c r="E65" s="7">
        <v>0</v>
      </c>
      <c r="F65" s="7" t="s">
        <v>693</v>
      </c>
    </row>
    <row r="66" spans="1:7" x14ac:dyDescent="0.3">
      <c r="B66" s="7" t="s">
        <v>782</v>
      </c>
      <c r="C66" s="7" t="s">
        <v>783</v>
      </c>
      <c r="D66" s="7">
        <v>0</v>
      </c>
      <c r="E66" s="7">
        <v>0</v>
      </c>
      <c r="F66" s="7" t="s">
        <v>693</v>
      </c>
    </row>
    <row r="67" spans="1:7" x14ac:dyDescent="0.3">
      <c r="B67" s="7" t="s">
        <v>784</v>
      </c>
      <c r="C67" s="7" t="s">
        <v>785</v>
      </c>
      <c r="D67" s="7">
        <v>0</v>
      </c>
      <c r="E67" s="7">
        <v>0</v>
      </c>
      <c r="F67" s="7" t="s">
        <v>693</v>
      </c>
    </row>
    <row r="68" spans="1:7" x14ac:dyDescent="0.3">
      <c r="B68" s="7" t="s">
        <v>786</v>
      </c>
      <c r="C68" s="7" t="s">
        <v>787</v>
      </c>
      <c r="D68" s="7">
        <v>162</v>
      </c>
      <c r="E68" s="7">
        <v>162</v>
      </c>
      <c r="F68" s="7" t="s">
        <v>693</v>
      </c>
    </row>
    <row r="69" spans="1:7" x14ac:dyDescent="0.3">
      <c r="B69" s="7" t="s">
        <v>788</v>
      </c>
      <c r="C69" s="7" t="s">
        <v>789</v>
      </c>
      <c r="D69" s="7">
        <v>2229.5999999999995</v>
      </c>
      <c r="E69" s="7">
        <v>2229.5999999999995</v>
      </c>
      <c r="F69" s="7" t="s">
        <v>693</v>
      </c>
    </row>
    <row r="70" spans="1:7" x14ac:dyDescent="0.3">
      <c r="B70" s="7" t="s">
        <v>790</v>
      </c>
      <c r="C70" s="7" t="s">
        <v>791</v>
      </c>
      <c r="D70" s="7">
        <v>0</v>
      </c>
      <c r="E70" s="7">
        <v>0</v>
      </c>
      <c r="F70" s="7" t="s">
        <v>693</v>
      </c>
    </row>
    <row r="71" spans="1:7" ht="15" thickBot="1" x14ac:dyDescent="0.35">
      <c r="B71" s="5" t="s">
        <v>792</v>
      </c>
      <c r="C71" s="5" t="s">
        <v>793</v>
      </c>
      <c r="D71" s="5">
        <v>0</v>
      </c>
      <c r="E71" s="5">
        <v>0</v>
      </c>
      <c r="F71" s="5" t="s">
        <v>693</v>
      </c>
    </row>
    <row r="74" spans="1:7" ht="15" thickBot="1" x14ac:dyDescent="0.35">
      <c r="A74" t="s">
        <v>685</v>
      </c>
    </row>
    <row r="75" spans="1:7" ht="15" thickBot="1" x14ac:dyDescent="0.35">
      <c r="B75" s="6" t="s">
        <v>679</v>
      </c>
      <c r="C75" s="6" t="s">
        <v>680</v>
      </c>
      <c r="D75" s="6" t="s">
        <v>686</v>
      </c>
      <c r="E75" s="6" t="s">
        <v>687</v>
      </c>
      <c r="F75" s="6" t="s">
        <v>688</v>
      </c>
      <c r="G75" s="6" t="s">
        <v>689</v>
      </c>
    </row>
    <row r="76" spans="1:7" x14ac:dyDescent="0.3">
      <c r="B76" s="7" t="s">
        <v>794</v>
      </c>
      <c r="C76" s="7" t="s">
        <v>795</v>
      </c>
      <c r="D76" s="7">
        <v>11080.399999999998</v>
      </c>
      <c r="E76" s="7" t="s">
        <v>796</v>
      </c>
      <c r="F76" s="7" t="s">
        <v>797</v>
      </c>
      <c r="G76" s="7">
        <v>1019.6000000000022</v>
      </c>
    </row>
    <row r="77" spans="1:7" x14ac:dyDescent="0.3">
      <c r="B77" s="7" t="s">
        <v>798</v>
      </c>
      <c r="C77" s="7" t="s">
        <v>799</v>
      </c>
      <c r="D77" s="7">
        <v>9000</v>
      </c>
      <c r="E77" s="7" t="s">
        <v>800</v>
      </c>
      <c r="F77" s="7" t="s">
        <v>807</v>
      </c>
      <c r="G77" s="7">
        <v>0</v>
      </c>
    </row>
    <row r="78" spans="1:7" x14ac:dyDescent="0.3">
      <c r="B78" s="7" t="s">
        <v>801</v>
      </c>
      <c r="C78" s="7" t="s">
        <v>802</v>
      </c>
      <c r="D78" s="7">
        <v>9999.9999999999982</v>
      </c>
      <c r="E78" s="7" t="s">
        <v>803</v>
      </c>
      <c r="F78" s="7" t="s">
        <v>807</v>
      </c>
      <c r="G78" s="7">
        <v>0</v>
      </c>
    </row>
    <row r="79" spans="1:7" x14ac:dyDescent="0.3">
      <c r="B79" s="7" t="s">
        <v>804</v>
      </c>
      <c r="C79" s="7" t="s">
        <v>805</v>
      </c>
      <c r="D79" s="7">
        <v>1091.6000000000001</v>
      </c>
      <c r="E79" s="7" t="s">
        <v>806</v>
      </c>
      <c r="F79" s="7" t="s">
        <v>807</v>
      </c>
      <c r="G79" s="7">
        <v>0</v>
      </c>
    </row>
    <row r="80" spans="1:7" x14ac:dyDescent="0.3">
      <c r="B80" s="7" t="s">
        <v>808</v>
      </c>
      <c r="C80" s="7" t="s">
        <v>809</v>
      </c>
      <c r="D80" s="7">
        <v>983.99999999999989</v>
      </c>
      <c r="E80" s="7" t="s">
        <v>810</v>
      </c>
      <c r="F80" s="7" t="s">
        <v>807</v>
      </c>
      <c r="G80" s="7">
        <v>0</v>
      </c>
    </row>
    <row r="81" spans="2:7" x14ac:dyDescent="0.3">
      <c r="B81" s="7" t="s">
        <v>811</v>
      </c>
      <c r="C81" s="7" t="s">
        <v>812</v>
      </c>
      <c r="D81" s="7">
        <v>836.8</v>
      </c>
      <c r="E81" s="7" t="s">
        <v>813</v>
      </c>
      <c r="F81" s="7" t="s">
        <v>807</v>
      </c>
      <c r="G81" s="7">
        <v>0</v>
      </c>
    </row>
    <row r="82" spans="2:7" x14ac:dyDescent="0.3">
      <c r="B82" s="7" t="s">
        <v>814</v>
      </c>
      <c r="C82" s="7" t="s">
        <v>815</v>
      </c>
      <c r="D82" s="7">
        <v>1765.0000000000005</v>
      </c>
      <c r="E82" s="7" t="s">
        <v>816</v>
      </c>
      <c r="F82" s="7" t="s">
        <v>807</v>
      </c>
      <c r="G82" s="7">
        <v>0</v>
      </c>
    </row>
    <row r="83" spans="2:7" x14ac:dyDescent="0.3">
      <c r="B83" s="7" t="s">
        <v>817</v>
      </c>
      <c r="C83" s="7" t="s">
        <v>818</v>
      </c>
      <c r="D83" s="7">
        <v>1022.8</v>
      </c>
      <c r="E83" s="7" t="s">
        <v>819</v>
      </c>
      <c r="F83" s="7" t="s">
        <v>807</v>
      </c>
      <c r="G83" s="7">
        <v>0</v>
      </c>
    </row>
    <row r="84" spans="2:7" x14ac:dyDescent="0.3">
      <c r="B84" s="7" t="s">
        <v>820</v>
      </c>
      <c r="C84" s="7" t="s">
        <v>821</v>
      </c>
      <c r="D84" s="7">
        <v>3090.8</v>
      </c>
      <c r="E84" s="7" t="s">
        <v>822</v>
      </c>
      <c r="F84" s="7" t="s">
        <v>807</v>
      </c>
      <c r="G84" s="7">
        <v>0</v>
      </c>
    </row>
    <row r="85" spans="2:7" x14ac:dyDescent="0.3">
      <c r="B85" s="7" t="s">
        <v>823</v>
      </c>
      <c r="C85" s="7" t="s">
        <v>824</v>
      </c>
      <c r="D85" s="7">
        <v>2447.2000000000007</v>
      </c>
      <c r="E85" s="7" t="s">
        <v>825</v>
      </c>
      <c r="F85" s="7" t="s">
        <v>807</v>
      </c>
      <c r="G85" s="7">
        <v>0</v>
      </c>
    </row>
    <row r="86" spans="2:7" x14ac:dyDescent="0.3">
      <c r="B86" s="7" t="s">
        <v>826</v>
      </c>
      <c r="C86" s="7" t="s">
        <v>827</v>
      </c>
      <c r="D86" s="7">
        <v>685.40000000000009</v>
      </c>
      <c r="E86" s="7" t="s">
        <v>828</v>
      </c>
      <c r="F86" s="7" t="s">
        <v>807</v>
      </c>
      <c r="G86" s="7">
        <v>0</v>
      </c>
    </row>
    <row r="87" spans="2:7" x14ac:dyDescent="0.3">
      <c r="B87" s="7" t="s">
        <v>829</v>
      </c>
      <c r="C87" s="7" t="s">
        <v>830</v>
      </c>
      <c r="D87" s="7">
        <v>2496.8000000000002</v>
      </c>
      <c r="E87" s="7" t="s">
        <v>831</v>
      </c>
      <c r="F87" s="7" t="s">
        <v>807</v>
      </c>
      <c r="G87" s="7">
        <v>0</v>
      </c>
    </row>
    <row r="88" spans="2:7" x14ac:dyDescent="0.3">
      <c r="B88" s="7" t="s">
        <v>832</v>
      </c>
      <c r="C88" s="7" t="s">
        <v>833</v>
      </c>
      <c r="D88" s="7">
        <v>1277.2</v>
      </c>
      <c r="E88" s="7" t="s">
        <v>834</v>
      </c>
      <c r="F88" s="7" t="s">
        <v>807</v>
      </c>
      <c r="G88" s="7">
        <v>0</v>
      </c>
    </row>
    <row r="89" spans="2:7" x14ac:dyDescent="0.3">
      <c r="B89" s="7" t="s">
        <v>835</v>
      </c>
      <c r="C89" s="7" t="s">
        <v>836</v>
      </c>
      <c r="D89" s="7">
        <v>1166.5999999999999</v>
      </c>
      <c r="E89" s="7" t="s">
        <v>837</v>
      </c>
      <c r="F89" s="7" t="s">
        <v>807</v>
      </c>
      <c r="G89" s="7">
        <v>0</v>
      </c>
    </row>
    <row r="90" spans="2:7" x14ac:dyDescent="0.3">
      <c r="B90" s="7" t="s">
        <v>838</v>
      </c>
      <c r="C90" s="7" t="s">
        <v>839</v>
      </c>
      <c r="D90" s="7">
        <v>2020.8</v>
      </c>
      <c r="E90" s="7" t="s">
        <v>840</v>
      </c>
      <c r="F90" s="7" t="s">
        <v>807</v>
      </c>
      <c r="G90" s="7">
        <v>0</v>
      </c>
    </row>
    <row r="91" spans="2:7" x14ac:dyDescent="0.3">
      <c r="B91" s="7" t="s">
        <v>841</v>
      </c>
      <c r="C91" s="7" t="s">
        <v>842</v>
      </c>
      <c r="D91" s="7">
        <v>1779.4</v>
      </c>
      <c r="E91" s="7" t="s">
        <v>843</v>
      </c>
      <c r="F91" s="7" t="s">
        <v>807</v>
      </c>
      <c r="G91" s="7">
        <v>0</v>
      </c>
    </row>
    <row r="92" spans="2:7" x14ac:dyDescent="0.3">
      <c r="B92" s="7" t="s">
        <v>844</v>
      </c>
      <c r="C92" s="7" t="s">
        <v>845</v>
      </c>
      <c r="D92" s="7">
        <v>196</v>
      </c>
      <c r="E92" s="7" t="s">
        <v>846</v>
      </c>
      <c r="F92" s="7" t="s">
        <v>807</v>
      </c>
      <c r="G92" s="7">
        <v>0</v>
      </c>
    </row>
    <row r="93" spans="2:7" x14ac:dyDescent="0.3">
      <c r="B93" s="7" t="s">
        <v>847</v>
      </c>
      <c r="C93" s="7" t="s">
        <v>848</v>
      </c>
      <c r="D93" s="7">
        <v>6828.3999999999987</v>
      </c>
      <c r="E93" s="7" t="s">
        <v>849</v>
      </c>
      <c r="F93" s="7" t="s">
        <v>807</v>
      </c>
      <c r="G93" s="7">
        <v>0</v>
      </c>
    </row>
    <row r="94" spans="2:7" x14ac:dyDescent="0.3">
      <c r="B94" s="7" t="s">
        <v>850</v>
      </c>
      <c r="C94" s="7" t="s">
        <v>851</v>
      </c>
      <c r="D94" s="7">
        <v>162</v>
      </c>
      <c r="E94" s="7" t="s">
        <v>852</v>
      </c>
      <c r="F94" s="7" t="s">
        <v>807</v>
      </c>
      <c r="G94" s="7">
        <v>0</v>
      </c>
    </row>
    <row r="95" spans="2:7" ht="15" thickBot="1" x14ac:dyDescent="0.35">
      <c r="B95" s="5" t="s">
        <v>853</v>
      </c>
      <c r="C95" s="5" t="s">
        <v>854</v>
      </c>
      <c r="D95" s="5">
        <v>2229.5999999999995</v>
      </c>
      <c r="E95" s="5" t="s">
        <v>855</v>
      </c>
      <c r="F95" s="5" t="s">
        <v>807</v>
      </c>
      <c r="G95" s="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D9283-E636-47E3-9F87-E2821393E212}">
  <dimension ref="A1:H83"/>
  <sheetViews>
    <sheetView showGridLines="0" workbookViewId="0">
      <selection activeCell="A3" sqref="A3"/>
    </sheetView>
  </sheetViews>
  <sheetFormatPr defaultColWidth="8.77734375" defaultRowHeight="14.4" x14ac:dyDescent="0.3"/>
  <cols>
    <col min="1" max="1" width="2.33203125" customWidth="1"/>
    <col min="2" max="2" width="6.6640625" bestFit="1" customWidth="1"/>
    <col min="3" max="3" width="26.77734375" bestFit="1" customWidth="1"/>
    <col min="4" max="4" width="8" bestFit="1" customWidth="1"/>
    <col min="5" max="5" width="12" bestFit="1" customWidth="1"/>
    <col min="6" max="6" width="10.109375" bestFit="1" customWidth="1"/>
    <col min="7" max="8" width="12" bestFit="1" customWidth="1"/>
  </cols>
  <sheetData>
    <row r="1" spans="1:8" x14ac:dyDescent="0.3">
      <c r="A1" s="4" t="s">
        <v>856</v>
      </c>
    </row>
    <row r="2" spans="1:8" x14ac:dyDescent="0.3">
      <c r="A2" s="4" t="s">
        <v>875</v>
      </c>
    </row>
    <row r="3" spans="1:8" x14ac:dyDescent="0.3">
      <c r="A3" s="4" t="s">
        <v>874</v>
      </c>
    </row>
    <row r="6" spans="1:8" ht="15" thickBot="1" x14ac:dyDescent="0.35">
      <c r="A6" t="s">
        <v>683</v>
      </c>
    </row>
    <row r="7" spans="1:8" x14ac:dyDescent="0.3">
      <c r="B7" s="36"/>
      <c r="C7" s="37"/>
      <c r="D7" s="37" t="s">
        <v>857</v>
      </c>
      <c r="E7" s="37" t="s">
        <v>859</v>
      </c>
      <c r="F7" s="37" t="s">
        <v>861</v>
      </c>
      <c r="G7" s="37" t="s">
        <v>863</v>
      </c>
      <c r="H7" s="38" t="s">
        <v>863</v>
      </c>
    </row>
    <row r="8" spans="1:8" ht="15" thickBot="1" x14ac:dyDescent="0.35">
      <c r="B8" s="39" t="s">
        <v>679</v>
      </c>
      <c r="C8" s="9" t="s">
        <v>680</v>
      </c>
      <c r="D8" s="9" t="s">
        <v>858</v>
      </c>
      <c r="E8" s="9" t="s">
        <v>860</v>
      </c>
      <c r="F8" s="9" t="s">
        <v>862</v>
      </c>
      <c r="G8" s="9" t="s">
        <v>864</v>
      </c>
      <c r="H8" s="40" t="s">
        <v>865</v>
      </c>
    </row>
    <row r="9" spans="1:8" x14ac:dyDescent="0.3">
      <c r="B9" s="41" t="s">
        <v>691</v>
      </c>
      <c r="C9" s="7" t="s">
        <v>692</v>
      </c>
      <c r="D9" s="7">
        <v>0</v>
      </c>
      <c r="E9" s="7">
        <v>0.75</v>
      </c>
      <c r="F9" s="7">
        <v>10.25</v>
      </c>
      <c r="G9" s="7">
        <v>1E+30</v>
      </c>
      <c r="H9" s="42">
        <v>0.75</v>
      </c>
    </row>
    <row r="10" spans="1:8" x14ac:dyDescent="0.3">
      <c r="B10" s="41" t="s">
        <v>694</v>
      </c>
      <c r="C10" s="7" t="s">
        <v>695</v>
      </c>
      <c r="D10" s="7">
        <v>0</v>
      </c>
      <c r="E10" s="7">
        <v>0.25</v>
      </c>
      <c r="F10" s="7">
        <v>5.25</v>
      </c>
      <c r="G10" s="7">
        <v>1E+30</v>
      </c>
      <c r="H10" s="42">
        <v>0.25</v>
      </c>
    </row>
    <row r="11" spans="1:8" x14ac:dyDescent="0.3">
      <c r="B11" s="41" t="s">
        <v>696</v>
      </c>
      <c r="C11" s="7" t="s">
        <v>697</v>
      </c>
      <c r="D11" s="7">
        <v>1091.6000000000001</v>
      </c>
      <c r="E11" s="7">
        <v>0</v>
      </c>
      <c r="F11" s="7">
        <v>6</v>
      </c>
      <c r="G11" s="7">
        <v>0.25</v>
      </c>
      <c r="H11" s="42">
        <v>9.5</v>
      </c>
    </row>
    <row r="12" spans="1:8" x14ac:dyDescent="0.3">
      <c r="B12" s="41" t="s">
        <v>698</v>
      </c>
      <c r="C12" s="7" t="s">
        <v>699</v>
      </c>
      <c r="D12" s="7">
        <v>0</v>
      </c>
      <c r="E12" s="7">
        <v>1</v>
      </c>
      <c r="F12" s="7">
        <v>9.75</v>
      </c>
      <c r="G12" s="7">
        <v>1E+30</v>
      </c>
      <c r="H12" s="42">
        <v>1</v>
      </c>
    </row>
    <row r="13" spans="1:8" x14ac:dyDescent="0.3">
      <c r="B13" s="41" t="s">
        <v>700</v>
      </c>
      <c r="C13" s="7" t="s">
        <v>701</v>
      </c>
      <c r="D13" s="7">
        <v>0</v>
      </c>
      <c r="E13" s="7">
        <v>0</v>
      </c>
      <c r="F13" s="7">
        <v>4.25</v>
      </c>
      <c r="G13" s="7">
        <v>1E+30</v>
      </c>
      <c r="H13" s="42">
        <v>0</v>
      </c>
    </row>
    <row r="14" spans="1:8" x14ac:dyDescent="0.3">
      <c r="B14" s="41" t="s">
        <v>702</v>
      </c>
      <c r="C14" s="7" t="s">
        <v>703</v>
      </c>
      <c r="D14" s="7">
        <v>983.99999999999989</v>
      </c>
      <c r="E14" s="7">
        <v>0</v>
      </c>
      <c r="F14" s="7">
        <v>5.25</v>
      </c>
      <c r="G14" s="7">
        <v>0</v>
      </c>
      <c r="H14" s="42">
        <v>8.75</v>
      </c>
    </row>
    <row r="15" spans="1:8" x14ac:dyDescent="0.3">
      <c r="B15" s="41" t="s">
        <v>704</v>
      </c>
      <c r="C15" s="7" t="s">
        <v>705</v>
      </c>
      <c r="D15" s="7">
        <v>836.8</v>
      </c>
      <c r="E15" s="7">
        <v>0</v>
      </c>
      <c r="F15" s="7">
        <v>8.25</v>
      </c>
      <c r="G15" s="7">
        <v>2.5</v>
      </c>
      <c r="H15" s="42">
        <v>8.25</v>
      </c>
    </row>
    <row r="16" spans="1:8" x14ac:dyDescent="0.3">
      <c r="B16" s="41" t="s">
        <v>706</v>
      </c>
      <c r="C16" s="7" t="s">
        <v>707</v>
      </c>
      <c r="D16" s="7">
        <v>0</v>
      </c>
      <c r="E16" s="7">
        <v>2.5</v>
      </c>
      <c r="F16" s="7">
        <v>6.25</v>
      </c>
      <c r="G16" s="7">
        <v>1E+30</v>
      </c>
      <c r="H16" s="42">
        <v>2.5</v>
      </c>
    </row>
    <row r="17" spans="2:8" x14ac:dyDescent="0.3">
      <c r="B17" s="41" t="s">
        <v>708</v>
      </c>
      <c r="C17" s="7" t="s">
        <v>709</v>
      </c>
      <c r="D17" s="7">
        <v>0</v>
      </c>
      <c r="E17" s="7">
        <v>4</v>
      </c>
      <c r="F17" s="7">
        <v>8.75</v>
      </c>
      <c r="G17" s="7">
        <v>1E+30</v>
      </c>
      <c r="H17" s="42">
        <v>4</v>
      </c>
    </row>
    <row r="18" spans="2:8" x14ac:dyDescent="0.3">
      <c r="B18" s="41" t="s">
        <v>710</v>
      </c>
      <c r="C18" s="7" t="s">
        <v>711</v>
      </c>
      <c r="D18" s="7">
        <v>0</v>
      </c>
      <c r="E18" s="7">
        <v>1</v>
      </c>
      <c r="F18" s="7">
        <v>9.5</v>
      </c>
      <c r="G18" s="7">
        <v>1E+30</v>
      </c>
      <c r="H18" s="42">
        <v>1</v>
      </c>
    </row>
    <row r="19" spans="2:8" x14ac:dyDescent="0.3">
      <c r="B19" s="41" t="s">
        <v>712</v>
      </c>
      <c r="C19" s="7" t="s">
        <v>713</v>
      </c>
      <c r="D19" s="7">
        <v>0</v>
      </c>
      <c r="E19" s="7">
        <v>0</v>
      </c>
      <c r="F19" s="7">
        <v>4</v>
      </c>
      <c r="G19" s="7">
        <v>1E+30</v>
      </c>
      <c r="H19" s="42">
        <v>0</v>
      </c>
    </row>
    <row r="20" spans="2:8" x14ac:dyDescent="0.3">
      <c r="B20" s="41" t="s">
        <v>714</v>
      </c>
      <c r="C20" s="7" t="s">
        <v>715</v>
      </c>
      <c r="D20" s="7">
        <v>1765.0000000000005</v>
      </c>
      <c r="E20" s="7">
        <v>0</v>
      </c>
      <c r="F20" s="7">
        <v>5</v>
      </c>
      <c r="G20" s="7">
        <v>0</v>
      </c>
      <c r="H20" s="42">
        <v>8.5</v>
      </c>
    </row>
    <row r="21" spans="2:8" x14ac:dyDescent="0.3">
      <c r="B21" s="41" t="s">
        <v>716</v>
      </c>
      <c r="C21" s="7" t="s">
        <v>717</v>
      </c>
      <c r="D21" s="7">
        <v>1022.8</v>
      </c>
      <c r="E21" s="7">
        <v>0</v>
      </c>
      <c r="F21" s="7">
        <v>8.25</v>
      </c>
      <c r="G21" s="7">
        <v>2.5</v>
      </c>
      <c r="H21" s="42">
        <v>8.25</v>
      </c>
    </row>
    <row r="22" spans="2:8" x14ac:dyDescent="0.3">
      <c r="B22" s="41" t="s">
        <v>718</v>
      </c>
      <c r="C22" s="7" t="s">
        <v>719</v>
      </c>
      <c r="D22" s="7">
        <v>0</v>
      </c>
      <c r="E22" s="7">
        <v>2.5</v>
      </c>
      <c r="F22" s="7">
        <v>6.25</v>
      </c>
      <c r="G22" s="7">
        <v>1E+30</v>
      </c>
      <c r="H22" s="42">
        <v>2.5</v>
      </c>
    </row>
    <row r="23" spans="2:8" x14ac:dyDescent="0.3">
      <c r="B23" s="41" t="s">
        <v>720</v>
      </c>
      <c r="C23" s="7" t="s">
        <v>721</v>
      </c>
      <c r="D23" s="7">
        <v>0</v>
      </c>
      <c r="E23" s="7">
        <v>4</v>
      </c>
      <c r="F23" s="7">
        <v>8.75</v>
      </c>
      <c r="G23" s="7">
        <v>1E+30</v>
      </c>
      <c r="H23" s="42">
        <v>4</v>
      </c>
    </row>
    <row r="24" spans="2:8" x14ac:dyDescent="0.3">
      <c r="B24" s="41" t="s">
        <v>722</v>
      </c>
      <c r="C24" s="7" t="s">
        <v>723</v>
      </c>
      <c r="D24" s="7">
        <v>3090.8</v>
      </c>
      <c r="E24" s="7">
        <v>0</v>
      </c>
      <c r="F24" s="7">
        <v>3.25</v>
      </c>
      <c r="G24" s="7">
        <v>2.25</v>
      </c>
      <c r="H24" s="42">
        <v>3.25</v>
      </c>
    </row>
    <row r="25" spans="2:8" x14ac:dyDescent="0.3">
      <c r="B25" s="41" t="s">
        <v>724</v>
      </c>
      <c r="C25" s="7" t="s">
        <v>725</v>
      </c>
      <c r="D25" s="7">
        <v>0</v>
      </c>
      <c r="E25" s="7">
        <v>2.75</v>
      </c>
      <c r="F25" s="7">
        <v>1.5</v>
      </c>
      <c r="G25" s="7">
        <v>1E+30</v>
      </c>
      <c r="H25" s="42">
        <v>2.75</v>
      </c>
    </row>
    <row r="26" spans="2:8" x14ac:dyDescent="0.3">
      <c r="B26" s="41" t="s">
        <v>726</v>
      </c>
      <c r="C26" s="7" t="s">
        <v>727</v>
      </c>
      <c r="D26" s="7">
        <v>0</v>
      </c>
      <c r="E26" s="7">
        <v>2.25</v>
      </c>
      <c r="F26" s="7">
        <v>2</v>
      </c>
      <c r="G26" s="7">
        <v>1E+30</v>
      </c>
      <c r="H26" s="42">
        <v>2.25</v>
      </c>
    </row>
    <row r="27" spans="2:8" x14ac:dyDescent="0.3">
      <c r="B27" s="41" t="s">
        <v>728</v>
      </c>
      <c r="C27" s="7" t="s">
        <v>729</v>
      </c>
      <c r="D27" s="7">
        <v>0</v>
      </c>
      <c r="E27" s="7">
        <v>1</v>
      </c>
      <c r="F27" s="7">
        <v>9.75</v>
      </c>
      <c r="G27" s="7">
        <v>1E+30</v>
      </c>
      <c r="H27" s="42">
        <v>1</v>
      </c>
    </row>
    <row r="28" spans="2:8" x14ac:dyDescent="0.3">
      <c r="B28" s="41" t="s">
        <v>730</v>
      </c>
      <c r="C28" s="7" t="s">
        <v>731</v>
      </c>
      <c r="D28" s="7">
        <v>0</v>
      </c>
      <c r="E28" s="7">
        <v>0</v>
      </c>
      <c r="F28" s="7">
        <v>4.25</v>
      </c>
      <c r="G28" s="7">
        <v>1E+30</v>
      </c>
      <c r="H28" s="42">
        <v>0</v>
      </c>
    </row>
    <row r="29" spans="2:8" x14ac:dyDescent="0.3">
      <c r="B29" s="41" t="s">
        <v>732</v>
      </c>
      <c r="C29" s="7" t="s">
        <v>733</v>
      </c>
      <c r="D29" s="7">
        <v>2447.2000000000007</v>
      </c>
      <c r="E29" s="7">
        <v>0</v>
      </c>
      <c r="F29" s="7">
        <v>5.25</v>
      </c>
      <c r="G29" s="7">
        <v>0</v>
      </c>
      <c r="H29" s="42">
        <v>8.75</v>
      </c>
    </row>
    <row r="30" spans="2:8" x14ac:dyDescent="0.3">
      <c r="B30" s="41" t="s">
        <v>734</v>
      </c>
      <c r="C30" s="7" t="s">
        <v>735</v>
      </c>
      <c r="D30" s="7">
        <v>0</v>
      </c>
      <c r="E30" s="7">
        <v>2.5</v>
      </c>
      <c r="F30" s="7">
        <v>9.25</v>
      </c>
      <c r="G30" s="7">
        <v>1E+30</v>
      </c>
      <c r="H30" s="42">
        <v>2.5</v>
      </c>
    </row>
    <row r="31" spans="2:8" x14ac:dyDescent="0.3">
      <c r="B31" s="41" t="s">
        <v>736</v>
      </c>
      <c r="C31" s="7" t="s">
        <v>737</v>
      </c>
      <c r="D31" s="7">
        <v>0</v>
      </c>
      <c r="E31" s="7">
        <v>1.75</v>
      </c>
      <c r="F31" s="7">
        <v>4</v>
      </c>
      <c r="G31" s="7">
        <v>1E+30</v>
      </c>
      <c r="H31" s="42">
        <v>1.75</v>
      </c>
    </row>
    <row r="32" spans="2:8" x14ac:dyDescent="0.3">
      <c r="B32" s="41" t="s">
        <v>738</v>
      </c>
      <c r="C32" s="7" t="s">
        <v>739</v>
      </c>
      <c r="D32" s="7">
        <v>685.40000000000009</v>
      </c>
      <c r="E32" s="7">
        <v>0</v>
      </c>
      <c r="F32" s="7">
        <v>3.25</v>
      </c>
      <c r="G32" s="7">
        <v>1.75</v>
      </c>
      <c r="H32" s="42">
        <v>6.75</v>
      </c>
    </row>
    <row r="33" spans="2:8" x14ac:dyDescent="0.3">
      <c r="B33" s="41" t="s">
        <v>740</v>
      </c>
      <c r="C33" s="7" t="s">
        <v>741</v>
      </c>
      <c r="D33" s="7">
        <v>0</v>
      </c>
      <c r="E33" s="7">
        <v>1</v>
      </c>
      <c r="F33" s="7">
        <v>9.75</v>
      </c>
      <c r="G33" s="7">
        <v>1E+30</v>
      </c>
      <c r="H33" s="42">
        <v>1</v>
      </c>
    </row>
    <row r="34" spans="2:8" x14ac:dyDescent="0.3">
      <c r="B34" s="41" t="s">
        <v>742</v>
      </c>
      <c r="C34" s="7" t="s">
        <v>743</v>
      </c>
      <c r="D34" s="7">
        <v>1652.8000000000029</v>
      </c>
      <c r="E34" s="7">
        <v>0</v>
      </c>
      <c r="F34" s="7">
        <v>4.25</v>
      </c>
      <c r="G34" s="7">
        <v>0</v>
      </c>
      <c r="H34" s="42">
        <v>0</v>
      </c>
    </row>
    <row r="35" spans="2:8" x14ac:dyDescent="0.3">
      <c r="B35" s="41" t="s">
        <v>744</v>
      </c>
      <c r="C35" s="7" t="s">
        <v>745</v>
      </c>
      <c r="D35" s="7">
        <v>843.9999999999975</v>
      </c>
      <c r="E35" s="7">
        <v>0</v>
      </c>
      <c r="F35" s="7">
        <v>5.25</v>
      </c>
      <c r="G35" s="7">
        <v>0</v>
      </c>
      <c r="H35" s="42">
        <v>0</v>
      </c>
    </row>
    <row r="36" spans="2:8" x14ac:dyDescent="0.3">
      <c r="B36" s="41" t="s">
        <v>746</v>
      </c>
      <c r="C36" s="7" t="s">
        <v>747</v>
      </c>
      <c r="D36" s="7">
        <v>1277.2</v>
      </c>
      <c r="E36" s="7">
        <v>0</v>
      </c>
      <c r="F36" s="7">
        <v>4.25</v>
      </c>
      <c r="G36" s="7">
        <v>1.5</v>
      </c>
      <c r="H36" s="42">
        <v>4.25</v>
      </c>
    </row>
    <row r="37" spans="2:8" x14ac:dyDescent="0.3">
      <c r="B37" s="41" t="s">
        <v>748</v>
      </c>
      <c r="C37" s="7" t="s">
        <v>749</v>
      </c>
      <c r="D37" s="7">
        <v>0</v>
      </c>
      <c r="E37" s="7">
        <v>2</v>
      </c>
      <c r="F37" s="7">
        <v>1.75</v>
      </c>
      <c r="G37" s="7">
        <v>1E+30</v>
      </c>
      <c r="H37" s="42">
        <v>2</v>
      </c>
    </row>
    <row r="38" spans="2:8" x14ac:dyDescent="0.3">
      <c r="B38" s="41" t="s">
        <v>750</v>
      </c>
      <c r="C38" s="7" t="s">
        <v>751</v>
      </c>
      <c r="D38" s="7">
        <v>0</v>
      </c>
      <c r="E38" s="7">
        <v>1.5</v>
      </c>
      <c r="F38" s="7">
        <v>2.25</v>
      </c>
      <c r="G38" s="7">
        <v>1E+30</v>
      </c>
      <c r="H38" s="42">
        <v>1.5</v>
      </c>
    </row>
    <row r="39" spans="2:8" x14ac:dyDescent="0.3">
      <c r="B39" s="41" t="s">
        <v>752</v>
      </c>
      <c r="C39" s="7" t="s">
        <v>753</v>
      </c>
      <c r="D39" s="7">
        <v>1166.5999999999999</v>
      </c>
      <c r="E39" s="7">
        <v>0</v>
      </c>
      <c r="F39" s="7">
        <v>3.25</v>
      </c>
      <c r="G39" s="7">
        <v>5.9000000000000057</v>
      </c>
      <c r="H39" s="42">
        <v>3.25</v>
      </c>
    </row>
    <row r="40" spans="2:8" x14ac:dyDescent="0.3">
      <c r="B40" s="41" t="s">
        <v>754</v>
      </c>
      <c r="C40" s="7" t="s">
        <v>755</v>
      </c>
      <c r="D40" s="7">
        <v>0</v>
      </c>
      <c r="E40" s="7">
        <v>7</v>
      </c>
      <c r="F40" s="7">
        <v>5.75</v>
      </c>
      <c r="G40" s="7">
        <v>1E+30</v>
      </c>
      <c r="H40" s="42">
        <v>7</v>
      </c>
    </row>
    <row r="41" spans="2:8" x14ac:dyDescent="0.3">
      <c r="B41" s="41" t="s">
        <v>756</v>
      </c>
      <c r="C41" s="7" t="s">
        <v>757</v>
      </c>
      <c r="D41" s="7">
        <v>0</v>
      </c>
      <c r="E41" s="7">
        <v>5.9000000000000057</v>
      </c>
      <c r="F41" s="7">
        <v>5.6500000000000057</v>
      </c>
      <c r="G41" s="7">
        <v>1E+30</v>
      </c>
      <c r="H41" s="42">
        <v>5.9000000000000057</v>
      </c>
    </row>
    <row r="42" spans="2:8" x14ac:dyDescent="0.3">
      <c r="B42" s="41" t="s">
        <v>758</v>
      </c>
      <c r="C42" s="7" t="s">
        <v>759</v>
      </c>
      <c r="D42" s="7">
        <v>0</v>
      </c>
      <c r="E42" s="7">
        <v>0.75</v>
      </c>
      <c r="F42" s="7">
        <v>10</v>
      </c>
      <c r="G42" s="7">
        <v>1E+30</v>
      </c>
      <c r="H42" s="42">
        <v>0.75</v>
      </c>
    </row>
    <row r="43" spans="2:8" x14ac:dyDescent="0.3">
      <c r="B43" s="41" t="s">
        <v>760</v>
      </c>
      <c r="C43" s="7" t="s">
        <v>761</v>
      </c>
      <c r="D43" s="7">
        <v>0</v>
      </c>
      <c r="E43" s="7">
        <v>0.25</v>
      </c>
      <c r="F43" s="7">
        <v>5</v>
      </c>
      <c r="G43" s="7">
        <v>1E+30</v>
      </c>
      <c r="H43" s="42">
        <v>0.25</v>
      </c>
    </row>
    <row r="44" spans="2:8" x14ac:dyDescent="0.3">
      <c r="B44" s="41" t="s">
        <v>762</v>
      </c>
      <c r="C44" s="7" t="s">
        <v>763</v>
      </c>
      <c r="D44" s="7">
        <v>2020.8</v>
      </c>
      <c r="E44" s="7">
        <v>0</v>
      </c>
      <c r="F44" s="7">
        <v>5.75</v>
      </c>
      <c r="G44" s="7">
        <v>0.25</v>
      </c>
      <c r="H44" s="42">
        <v>9.25</v>
      </c>
    </row>
    <row r="45" spans="2:8" x14ac:dyDescent="0.3">
      <c r="B45" s="41" t="s">
        <v>764</v>
      </c>
      <c r="C45" s="7" t="s">
        <v>765</v>
      </c>
      <c r="D45" s="7">
        <v>1260.6000000000008</v>
      </c>
      <c r="E45" s="7">
        <v>0</v>
      </c>
      <c r="F45" s="7">
        <v>8.75</v>
      </c>
      <c r="G45" s="7">
        <v>0.75</v>
      </c>
      <c r="H45" s="42">
        <v>1.25</v>
      </c>
    </row>
    <row r="46" spans="2:8" x14ac:dyDescent="0.3">
      <c r="B46" s="41" t="s">
        <v>766</v>
      </c>
      <c r="C46" s="7" t="s">
        <v>767</v>
      </c>
      <c r="D46" s="7">
        <v>518.79999999999927</v>
      </c>
      <c r="E46" s="7">
        <v>0</v>
      </c>
      <c r="F46" s="7">
        <v>4.25</v>
      </c>
      <c r="G46" s="7">
        <v>0</v>
      </c>
      <c r="H46" s="42">
        <v>0.75</v>
      </c>
    </row>
    <row r="47" spans="2:8" x14ac:dyDescent="0.3">
      <c r="B47" s="41" t="s">
        <v>768</v>
      </c>
      <c r="C47" s="7" t="s">
        <v>769</v>
      </c>
      <c r="D47" s="7">
        <v>0</v>
      </c>
      <c r="E47" s="7">
        <v>0</v>
      </c>
      <c r="F47" s="7">
        <v>5.25</v>
      </c>
      <c r="G47" s="7">
        <v>1E+30</v>
      </c>
      <c r="H47" s="42">
        <v>0</v>
      </c>
    </row>
    <row r="48" spans="2:8" x14ac:dyDescent="0.3">
      <c r="B48" s="41" t="s">
        <v>770</v>
      </c>
      <c r="C48" s="7" t="s">
        <v>771</v>
      </c>
      <c r="D48" s="7">
        <v>196</v>
      </c>
      <c r="E48" s="7">
        <v>0</v>
      </c>
      <c r="F48" s="7">
        <v>3.5</v>
      </c>
      <c r="G48" s="7">
        <v>5.25</v>
      </c>
      <c r="H48" s="42">
        <v>3.5</v>
      </c>
    </row>
    <row r="49" spans="1:8" x14ac:dyDescent="0.3">
      <c r="B49" s="41" t="s">
        <v>772</v>
      </c>
      <c r="C49" s="7" t="s">
        <v>773</v>
      </c>
      <c r="D49" s="7">
        <v>0</v>
      </c>
      <c r="E49" s="7">
        <v>7.25</v>
      </c>
      <c r="F49" s="7">
        <v>6.25</v>
      </c>
      <c r="G49" s="7">
        <v>1E+30</v>
      </c>
      <c r="H49" s="42">
        <v>7.25</v>
      </c>
    </row>
    <row r="50" spans="1:8" x14ac:dyDescent="0.3">
      <c r="B50" s="41" t="s">
        <v>774</v>
      </c>
      <c r="C50" s="7" t="s">
        <v>775</v>
      </c>
      <c r="D50" s="7">
        <v>0</v>
      </c>
      <c r="E50" s="7">
        <v>5.25</v>
      </c>
      <c r="F50" s="7">
        <v>5.25</v>
      </c>
      <c r="G50" s="7">
        <v>1E+30</v>
      </c>
      <c r="H50" s="42">
        <v>5.25</v>
      </c>
    </row>
    <row r="51" spans="1:8" x14ac:dyDescent="0.3">
      <c r="B51" s="41" t="s">
        <v>776</v>
      </c>
      <c r="C51" s="7" t="s">
        <v>777</v>
      </c>
      <c r="D51" s="7">
        <v>0</v>
      </c>
      <c r="E51" s="7">
        <v>1.0000000000000284</v>
      </c>
      <c r="F51" s="7">
        <v>9.75</v>
      </c>
      <c r="G51" s="7">
        <v>1E+30</v>
      </c>
      <c r="H51" s="42">
        <v>1.0000000000000284</v>
      </c>
    </row>
    <row r="52" spans="1:8" x14ac:dyDescent="0.3">
      <c r="B52" s="41" t="s">
        <v>778</v>
      </c>
      <c r="C52" s="7" t="s">
        <v>779</v>
      </c>
      <c r="D52" s="7">
        <v>6828.3999999999987</v>
      </c>
      <c r="E52" s="7">
        <v>0</v>
      </c>
      <c r="F52" s="7">
        <v>4.2499999999999716</v>
      </c>
      <c r="G52" s="7">
        <v>2.8421709430404007E-14</v>
      </c>
      <c r="H52" s="42">
        <v>8.7499999999999716</v>
      </c>
    </row>
    <row r="53" spans="1:8" x14ac:dyDescent="0.3">
      <c r="B53" s="41" t="s">
        <v>780</v>
      </c>
      <c r="C53" s="7" t="s">
        <v>781</v>
      </c>
      <c r="D53" s="7">
        <v>0</v>
      </c>
      <c r="E53" s="7">
        <v>2.8421709430404007E-14</v>
      </c>
      <c r="F53" s="7">
        <v>5.25</v>
      </c>
      <c r="G53" s="7">
        <v>1E+30</v>
      </c>
      <c r="H53" s="42">
        <v>2.8421709430404007E-14</v>
      </c>
    </row>
    <row r="54" spans="1:8" x14ac:dyDescent="0.3">
      <c r="B54" s="41" t="s">
        <v>782</v>
      </c>
      <c r="C54" s="7" t="s">
        <v>783</v>
      </c>
      <c r="D54" s="7">
        <v>0</v>
      </c>
      <c r="E54" s="7">
        <v>1.25</v>
      </c>
      <c r="F54" s="7">
        <v>7</v>
      </c>
      <c r="G54" s="7">
        <v>1E+30</v>
      </c>
      <c r="H54" s="42">
        <v>1.25</v>
      </c>
    </row>
    <row r="55" spans="1:8" x14ac:dyDescent="0.3">
      <c r="B55" s="41" t="s">
        <v>784</v>
      </c>
      <c r="C55" s="7" t="s">
        <v>785</v>
      </c>
      <c r="D55" s="7">
        <v>0</v>
      </c>
      <c r="E55" s="7">
        <v>0.5</v>
      </c>
      <c r="F55" s="7">
        <v>1.75</v>
      </c>
      <c r="G55" s="7">
        <v>1E+30</v>
      </c>
      <c r="H55" s="42">
        <v>0.5</v>
      </c>
    </row>
    <row r="56" spans="1:8" x14ac:dyDescent="0.3">
      <c r="B56" s="41" t="s">
        <v>786</v>
      </c>
      <c r="C56" s="7" t="s">
        <v>787</v>
      </c>
      <c r="D56" s="7">
        <v>162</v>
      </c>
      <c r="E56" s="7">
        <v>0</v>
      </c>
      <c r="F56" s="7">
        <v>2.25</v>
      </c>
      <c r="G56" s="7">
        <v>0.5</v>
      </c>
      <c r="H56" s="42">
        <v>5.75</v>
      </c>
    </row>
    <row r="57" spans="1:8" x14ac:dyDescent="0.3">
      <c r="B57" s="41" t="s">
        <v>788</v>
      </c>
      <c r="C57" s="7" t="s">
        <v>789</v>
      </c>
      <c r="D57" s="7">
        <v>2229.5999999999995</v>
      </c>
      <c r="E57" s="7">
        <v>0</v>
      </c>
      <c r="F57" s="7">
        <v>12.75</v>
      </c>
      <c r="G57" s="7">
        <v>1.25</v>
      </c>
      <c r="H57" s="42">
        <v>12.75</v>
      </c>
    </row>
    <row r="58" spans="1:8" x14ac:dyDescent="0.3">
      <c r="B58" s="41" t="s">
        <v>790</v>
      </c>
      <c r="C58" s="7" t="s">
        <v>791</v>
      </c>
      <c r="D58" s="7">
        <v>0</v>
      </c>
      <c r="E58" s="7">
        <v>1.25</v>
      </c>
      <c r="F58" s="7">
        <v>9.5</v>
      </c>
      <c r="G58" s="7">
        <v>1E+30</v>
      </c>
      <c r="H58" s="42">
        <v>1.25</v>
      </c>
    </row>
    <row r="59" spans="1:8" ht="15" thickBot="1" x14ac:dyDescent="0.35">
      <c r="B59" s="43" t="s">
        <v>792</v>
      </c>
      <c r="C59" s="44" t="s">
        <v>793</v>
      </c>
      <c r="D59" s="44">
        <v>0</v>
      </c>
      <c r="E59" s="44">
        <v>1.75</v>
      </c>
      <c r="F59" s="44">
        <v>11</v>
      </c>
      <c r="G59" s="44">
        <v>1E+30</v>
      </c>
      <c r="H59" s="45">
        <v>1.75</v>
      </c>
    </row>
    <row r="61" spans="1:8" ht="15" thickBot="1" x14ac:dyDescent="0.35">
      <c r="A61" t="s">
        <v>685</v>
      </c>
    </row>
    <row r="62" spans="1:8" x14ac:dyDescent="0.3">
      <c r="B62" s="8"/>
      <c r="C62" s="8"/>
      <c r="D62" s="8" t="s">
        <v>857</v>
      </c>
      <c r="E62" s="8" t="s">
        <v>866</v>
      </c>
      <c r="F62" s="8" t="s">
        <v>868</v>
      </c>
      <c r="G62" s="8" t="s">
        <v>863</v>
      </c>
      <c r="H62" s="8" t="s">
        <v>863</v>
      </c>
    </row>
    <row r="63" spans="1:8" ht="15" thickBot="1" x14ac:dyDescent="0.35">
      <c r="B63" s="9" t="s">
        <v>679</v>
      </c>
      <c r="C63" s="9" t="s">
        <v>680</v>
      </c>
      <c r="D63" s="9" t="s">
        <v>858</v>
      </c>
      <c r="E63" s="9" t="s">
        <v>867</v>
      </c>
      <c r="F63" s="9" t="s">
        <v>869</v>
      </c>
      <c r="G63" s="9" t="s">
        <v>864</v>
      </c>
      <c r="H63" s="9" t="s">
        <v>865</v>
      </c>
    </row>
    <row r="64" spans="1:8" x14ac:dyDescent="0.3">
      <c r="B64" s="7" t="s">
        <v>794</v>
      </c>
      <c r="C64" s="7" t="s">
        <v>795</v>
      </c>
      <c r="D64" s="7">
        <v>11080.399999999998</v>
      </c>
      <c r="E64" s="11">
        <v>0</v>
      </c>
      <c r="F64" s="7">
        <v>12100</v>
      </c>
      <c r="G64" s="7">
        <v>1E+30</v>
      </c>
      <c r="H64" s="7">
        <v>1019.6000000000006</v>
      </c>
    </row>
    <row r="65" spans="2:8" x14ac:dyDescent="0.3">
      <c r="B65" s="7" t="s">
        <v>798</v>
      </c>
      <c r="C65" s="7" t="s">
        <v>799</v>
      </c>
      <c r="D65" s="7">
        <v>9000</v>
      </c>
      <c r="E65" s="11">
        <v>-4.5</v>
      </c>
      <c r="F65" s="7">
        <v>9000</v>
      </c>
      <c r="G65" s="7">
        <v>1260.6000000000008</v>
      </c>
      <c r="H65" s="7">
        <v>518.79999999999927</v>
      </c>
    </row>
    <row r="66" spans="2:8" x14ac:dyDescent="0.3">
      <c r="B66" s="7" t="s">
        <v>801</v>
      </c>
      <c r="C66" s="7" t="s">
        <v>802</v>
      </c>
      <c r="D66" s="7">
        <v>9999.9999999999982</v>
      </c>
      <c r="E66" s="11">
        <v>-3.5</v>
      </c>
      <c r="F66" s="7">
        <v>10000</v>
      </c>
      <c r="G66" s="7">
        <v>1260.6000000000008</v>
      </c>
      <c r="H66" s="7">
        <v>518.79999999999927</v>
      </c>
    </row>
    <row r="67" spans="2:8" x14ac:dyDescent="0.3">
      <c r="B67" s="7" t="s">
        <v>804</v>
      </c>
      <c r="C67" s="7" t="s">
        <v>805</v>
      </c>
      <c r="D67" s="7">
        <v>1091.6000000000001</v>
      </c>
      <c r="E67" s="7">
        <v>9.5</v>
      </c>
      <c r="F67" s="7">
        <v>1091.6000000000001</v>
      </c>
      <c r="G67" s="7">
        <v>518.79999999999927</v>
      </c>
      <c r="H67" s="7">
        <v>1091.6000000000001</v>
      </c>
    </row>
    <row r="68" spans="2:8" x14ac:dyDescent="0.3">
      <c r="B68" s="7" t="s">
        <v>808</v>
      </c>
      <c r="C68" s="7" t="s">
        <v>809</v>
      </c>
      <c r="D68" s="7">
        <v>983.99999999999989</v>
      </c>
      <c r="E68" s="7">
        <v>8.75</v>
      </c>
      <c r="F68" s="7">
        <v>983.99999999999989</v>
      </c>
      <c r="G68" s="7">
        <v>518.79999999999927</v>
      </c>
      <c r="H68" s="7">
        <v>983.99999999999989</v>
      </c>
    </row>
    <row r="69" spans="2:8" x14ac:dyDescent="0.3">
      <c r="B69" s="7" t="s">
        <v>811</v>
      </c>
      <c r="C69" s="7" t="s">
        <v>812</v>
      </c>
      <c r="D69" s="7">
        <v>836.8</v>
      </c>
      <c r="E69" s="7">
        <v>8.25</v>
      </c>
      <c r="F69" s="7">
        <v>836.8</v>
      </c>
      <c r="G69" s="7">
        <v>1019.6000000000006</v>
      </c>
      <c r="H69" s="7">
        <v>836.8</v>
      </c>
    </row>
    <row r="70" spans="2:8" x14ac:dyDescent="0.3">
      <c r="B70" s="7" t="s">
        <v>814</v>
      </c>
      <c r="C70" s="7" t="s">
        <v>815</v>
      </c>
      <c r="D70" s="7">
        <v>1765.0000000000005</v>
      </c>
      <c r="E70" s="7">
        <v>8.5</v>
      </c>
      <c r="F70" s="7">
        <v>1765.0000000000002</v>
      </c>
      <c r="G70" s="7">
        <v>518.79999999999927</v>
      </c>
      <c r="H70" s="7">
        <v>1260.6000000000008</v>
      </c>
    </row>
    <row r="71" spans="2:8" x14ac:dyDescent="0.3">
      <c r="B71" s="7" t="s">
        <v>817</v>
      </c>
      <c r="C71" s="7" t="s">
        <v>818</v>
      </c>
      <c r="D71" s="7">
        <v>1022.8</v>
      </c>
      <c r="E71" s="7">
        <v>8.25</v>
      </c>
      <c r="F71" s="7">
        <v>1022.8</v>
      </c>
      <c r="G71" s="7">
        <v>1019.6000000000006</v>
      </c>
      <c r="H71" s="7">
        <v>1022.8</v>
      </c>
    </row>
    <row r="72" spans="2:8" x14ac:dyDescent="0.3">
      <c r="B72" s="7" t="s">
        <v>820</v>
      </c>
      <c r="C72" s="7" t="s">
        <v>821</v>
      </c>
      <c r="D72" s="7">
        <v>3090.8</v>
      </c>
      <c r="E72" s="7">
        <v>3.25</v>
      </c>
      <c r="F72" s="7">
        <v>3090.7999999999997</v>
      </c>
      <c r="G72" s="7">
        <v>1019.6000000000006</v>
      </c>
      <c r="H72" s="7">
        <v>3090.8</v>
      </c>
    </row>
    <row r="73" spans="2:8" x14ac:dyDescent="0.3">
      <c r="B73" s="7" t="s">
        <v>823</v>
      </c>
      <c r="C73" s="7" t="s">
        <v>824</v>
      </c>
      <c r="D73" s="7">
        <v>2447.2000000000007</v>
      </c>
      <c r="E73" s="7">
        <v>8.75</v>
      </c>
      <c r="F73" s="7">
        <v>2447.2000000000007</v>
      </c>
      <c r="G73" s="7">
        <v>518.79999999999927</v>
      </c>
      <c r="H73" s="7">
        <v>1260.6000000000008</v>
      </c>
    </row>
    <row r="74" spans="2:8" x14ac:dyDescent="0.3">
      <c r="B74" s="7" t="s">
        <v>826</v>
      </c>
      <c r="C74" s="7" t="s">
        <v>827</v>
      </c>
      <c r="D74" s="7">
        <v>685.40000000000009</v>
      </c>
      <c r="E74" s="7">
        <v>6.75</v>
      </c>
      <c r="F74" s="7">
        <v>685.40000000000009</v>
      </c>
      <c r="G74" s="7">
        <v>518.79999999999927</v>
      </c>
      <c r="H74" s="7">
        <v>685.40000000000009</v>
      </c>
    </row>
    <row r="75" spans="2:8" x14ac:dyDescent="0.3">
      <c r="B75" s="7" t="s">
        <v>829</v>
      </c>
      <c r="C75" s="7" t="s">
        <v>830</v>
      </c>
      <c r="D75" s="7">
        <v>2496.8000000000002</v>
      </c>
      <c r="E75" s="7">
        <v>8.75</v>
      </c>
      <c r="F75" s="7">
        <v>2496.8000000000002</v>
      </c>
      <c r="G75" s="7">
        <v>518.79999999999927</v>
      </c>
      <c r="H75" s="7">
        <v>1260.6000000000008</v>
      </c>
    </row>
    <row r="76" spans="2:8" x14ac:dyDescent="0.3">
      <c r="B76" s="7" t="s">
        <v>832</v>
      </c>
      <c r="C76" s="7" t="s">
        <v>833</v>
      </c>
      <c r="D76" s="7">
        <v>1277.2</v>
      </c>
      <c r="E76" s="7">
        <v>4.25</v>
      </c>
      <c r="F76" s="7">
        <v>1277.2</v>
      </c>
      <c r="G76" s="7">
        <v>1019.6000000000006</v>
      </c>
      <c r="H76" s="7">
        <v>1277.2</v>
      </c>
    </row>
    <row r="77" spans="2:8" x14ac:dyDescent="0.3">
      <c r="B77" s="7" t="s">
        <v>835</v>
      </c>
      <c r="C77" s="7" t="s">
        <v>836</v>
      </c>
      <c r="D77" s="7">
        <v>1166.5999999999999</v>
      </c>
      <c r="E77" s="7">
        <v>3.25</v>
      </c>
      <c r="F77" s="7">
        <v>1166.5999999999999</v>
      </c>
      <c r="G77" s="7">
        <v>1019.6000000000006</v>
      </c>
      <c r="H77" s="7">
        <v>1166.5999999999999</v>
      </c>
    </row>
    <row r="78" spans="2:8" x14ac:dyDescent="0.3">
      <c r="B78" s="7" t="s">
        <v>838</v>
      </c>
      <c r="C78" s="7" t="s">
        <v>839</v>
      </c>
      <c r="D78" s="7">
        <v>2020.8</v>
      </c>
      <c r="E78" s="7">
        <v>9.25</v>
      </c>
      <c r="F78" s="7">
        <v>2020.8</v>
      </c>
      <c r="G78" s="7">
        <v>518.79999999999927</v>
      </c>
      <c r="H78" s="7">
        <v>1260.6000000000008</v>
      </c>
    </row>
    <row r="79" spans="2:8" x14ac:dyDescent="0.3">
      <c r="B79" s="7" t="s">
        <v>841</v>
      </c>
      <c r="C79" s="7" t="s">
        <v>842</v>
      </c>
      <c r="D79" s="7">
        <v>1779.4</v>
      </c>
      <c r="E79" s="7">
        <v>8.75</v>
      </c>
      <c r="F79" s="7">
        <v>1779.4</v>
      </c>
      <c r="G79" s="7">
        <v>1019.6000000000006</v>
      </c>
      <c r="H79" s="7">
        <v>1260.6000000000008</v>
      </c>
    </row>
    <row r="80" spans="2:8" x14ac:dyDescent="0.3">
      <c r="B80" s="7" t="s">
        <v>844</v>
      </c>
      <c r="C80" s="7" t="s">
        <v>845</v>
      </c>
      <c r="D80" s="7">
        <v>196</v>
      </c>
      <c r="E80" s="7">
        <v>3.5</v>
      </c>
      <c r="F80" s="7">
        <v>196</v>
      </c>
      <c r="G80" s="7">
        <v>1019.6000000000006</v>
      </c>
      <c r="H80" s="7">
        <v>196</v>
      </c>
    </row>
    <row r="81" spans="2:8" x14ac:dyDescent="0.3">
      <c r="B81" s="7" t="s">
        <v>847</v>
      </c>
      <c r="C81" s="7" t="s">
        <v>848</v>
      </c>
      <c r="D81" s="7">
        <v>6828.3999999999987</v>
      </c>
      <c r="E81" s="7">
        <v>8.7499999999999716</v>
      </c>
      <c r="F81" s="7">
        <v>6828.3999999999987</v>
      </c>
      <c r="G81" s="7">
        <v>518.79999999999927</v>
      </c>
      <c r="H81" s="7">
        <v>1260.6000000000008</v>
      </c>
    </row>
    <row r="82" spans="2:8" x14ac:dyDescent="0.3">
      <c r="B82" s="7" t="s">
        <v>850</v>
      </c>
      <c r="C82" s="7" t="s">
        <v>851</v>
      </c>
      <c r="D82" s="7">
        <v>162</v>
      </c>
      <c r="E82" s="7">
        <v>5.75</v>
      </c>
      <c r="F82" s="7">
        <v>162</v>
      </c>
      <c r="G82" s="7">
        <v>518.79999999999927</v>
      </c>
      <c r="H82" s="7">
        <v>162</v>
      </c>
    </row>
    <row r="83" spans="2:8" ht="15" thickBot="1" x14ac:dyDescent="0.35">
      <c r="B83" s="5" t="s">
        <v>853</v>
      </c>
      <c r="C83" s="5" t="s">
        <v>854</v>
      </c>
      <c r="D83" s="5">
        <v>2229.5999999999995</v>
      </c>
      <c r="E83" s="5">
        <v>12.75</v>
      </c>
      <c r="F83" s="5">
        <v>2229.5999999999995</v>
      </c>
      <c r="G83" s="5">
        <v>1019.6000000000006</v>
      </c>
      <c r="H83" s="5">
        <v>2229.5999999999995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4E343-679D-49C1-A19D-76C28E4BC040}">
  <dimension ref="A3:B21"/>
  <sheetViews>
    <sheetView workbookViewId="0">
      <selection activeCell="F14" sqref="F14"/>
    </sheetView>
  </sheetViews>
  <sheetFormatPr defaultColWidth="8.77734375" defaultRowHeight="14.4" x14ac:dyDescent="0.3"/>
  <cols>
    <col min="1" max="1" width="15" bestFit="1" customWidth="1"/>
    <col min="2" max="2" width="14.44140625" bestFit="1" customWidth="1"/>
  </cols>
  <sheetData>
    <row r="3" spans="1:2" x14ac:dyDescent="0.3">
      <c r="A3" s="2" t="s">
        <v>659</v>
      </c>
      <c r="B3" t="s">
        <v>661</v>
      </c>
    </row>
    <row r="4" spans="1:2" x14ac:dyDescent="0.3">
      <c r="A4" s="3" t="s">
        <v>9</v>
      </c>
      <c r="B4">
        <v>1091.6000000000001</v>
      </c>
    </row>
    <row r="5" spans="1:2" x14ac:dyDescent="0.3">
      <c r="A5" s="3" t="s">
        <v>38</v>
      </c>
      <c r="B5">
        <v>983.99999999999989</v>
      </c>
    </row>
    <row r="6" spans="1:2" x14ac:dyDescent="0.3">
      <c r="A6" s="3" t="s">
        <v>65</v>
      </c>
      <c r="B6">
        <v>836.8</v>
      </c>
    </row>
    <row r="7" spans="1:2" x14ac:dyDescent="0.3">
      <c r="A7" s="3" t="s">
        <v>94</v>
      </c>
      <c r="B7">
        <v>1765.0000000000002</v>
      </c>
    </row>
    <row r="8" spans="1:2" x14ac:dyDescent="0.3">
      <c r="A8" s="3" t="s">
        <v>124</v>
      </c>
      <c r="B8">
        <v>1022.8</v>
      </c>
    </row>
    <row r="9" spans="1:2" x14ac:dyDescent="0.3">
      <c r="A9" s="3" t="s">
        <v>160</v>
      </c>
      <c r="B9">
        <v>3090.7999999999997</v>
      </c>
    </row>
    <row r="10" spans="1:2" x14ac:dyDescent="0.3">
      <c r="A10" s="3" t="s">
        <v>202</v>
      </c>
      <c r="B10">
        <v>2447.2000000000007</v>
      </c>
    </row>
    <row r="11" spans="1:2" x14ac:dyDescent="0.3">
      <c r="A11" s="3" t="s">
        <v>252</v>
      </c>
      <c r="B11">
        <v>685.40000000000009</v>
      </c>
    </row>
    <row r="12" spans="1:2" x14ac:dyDescent="0.3">
      <c r="A12" s="3" t="s">
        <v>274</v>
      </c>
      <c r="B12">
        <v>2496.8000000000002</v>
      </c>
    </row>
    <row r="13" spans="1:2" x14ac:dyDescent="0.3">
      <c r="A13" s="3" t="s">
        <v>319</v>
      </c>
      <c r="B13">
        <v>1277.2</v>
      </c>
    </row>
    <row r="14" spans="1:2" x14ac:dyDescent="0.3">
      <c r="A14" s="3" t="s">
        <v>348</v>
      </c>
      <c r="B14">
        <v>1166.5999999999999</v>
      </c>
    </row>
    <row r="15" spans="1:2" x14ac:dyDescent="0.3">
      <c r="A15" s="3" t="s">
        <v>375</v>
      </c>
      <c r="B15">
        <v>2020.8</v>
      </c>
    </row>
    <row r="16" spans="1:2" x14ac:dyDescent="0.3">
      <c r="A16" s="3" t="s">
        <v>415</v>
      </c>
      <c r="B16">
        <v>1779.4</v>
      </c>
    </row>
    <row r="17" spans="1:2" x14ac:dyDescent="0.3">
      <c r="A17" s="3" t="s">
        <v>453</v>
      </c>
      <c r="B17">
        <v>196</v>
      </c>
    </row>
    <row r="18" spans="1:2" x14ac:dyDescent="0.3">
      <c r="A18" s="3" t="s">
        <v>461</v>
      </c>
      <c r="B18">
        <v>6828.3999999999987</v>
      </c>
    </row>
    <row r="19" spans="1:2" x14ac:dyDescent="0.3">
      <c r="A19" s="3" t="s">
        <v>594</v>
      </c>
      <c r="B19">
        <v>162</v>
      </c>
    </row>
    <row r="20" spans="1:2" x14ac:dyDescent="0.3">
      <c r="A20" s="3" t="s">
        <v>601</v>
      </c>
      <c r="B20">
        <v>2229.5999999999995</v>
      </c>
    </row>
    <row r="21" spans="1:2" x14ac:dyDescent="0.3">
      <c r="A21" s="3" t="s">
        <v>660</v>
      </c>
      <c r="B21">
        <v>30080.399999999998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E1714-D886-4F00-A657-A261B2152B9D}">
  <dimension ref="B3:L46"/>
  <sheetViews>
    <sheetView workbookViewId="0">
      <selection activeCell="M25" sqref="M25"/>
    </sheetView>
  </sheetViews>
  <sheetFormatPr defaultColWidth="8.77734375" defaultRowHeight="14.4" x14ac:dyDescent="0.3"/>
  <cols>
    <col min="1" max="1" width="14" bestFit="1" customWidth="1"/>
    <col min="2" max="2" width="11.44140625" bestFit="1" customWidth="1"/>
    <col min="3" max="3" width="14" bestFit="1" customWidth="1"/>
    <col min="4" max="4" width="11.44140625" bestFit="1" customWidth="1"/>
    <col min="5" max="5" width="8.6640625" bestFit="1" customWidth="1"/>
    <col min="6" max="6" width="9.109375" bestFit="1" customWidth="1"/>
    <col min="10" max="10" width="18.44140625" bestFit="1" customWidth="1"/>
    <col min="11" max="11" width="10" bestFit="1" customWidth="1"/>
    <col min="12" max="12" width="16.44140625" bestFit="1" customWidth="1"/>
    <col min="13" max="13" width="10.109375" bestFit="1" customWidth="1"/>
    <col min="14" max="14" width="18.44140625" bestFit="1" customWidth="1"/>
    <col min="15" max="15" width="10" bestFit="1" customWidth="1"/>
    <col min="16" max="16" width="18.44140625" bestFit="1" customWidth="1"/>
    <col min="17" max="17" width="8" bestFit="1" customWidth="1"/>
  </cols>
  <sheetData>
    <row r="3" spans="2:12" x14ac:dyDescent="0.3">
      <c r="B3" t="s">
        <v>662</v>
      </c>
      <c r="C3" t="s">
        <v>663</v>
      </c>
      <c r="D3" t="s">
        <v>664</v>
      </c>
      <c r="I3" s="10"/>
      <c r="J3" s="10">
        <v>12100</v>
      </c>
      <c r="K3" s="10">
        <v>9000</v>
      </c>
      <c r="L3" s="10">
        <v>10000</v>
      </c>
    </row>
    <row r="4" spans="2:12" x14ac:dyDescent="0.3">
      <c r="B4">
        <v>12100</v>
      </c>
      <c r="C4">
        <v>9000</v>
      </c>
      <c r="D4">
        <v>10000</v>
      </c>
      <c r="I4" s="10"/>
      <c r="J4" s="10" t="s">
        <v>667</v>
      </c>
      <c r="K4" s="10" t="s">
        <v>668</v>
      </c>
      <c r="L4" s="10" t="s">
        <v>669</v>
      </c>
    </row>
    <row r="5" spans="2:12" x14ac:dyDescent="0.3">
      <c r="I5" s="10" t="s">
        <v>670</v>
      </c>
      <c r="J5" s="10">
        <f>SUM(C10:C26)</f>
        <v>11080.399999999998</v>
      </c>
      <c r="K5" s="10">
        <f>SUM(D10:D26)</f>
        <v>9000</v>
      </c>
      <c r="L5" s="10">
        <f>SUM(E10:E26)</f>
        <v>9999.9999999999982</v>
      </c>
    </row>
    <row r="8" spans="2:12" ht="15" thickBot="1" x14ac:dyDescent="0.35"/>
    <row r="9" spans="2:12" ht="15" thickBot="1" x14ac:dyDescent="0.35">
      <c r="B9" s="31"/>
      <c r="C9" s="32" t="s">
        <v>662</v>
      </c>
      <c r="D9" s="33" t="s">
        <v>663</v>
      </c>
      <c r="E9" s="34" t="s">
        <v>664</v>
      </c>
      <c r="F9" s="35" t="s">
        <v>666</v>
      </c>
      <c r="G9" s="34" t="s">
        <v>665</v>
      </c>
    </row>
    <row r="10" spans="2:12" x14ac:dyDescent="0.3">
      <c r="B10" s="28" t="s">
        <v>9</v>
      </c>
      <c r="C10" s="46">
        <v>0</v>
      </c>
      <c r="D10" s="47">
        <v>0</v>
      </c>
      <c r="E10" s="48">
        <v>1091.6000000000001</v>
      </c>
      <c r="F10" s="29">
        <f>C10+D10+E10</f>
        <v>1091.6000000000001</v>
      </c>
      <c r="G10" s="30">
        <v>1091.6000000000001</v>
      </c>
    </row>
    <row r="11" spans="2:12" ht="15" thickBot="1" x14ac:dyDescent="0.35">
      <c r="B11" s="22" t="s">
        <v>38</v>
      </c>
      <c r="C11" s="49">
        <v>0</v>
      </c>
      <c r="D11" s="50">
        <v>0</v>
      </c>
      <c r="E11" s="51">
        <v>983.99999999999989</v>
      </c>
      <c r="F11" s="24">
        <f t="shared" ref="F11:F26" si="0">C11+D11+E11</f>
        <v>983.99999999999989</v>
      </c>
      <c r="G11" s="19">
        <v>983.99999999999989</v>
      </c>
    </row>
    <row r="12" spans="2:12" x14ac:dyDescent="0.3">
      <c r="B12" s="22" t="s">
        <v>65</v>
      </c>
      <c r="C12" s="49">
        <v>836.8</v>
      </c>
      <c r="D12" s="50">
        <v>0</v>
      </c>
      <c r="E12" s="51">
        <v>0</v>
      </c>
      <c r="F12" s="24">
        <f t="shared" si="0"/>
        <v>836.8</v>
      </c>
      <c r="G12" s="19">
        <v>836.8</v>
      </c>
      <c r="J12" s="26" t="s">
        <v>9</v>
      </c>
      <c r="K12" s="17">
        <f t="shared" ref="K12:K28" si="1">SUMPRODUCT(C10:E10,C30:E30)</f>
        <v>6549.6</v>
      </c>
    </row>
    <row r="13" spans="2:12" x14ac:dyDescent="0.3">
      <c r="B13" s="22" t="s">
        <v>94</v>
      </c>
      <c r="C13" s="49">
        <v>0</v>
      </c>
      <c r="D13" s="50">
        <v>0</v>
      </c>
      <c r="E13" s="51">
        <v>1765.0000000000005</v>
      </c>
      <c r="F13" s="24">
        <f t="shared" si="0"/>
        <v>1765.0000000000005</v>
      </c>
      <c r="G13" s="19">
        <v>1765.0000000000002</v>
      </c>
      <c r="J13" s="18" t="s">
        <v>38</v>
      </c>
      <c r="K13" s="19">
        <f t="shared" si="1"/>
        <v>5165.9999999999991</v>
      </c>
    </row>
    <row r="14" spans="2:12" x14ac:dyDescent="0.3">
      <c r="B14" s="22" t="s">
        <v>124</v>
      </c>
      <c r="C14" s="49">
        <v>1022.8</v>
      </c>
      <c r="D14" s="50">
        <v>0</v>
      </c>
      <c r="E14" s="51">
        <v>0</v>
      </c>
      <c r="F14" s="24">
        <f t="shared" si="0"/>
        <v>1022.8</v>
      </c>
      <c r="G14" s="19">
        <v>1022.8</v>
      </c>
      <c r="J14" s="18" t="s">
        <v>65</v>
      </c>
      <c r="K14" s="19">
        <f t="shared" si="1"/>
        <v>6903.5999999999995</v>
      </c>
    </row>
    <row r="15" spans="2:12" x14ac:dyDescent="0.3">
      <c r="B15" s="22" t="s">
        <v>160</v>
      </c>
      <c r="C15" s="49">
        <v>3090.8</v>
      </c>
      <c r="D15" s="50">
        <v>0</v>
      </c>
      <c r="E15" s="51">
        <v>0</v>
      </c>
      <c r="F15" s="24">
        <f t="shared" si="0"/>
        <v>3090.8</v>
      </c>
      <c r="G15" s="19">
        <v>3090.7999999999997</v>
      </c>
      <c r="J15" s="18" t="s">
        <v>94</v>
      </c>
      <c r="K15" s="19">
        <f t="shared" si="1"/>
        <v>8825.0000000000018</v>
      </c>
    </row>
    <row r="16" spans="2:12" x14ac:dyDescent="0.3">
      <c r="B16" s="22" t="s">
        <v>202</v>
      </c>
      <c r="C16" s="49">
        <v>0</v>
      </c>
      <c r="D16" s="50">
        <v>0</v>
      </c>
      <c r="E16" s="51">
        <v>2447.2000000000007</v>
      </c>
      <c r="F16" s="24">
        <f t="shared" si="0"/>
        <v>2447.2000000000007</v>
      </c>
      <c r="G16" s="19">
        <v>2447.2000000000007</v>
      </c>
      <c r="J16" s="18" t="s">
        <v>124</v>
      </c>
      <c r="K16" s="19">
        <f t="shared" si="1"/>
        <v>8438.1</v>
      </c>
    </row>
    <row r="17" spans="2:11" x14ac:dyDescent="0.3">
      <c r="B17" s="22" t="s">
        <v>252</v>
      </c>
      <c r="C17" s="49">
        <v>0</v>
      </c>
      <c r="D17" s="50">
        <v>0</v>
      </c>
      <c r="E17" s="51">
        <v>685.40000000000009</v>
      </c>
      <c r="F17" s="24">
        <f t="shared" si="0"/>
        <v>685.40000000000009</v>
      </c>
      <c r="G17" s="19">
        <v>685.40000000000009</v>
      </c>
      <c r="J17" s="18" t="s">
        <v>160</v>
      </c>
      <c r="K17" s="19">
        <f t="shared" si="1"/>
        <v>10045.1</v>
      </c>
    </row>
    <row r="18" spans="2:11" x14ac:dyDescent="0.3">
      <c r="B18" s="22" t="s">
        <v>274</v>
      </c>
      <c r="C18" s="49">
        <v>0</v>
      </c>
      <c r="D18" s="50">
        <v>1652.8000000000029</v>
      </c>
      <c r="E18" s="51">
        <v>843.9999999999975</v>
      </c>
      <c r="F18" s="24">
        <f t="shared" si="0"/>
        <v>2496.8000000000002</v>
      </c>
      <c r="G18" s="19">
        <v>2496.8000000000002</v>
      </c>
      <c r="J18" s="18" t="s">
        <v>202</v>
      </c>
      <c r="K18" s="19">
        <f t="shared" si="1"/>
        <v>12847.800000000003</v>
      </c>
    </row>
    <row r="19" spans="2:11" x14ac:dyDescent="0.3">
      <c r="B19" s="22" t="s">
        <v>319</v>
      </c>
      <c r="C19" s="49">
        <v>1277.2</v>
      </c>
      <c r="D19" s="50">
        <v>0</v>
      </c>
      <c r="E19" s="51">
        <v>0</v>
      </c>
      <c r="F19" s="24">
        <f t="shared" si="0"/>
        <v>1277.2</v>
      </c>
      <c r="G19" s="19">
        <v>1277.2</v>
      </c>
      <c r="J19" s="18" t="s">
        <v>252</v>
      </c>
      <c r="K19" s="19">
        <f t="shared" si="1"/>
        <v>2227.5500000000002</v>
      </c>
    </row>
    <row r="20" spans="2:11" x14ac:dyDescent="0.3">
      <c r="B20" s="22" t="s">
        <v>348</v>
      </c>
      <c r="C20" s="49">
        <v>1166.5999999999999</v>
      </c>
      <c r="D20" s="50">
        <v>0</v>
      </c>
      <c r="E20" s="51">
        <v>0</v>
      </c>
      <c r="F20" s="24">
        <f t="shared" si="0"/>
        <v>1166.5999999999999</v>
      </c>
      <c r="G20" s="19">
        <v>1166.5999999999999</v>
      </c>
      <c r="J20" s="18" t="s">
        <v>274</v>
      </c>
      <c r="K20" s="19">
        <f t="shared" si="1"/>
        <v>11455.4</v>
      </c>
    </row>
    <row r="21" spans="2:11" x14ac:dyDescent="0.3">
      <c r="B21" s="22" t="s">
        <v>375</v>
      </c>
      <c r="C21" s="49">
        <v>0</v>
      </c>
      <c r="D21" s="50">
        <v>0</v>
      </c>
      <c r="E21" s="51">
        <v>2020.8</v>
      </c>
      <c r="F21" s="24">
        <f t="shared" si="0"/>
        <v>2020.8</v>
      </c>
      <c r="G21" s="19">
        <v>2020.8</v>
      </c>
      <c r="J21" s="18" t="s">
        <v>319</v>
      </c>
      <c r="K21" s="19">
        <f t="shared" si="1"/>
        <v>5428.1</v>
      </c>
    </row>
    <row r="22" spans="2:11" x14ac:dyDescent="0.3">
      <c r="B22" s="22" t="s">
        <v>415</v>
      </c>
      <c r="C22" s="49">
        <v>1260.6000000000008</v>
      </c>
      <c r="D22" s="50">
        <v>518.79999999999927</v>
      </c>
      <c r="E22" s="51">
        <v>0</v>
      </c>
      <c r="F22" s="24">
        <f t="shared" si="0"/>
        <v>1779.4</v>
      </c>
      <c r="G22" s="19">
        <v>1779.4</v>
      </c>
      <c r="J22" s="18" t="s">
        <v>348</v>
      </c>
      <c r="K22" s="19">
        <f t="shared" si="1"/>
        <v>3791.45</v>
      </c>
    </row>
    <row r="23" spans="2:11" x14ac:dyDescent="0.3">
      <c r="B23" s="22" t="s">
        <v>453</v>
      </c>
      <c r="C23" s="49">
        <v>196</v>
      </c>
      <c r="D23" s="50">
        <v>0</v>
      </c>
      <c r="E23" s="51">
        <v>0</v>
      </c>
      <c r="F23" s="24">
        <f t="shared" si="0"/>
        <v>196</v>
      </c>
      <c r="G23" s="19">
        <v>196</v>
      </c>
      <c r="J23" s="18" t="s">
        <v>375</v>
      </c>
      <c r="K23" s="19">
        <f t="shared" si="1"/>
        <v>11619.6</v>
      </c>
    </row>
    <row r="24" spans="2:11" x14ac:dyDescent="0.3">
      <c r="B24" s="22" t="s">
        <v>461</v>
      </c>
      <c r="C24" s="49">
        <v>0</v>
      </c>
      <c r="D24" s="50">
        <v>6828.3999999999987</v>
      </c>
      <c r="E24" s="51">
        <v>0</v>
      </c>
      <c r="F24" s="24">
        <f t="shared" si="0"/>
        <v>6828.3999999999987</v>
      </c>
      <c r="G24" s="19">
        <v>6828.3999999999987</v>
      </c>
      <c r="J24" s="18" t="s">
        <v>415</v>
      </c>
      <c r="K24" s="19">
        <f t="shared" si="1"/>
        <v>13235.150000000005</v>
      </c>
    </row>
    <row r="25" spans="2:11" x14ac:dyDescent="0.3">
      <c r="B25" s="22" t="s">
        <v>594</v>
      </c>
      <c r="C25" s="49">
        <v>0</v>
      </c>
      <c r="D25" s="50">
        <v>0</v>
      </c>
      <c r="E25" s="51">
        <v>162</v>
      </c>
      <c r="F25" s="24">
        <f t="shared" si="0"/>
        <v>162</v>
      </c>
      <c r="G25" s="19">
        <v>162</v>
      </c>
      <c r="J25" s="18" t="s">
        <v>453</v>
      </c>
      <c r="K25" s="19">
        <f t="shared" si="1"/>
        <v>686</v>
      </c>
    </row>
    <row r="26" spans="2:11" ht="15" thickBot="1" x14ac:dyDescent="0.35">
      <c r="B26" s="23" t="s">
        <v>601</v>
      </c>
      <c r="C26" s="52">
        <v>2229.5999999999995</v>
      </c>
      <c r="D26" s="53">
        <v>0</v>
      </c>
      <c r="E26" s="54">
        <v>0</v>
      </c>
      <c r="F26" s="25">
        <f t="shared" si="0"/>
        <v>2229.5999999999995</v>
      </c>
      <c r="G26" s="21">
        <v>2229.5999999999995</v>
      </c>
      <c r="J26" s="18" t="s">
        <v>461</v>
      </c>
      <c r="K26" s="19">
        <f t="shared" si="1"/>
        <v>29020.699999999993</v>
      </c>
    </row>
    <row r="27" spans="2:11" x14ac:dyDescent="0.3">
      <c r="J27" s="18" t="s">
        <v>594</v>
      </c>
      <c r="K27" s="19">
        <f t="shared" si="1"/>
        <v>364.5</v>
      </c>
    </row>
    <row r="28" spans="2:11" ht="15" thickBot="1" x14ac:dyDescent="0.35">
      <c r="J28" s="20" t="s">
        <v>601</v>
      </c>
      <c r="K28" s="21">
        <f t="shared" si="1"/>
        <v>28427.399999999994</v>
      </c>
    </row>
    <row r="29" spans="2:11" ht="15" thickBot="1" x14ac:dyDescent="0.35">
      <c r="B29" s="14"/>
      <c r="C29" s="15" t="s">
        <v>662</v>
      </c>
      <c r="D29" s="15" t="s">
        <v>663</v>
      </c>
      <c r="E29" s="16" t="s">
        <v>664</v>
      </c>
    </row>
    <row r="30" spans="2:11" ht="15" thickBot="1" x14ac:dyDescent="0.35">
      <c r="B30" s="12" t="s">
        <v>9</v>
      </c>
      <c r="C30" s="55">
        <v>10.25</v>
      </c>
      <c r="D30" s="56">
        <v>5.25</v>
      </c>
      <c r="E30" s="57">
        <v>6</v>
      </c>
      <c r="J30" s="27" t="s">
        <v>870</v>
      </c>
      <c r="K30" s="64">
        <f>SUM(K12:K28)</f>
        <v>165031.04999999999</v>
      </c>
    </row>
    <row r="31" spans="2:11" x14ac:dyDescent="0.3">
      <c r="B31" s="12" t="s">
        <v>38</v>
      </c>
      <c r="C31" s="58">
        <v>9.75</v>
      </c>
      <c r="D31" s="59">
        <v>4.25</v>
      </c>
      <c r="E31" s="60">
        <v>5.25</v>
      </c>
    </row>
    <row r="32" spans="2:11" x14ac:dyDescent="0.3">
      <c r="B32" s="12" t="s">
        <v>65</v>
      </c>
      <c r="C32" s="58">
        <v>8.25</v>
      </c>
      <c r="D32" s="59">
        <v>6.25</v>
      </c>
      <c r="E32" s="60">
        <v>8.75</v>
      </c>
    </row>
    <row r="33" spans="2:5" x14ac:dyDescent="0.3">
      <c r="B33" s="12" t="s">
        <v>94</v>
      </c>
      <c r="C33" s="58">
        <v>9.5</v>
      </c>
      <c r="D33" s="59">
        <v>4</v>
      </c>
      <c r="E33" s="60">
        <v>5</v>
      </c>
    </row>
    <row r="34" spans="2:5" x14ac:dyDescent="0.3">
      <c r="B34" s="12" t="s">
        <v>124</v>
      </c>
      <c r="C34" s="58">
        <v>8.25</v>
      </c>
      <c r="D34" s="59">
        <v>6.25</v>
      </c>
      <c r="E34" s="60">
        <v>8.75</v>
      </c>
    </row>
    <row r="35" spans="2:5" x14ac:dyDescent="0.3">
      <c r="B35" s="12" t="s">
        <v>160</v>
      </c>
      <c r="C35" s="58">
        <v>3.25</v>
      </c>
      <c r="D35" s="59">
        <v>1.5</v>
      </c>
      <c r="E35" s="60">
        <v>2</v>
      </c>
    </row>
    <row r="36" spans="2:5" x14ac:dyDescent="0.3">
      <c r="B36" s="12" t="s">
        <v>202</v>
      </c>
      <c r="C36" s="58">
        <v>9.75</v>
      </c>
      <c r="D36" s="59">
        <v>4.25</v>
      </c>
      <c r="E36" s="60">
        <v>5.25</v>
      </c>
    </row>
    <row r="37" spans="2:5" x14ac:dyDescent="0.3">
      <c r="B37" s="12" t="s">
        <v>252</v>
      </c>
      <c r="C37" s="58">
        <v>9.25</v>
      </c>
      <c r="D37" s="59">
        <v>4</v>
      </c>
      <c r="E37" s="60">
        <v>3.25</v>
      </c>
    </row>
    <row r="38" spans="2:5" x14ac:dyDescent="0.3">
      <c r="B38" s="12" t="s">
        <v>274</v>
      </c>
      <c r="C38" s="58">
        <v>9.75</v>
      </c>
      <c r="D38" s="59">
        <v>4.25</v>
      </c>
      <c r="E38" s="60">
        <v>5.25</v>
      </c>
    </row>
    <row r="39" spans="2:5" x14ac:dyDescent="0.3">
      <c r="B39" s="12" t="s">
        <v>319</v>
      </c>
      <c r="C39" s="58">
        <v>4.25</v>
      </c>
      <c r="D39" s="59">
        <v>1.75</v>
      </c>
      <c r="E39" s="60">
        <v>2.25</v>
      </c>
    </row>
    <row r="40" spans="2:5" x14ac:dyDescent="0.3">
      <c r="B40" s="12" t="s">
        <v>348</v>
      </c>
      <c r="C40" s="58">
        <v>3.25</v>
      </c>
      <c r="D40" s="59">
        <v>5.75</v>
      </c>
      <c r="E40" s="60">
        <v>5.65</v>
      </c>
    </row>
    <row r="41" spans="2:5" x14ac:dyDescent="0.3">
      <c r="B41" s="12" t="s">
        <v>375</v>
      </c>
      <c r="C41" s="58">
        <v>10</v>
      </c>
      <c r="D41" s="59">
        <v>5</v>
      </c>
      <c r="E41" s="60">
        <v>5.75</v>
      </c>
    </row>
    <row r="42" spans="2:5" x14ac:dyDescent="0.3">
      <c r="B42" s="12" t="s">
        <v>415</v>
      </c>
      <c r="C42" s="58">
        <v>8.75</v>
      </c>
      <c r="D42" s="59">
        <v>4.25</v>
      </c>
      <c r="E42" s="60">
        <v>5.25</v>
      </c>
    </row>
    <row r="43" spans="2:5" x14ac:dyDescent="0.3">
      <c r="B43" s="12" t="s">
        <v>453</v>
      </c>
      <c r="C43" s="58">
        <v>3.5</v>
      </c>
      <c r="D43" s="59">
        <v>6.25</v>
      </c>
      <c r="E43" s="60">
        <v>5.25</v>
      </c>
    </row>
    <row r="44" spans="2:5" x14ac:dyDescent="0.3">
      <c r="B44" s="12" t="s">
        <v>461</v>
      </c>
      <c r="C44" s="58">
        <v>9.75</v>
      </c>
      <c r="D44" s="59">
        <v>4.25</v>
      </c>
      <c r="E44" s="60">
        <v>5.25</v>
      </c>
    </row>
    <row r="45" spans="2:5" x14ac:dyDescent="0.3">
      <c r="B45" s="12" t="s">
        <v>594</v>
      </c>
      <c r="C45" s="58">
        <v>7</v>
      </c>
      <c r="D45" s="59">
        <v>1.75</v>
      </c>
      <c r="E45" s="60">
        <v>2.25</v>
      </c>
    </row>
    <row r="46" spans="2:5" ht="15" thickBot="1" x14ac:dyDescent="0.35">
      <c r="B46" s="13" t="s">
        <v>601</v>
      </c>
      <c r="C46" s="61">
        <v>12.75</v>
      </c>
      <c r="D46" s="62">
        <v>9.5</v>
      </c>
      <c r="E46" s="6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Original_Data</vt:lpstr>
      <vt:lpstr>Answer Report 2</vt:lpstr>
      <vt:lpstr>Sensitivity Report 2</vt:lpstr>
      <vt:lpstr>Pivot_Table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T.Nguyen</dc:creator>
  <cp:lastModifiedBy>Bartake, Siddharth Mahesh</cp:lastModifiedBy>
  <dcterms:created xsi:type="dcterms:W3CDTF">2022-08-16T00:45:29Z</dcterms:created>
  <dcterms:modified xsi:type="dcterms:W3CDTF">2024-10-31T06:26:27Z</dcterms:modified>
</cp:coreProperties>
</file>