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iddhi Kelshikar\Documents\"/>
    </mc:Choice>
  </mc:AlternateContent>
  <xr:revisionPtr revIDLastSave="0" documentId="13_ncr:1_{D46FC310-65C8-44E2-84A7-1097805FE53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ormal Distribution" sheetId="16" r:id="rId1"/>
    <sheet name="Correlation Matrix" sheetId="13" r:id="rId2"/>
    <sheet name="Cum. Return Data" sheetId="12" r:id="rId3"/>
    <sheet name="1 IBM" sheetId="1" r:id="rId4"/>
    <sheet name="2 TMO" sheetId="2" r:id="rId5"/>
    <sheet name="3 BAC" sheetId="3" r:id="rId6"/>
    <sheet name="4 AMT" sheetId="4" r:id="rId7"/>
    <sheet name="5 HAL" sheetId="5" r:id="rId8"/>
    <sheet name="6 APD" sheetId="6" r:id="rId9"/>
    <sheet name="7 BBY" sheetId="7" r:id="rId10"/>
    <sheet name="8 MMM" sheetId="8" r:id="rId11"/>
    <sheet name="9 AES" sheetId="9" r:id="rId12"/>
    <sheet name="10 GIS" sheetId="10" r:id="rId13"/>
    <sheet name="11 DISH" sheetId="11" r:id="rId14"/>
    <sheet name="Daily vs Monthly" sheetId="17" r:id="rId15"/>
  </sheets>
  <definedNames>
    <definedName name="_xlchart.v1.0" hidden="1">'Cum. Return Data'!$A$3:$A$274</definedName>
    <definedName name="_xlchart.v1.1" hidden="1">'Cum. Return Data'!$H$3:$H$274</definedName>
    <definedName name="_xlchart.v1.10" hidden="1">'Cum. Return Data'!$A$3:$A$274</definedName>
    <definedName name="_xlchart.v1.11" hidden="1">'Cum. Return Data'!$E$3:$E$274</definedName>
    <definedName name="_xlchart.v1.12" hidden="1">'Cum. Return Data'!$A$3:$A$274</definedName>
    <definedName name="_xlchart.v1.13" hidden="1">'Cum. Return Data'!$C$3:$C$274</definedName>
    <definedName name="_xlchart.v1.14" hidden="1">'Cum. Return Data'!$A$3:$A$274</definedName>
    <definedName name="_xlchart.v1.15" hidden="1">'Cum. Return Data'!$J$3:$J$274</definedName>
    <definedName name="_xlchart.v1.16" hidden="1">'Cum. Return Data'!$A$3:$A$274</definedName>
    <definedName name="_xlchart.v1.17" hidden="1">'Cum. Return Data'!$D$3:$D$274</definedName>
    <definedName name="_xlchart.v1.18" hidden="1">'Cum. Return Data'!$A$3:$A$274</definedName>
    <definedName name="_xlchart.v1.19" hidden="1">'Cum. Return Data'!$I$3:$I$274</definedName>
    <definedName name="_xlchart.v1.2" hidden="1">'Cum. Return Data'!$A$3:$A$274</definedName>
    <definedName name="_xlchart.v1.20" hidden="1">'Cum. Return Data'!$A$3:$A$274</definedName>
    <definedName name="_xlchart.v1.21" hidden="1">'Cum. Return Data'!$G$3:$G$274</definedName>
    <definedName name="_xlchart.v1.22" hidden="1">'Cum. Return Data'!$A$2:$A$274</definedName>
    <definedName name="_xlchart.v1.23" hidden="1">'Cum. Return Data'!$M$2:$M$274</definedName>
    <definedName name="_xlchart.v1.24" hidden="1">'Cum. Return Data'!$A$3:$A$274</definedName>
    <definedName name="_xlchart.v1.25" hidden="1">'Cum. Return Data'!$C$3:$C$274</definedName>
    <definedName name="_xlchart.v1.26" hidden="1">'Cum. Return Data'!$A$3:$A$274</definedName>
    <definedName name="_xlchart.v1.27" hidden="1">'Cum. Return Data'!$D$3:$D$274</definedName>
    <definedName name="_xlchart.v1.28" hidden="1">'Cum. Return Data'!$A$2:$A$274</definedName>
    <definedName name="_xlchart.v1.29" hidden="1">'Cum. Return Data'!$M$2:$M$274</definedName>
    <definedName name="_xlchart.v1.3" hidden="1">'Cum. Return Data'!$L$3:$L$274</definedName>
    <definedName name="_xlchart.v1.30" hidden="1">'Cum. Return Data'!$A$3:$A$274</definedName>
    <definedName name="_xlchart.v1.31" hidden="1">'Cum. Return Data'!$K$3:$K$274</definedName>
    <definedName name="_xlchart.v1.32" hidden="1">'Cum. Return Data'!$A$3:$A$274</definedName>
    <definedName name="_xlchart.v1.33" hidden="1">'Cum. Return Data'!$H$3:$H$274</definedName>
    <definedName name="_xlchart.v1.34" hidden="1">'Cum. Return Data'!$A$3:$A$274</definedName>
    <definedName name="_xlchart.v1.35" hidden="1">'Cum. Return Data'!$G$3:$G$274</definedName>
    <definedName name="_xlchart.v1.36" hidden="1">'Cum. Return Data'!$A$3:$A$274</definedName>
    <definedName name="_xlchart.v1.37" hidden="1">'Cum. Return Data'!$I$3:$I$274</definedName>
    <definedName name="_xlchart.v1.38" hidden="1">'Cum. Return Data'!$A$3:$A$274</definedName>
    <definedName name="_xlchart.v1.39" hidden="1">'Cum. Return Data'!$F$3:$F$274</definedName>
    <definedName name="_xlchart.v1.4" hidden="1">'Cum. Return Data'!$A$3:$A$274</definedName>
    <definedName name="_xlchart.v1.40" hidden="1">'Cum. Return Data'!$A$3:$A$274</definedName>
    <definedName name="_xlchart.v1.41" hidden="1">'Cum. Return Data'!$E$3:$E$274</definedName>
    <definedName name="_xlchart.v1.42" hidden="1">'Cum. Return Data'!$A$3:$A$274</definedName>
    <definedName name="_xlchart.v1.43" hidden="1">'Cum. Return Data'!$L$3:$L$274</definedName>
    <definedName name="_xlchart.v1.44" hidden="1">'Cum. Return Data'!$A$3:$A$274</definedName>
    <definedName name="_xlchart.v1.45" hidden="1">'Cum. Return Data'!$J$3:$J$274</definedName>
    <definedName name="_xlchart.v1.46" hidden="1">'Cum. Return Data'!$A$3:$A$274</definedName>
    <definedName name="_xlchart.v1.47" hidden="1">'Cum. Return Data'!$B$3:$B$274</definedName>
    <definedName name="_xlchart.v1.5" hidden="1">'Cum. Return Data'!$B$3:$B$274</definedName>
    <definedName name="_xlchart.v1.6" hidden="1">'Cum. Return Data'!$A$3:$A$274</definedName>
    <definedName name="_xlchart.v1.7" hidden="1">'Cum. Return Data'!$K$3:$K$274</definedName>
    <definedName name="_xlchart.v1.8" hidden="1">'Cum. Return Data'!$A$3:$A$274</definedName>
    <definedName name="_xlchart.v1.9" hidden="1">'Cum. Return Data'!$F$3:$F$274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0" l="1"/>
  <c r="C274" i="11"/>
  <c r="C273" i="11"/>
  <c r="C272" i="11"/>
  <c r="C271" i="11"/>
  <c r="C270" i="11"/>
  <c r="C269" i="11"/>
  <c r="C268" i="11"/>
  <c r="C267" i="11"/>
  <c r="C266" i="11"/>
  <c r="E266" i="11" s="1"/>
  <c r="F266" i="11" s="1"/>
  <c r="G266" i="11" s="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E231" i="11" s="1"/>
  <c r="F231" i="11" s="1"/>
  <c r="G231" i="11" s="1"/>
  <c r="C230" i="11"/>
  <c r="E230" i="11" s="1"/>
  <c r="F230" i="11" s="1"/>
  <c r="G230" i="11" s="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E195" i="11" s="1"/>
  <c r="F195" i="11" s="1"/>
  <c r="G195" i="11" s="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E182" i="11" s="1"/>
  <c r="F182" i="11" s="1"/>
  <c r="G182" i="11" s="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E167" i="11" s="1"/>
  <c r="F167" i="11" s="1"/>
  <c r="G167" i="11" s="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E147" i="11" s="1"/>
  <c r="F147" i="11" s="1"/>
  <c r="G147" i="11" s="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E131" i="11" s="1"/>
  <c r="F131" i="11" s="1"/>
  <c r="G131" i="11" s="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E103" i="11" s="1"/>
  <c r="F103" i="11" s="1"/>
  <c r="G103" i="11" s="1"/>
  <c r="C102" i="11"/>
  <c r="C101" i="11"/>
  <c r="C100" i="11"/>
  <c r="C99" i="11"/>
  <c r="E99" i="11" s="1"/>
  <c r="F99" i="11" s="1"/>
  <c r="G99" i="11" s="1"/>
  <c r="C98" i="11"/>
  <c r="E98" i="11" s="1"/>
  <c r="F98" i="11" s="1"/>
  <c r="G98" i="11" s="1"/>
  <c r="C97" i="11"/>
  <c r="C96" i="11"/>
  <c r="C95" i="11"/>
  <c r="E95" i="11" s="1"/>
  <c r="F95" i="11" s="1"/>
  <c r="G95" i="11" s="1"/>
  <c r="C94" i="11"/>
  <c r="C93" i="11"/>
  <c r="C92" i="11"/>
  <c r="C91" i="11"/>
  <c r="E91" i="11" s="1"/>
  <c r="F91" i="11" s="1"/>
  <c r="G91" i="11" s="1"/>
  <c r="C90" i="11"/>
  <c r="E90" i="11" s="1"/>
  <c r="F90" i="11" s="1"/>
  <c r="G90" i="11" s="1"/>
  <c r="C89" i="11"/>
  <c r="C88" i="11"/>
  <c r="E87" i="11"/>
  <c r="F87" i="11" s="1"/>
  <c r="G87" i="11" s="1"/>
  <c r="C87" i="11"/>
  <c r="C86" i="11"/>
  <c r="E86" i="11" s="1"/>
  <c r="F86" i="11" s="1"/>
  <c r="G86" i="11" s="1"/>
  <c r="C85" i="11"/>
  <c r="C84" i="11"/>
  <c r="C83" i="11"/>
  <c r="E83" i="11" s="1"/>
  <c r="F83" i="11" s="1"/>
  <c r="G83" i="11" s="1"/>
  <c r="C82" i="11"/>
  <c r="E82" i="11" s="1"/>
  <c r="F82" i="11" s="1"/>
  <c r="G82" i="11" s="1"/>
  <c r="C81" i="11"/>
  <c r="C80" i="11"/>
  <c r="C79" i="11"/>
  <c r="E79" i="11" s="1"/>
  <c r="F79" i="11" s="1"/>
  <c r="G79" i="11" s="1"/>
  <c r="C78" i="11"/>
  <c r="E78" i="11" s="1"/>
  <c r="F78" i="11" s="1"/>
  <c r="G78" i="11" s="1"/>
  <c r="C77" i="11"/>
  <c r="C76" i="11"/>
  <c r="E75" i="11"/>
  <c r="F75" i="11" s="1"/>
  <c r="G75" i="11" s="1"/>
  <c r="C75" i="11"/>
  <c r="C74" i="11"/>
  <c r="C73" i="11"/>
  <c r="C72" i="11"/>
  <c r="C71" i="11"/>
  <c r="E71" i="11" s="1"/>
  <c r="F71" i="11" s="1"/>
  <c r="G71" i="11" s="1"/>
  <c r="C70" i="11"/>
  <c r="E70" i="11" s="1"/>
  <c r="F70" i="11" s="1"/>
  <c r="G70" i="11" s="1"/>
  <c r="C69" i="11"/>
  <c r="C68" i="11"/>
  <c r="C67" i="11"/>
  <c r="E67" i="11" s="1"/>
  <c r="F67" i="11" s="1"/>
  <c r="G67" i="11" s="1"/>
  <c r="E66" i="11"/>
  <c r="F66" i="11" s="1"/>
  <c r="G66" i="11" s="1"/>
  <c r="C66" i="11"/>
  <c r="C65" i="11"/>
  <c r="C64" i="11"/>
  <c r="C63" i="11"/>
  <c r="E63" i="11" s="1"/>
  <c r="F63" i="11" s="1"/>
  <c r="G63" i="11" s="1"/>
  <c r="C62" i="11"/>
  <c r="C61" i="11"/>
  <c r="E61" i="11" s="1"/>
  <c r="F61" i="11" s="1"/>
  <c r="G61" i="11" s="1"/>
  <c r="C60" i="11"/>
  <c r="E60" i="11" s="1"/>
  <c r="F60" i="11" s="1"/>
  <c r="G60" i="11" s="1"/>
  <c r="C59" i="11"/>
  <c r="E59" i="11" s="1"/>
  <c r="F59" i="11" s="1"/>
  <c r="G59" i="11" s="1"/>
  <c r="C58" i="11"/>
  <c r="E58" i="11" s="1"/>
  <c r="F58" i="11" s="1"/>
  <c r="G58" i="11" s="1"/>
  <c r="C57" i="11"/>
  <c r="E57" i="11" s="1"/>
  <c r="F57" i="11" s="1"/>
  <c r="G57" i="11" s="1"/>
  <c r="C56" i="11"/>
  <c r="C55" i="11"/>
  <c r="C54" i="11"/>
  <c r="E54" i="11" s="1"/>
  <c r="F54" i="11" s="1"/>
  <c r="G54" i="11" s="1"/>
  <c r="C53" i="11"/>
  <c r="C52" i="11"/>
  <c r="E52" i="11" s="1"/>
  <c r="F52" i="11" s="1"/>
  <c r="G52" i="11" s="1"/>
  <c r="C51" i="11"/>
  <c r="E51" i="11" s="1"/>
  <c r="F51" i="11" s="1"/>
  <c r="G51" i="11" s="1"/>
  <c r="C50" i="11"/>
  <c r="C49" i="11"/>
  <c r="E49" i="11" s="1"/>
  <c r="F49" i="11" s="1"/>
  <c r="G49" i="11" s="1"/>
  <c r="C48" i="11"/>
  <c r="E48" i="11" s="1"/>
  <c r="F48" i="11" s="1"/>
  <c r="G48" i="11" s="1"/>
  <c r="C47" i="11"/>
  <c r="C46" i="11"/>
  <c r="E46" i="11" s="1"/>
  <c r="F46" i="11" s="1"/>
  <c r="G46" i="11" s="1"/>
  <c r="C45" i="11"/>
  <c r="E45" i="11" s="1"/>
  <c r="F45" i="11" s="1"/>
  <c r="G45" i="11" s="1"/>
  <c r="C44" i="11"/>
  <c r="C43" i="11"/>
  <c r="E43" i="11" s="1"/>
  <c r="F43" i="11" s="1"/>
  <c r="G43" i="11" s="1"/>
  <c r="C42" i="11"/>
  <c r="C41" i="11"/>
  <c r="E41" i="11" s="1"/>
  <c r="F41" i="11" s="1"/>
  <c r="G41" i="11" s="1"/>
  <c r="C40" i="11"/>
  <c r="E40" i="11" s="1"/>
  <c r="F40" i="11" s="1"/>
  <c r="G40" i="11" s="1"/>
  <c r="C39" i="11"/>
  <c r="E39" i="11" s="1"/>
  <c r="F39" i="11" s="1"/>
  <c r="G39" i="11" s="1"/>
  <c r="C38" i="11"/>
  <c r="E38" i="11" s="1"/>
  <c r="F38" i="11" s="1"/>
  <c r="G38" i="11" s="1"/>
  <c r="C37" i="11"/>
  <c r="C36" i="11"/>
  <c r="E36" i="11" s="1"/>
  <c r="F36" i="11" s="1"/>
  <c r="G36" i="11" s="1"/>
  <c r="C35" i="11"/>
  <c r="C34" i="11"/>
  <c r="E34" i="11" s="1"/>
  <c r="F34" i="11" s="1"/>
  <c r="G34" i="11" s="1"/>
  <c r="C33" i="11"/>
  <c r="C32" i="11"/>
  <c r="E32" i="11" s="1"/>
  <c r="F32" i="11" s="1"/>
  <c r="G32" i="11" s="1"/>
  <c r="C31" i="11"/>
  <c r="C30" i="11"/>
  <c r="E30" i="11" s="1"/>
  <c r="F30" i="11" s="1"/>
  <c r="G30" i="11" s="1"/>
  <c r="C29" i="11"/>
  <c r="C28" i="11"/>
  <c r="E28" i="11" s="1"/>
  <c r="F28" i="11" s="1"/>
  <c r="G28" i="11" s="1"/>
  <c r="C27" i="11"/>
  <c r="C26" i="11"/>
  <c r="E26" i="11" s="1"/>
  <c r="F26" i="11" s="1"/>
  <c r="G26" i="11" s="1"/>
  <c r="C25" i="11"/>
  <c r="E25" i="11" s="1"/>
  <c r="F25" i="11" s="1"/>
  <c r="G25" i="11" s="1"/>
  <c r="C24" i="11"/>
  <c r="E24" i="11" s="1"/>
  <c r="F24" i="11" s="1"/>
  <c r="G24" i="11" s="1"/>
  <c r="C23" i="11"/>
  <c r="E23" i="11" s="1"/>
  <c r="F23" i="11" s="1"/>
  <c r="G23" i="11" s="1"/>
  <c r="C22" i="11"/>
  <c r="E22" i="11" s="1"/>
  <c r="F22" i="11" s="1"/>
  <c r="G22" i="11" s="1"/>
  <c r="C21" i="11"/>
  <c r="E21" i="11" s="1"/>
  <c r="F21" i="11" s="1"/>
  <c r="G21" i="11" s="1"/>
  <c r="C20" i="11"/>
  <c r="E20" i="11" s="1"/>
  <c r="F20" i="11" s="1"/>
  <c r="G20" i="11" s="1"/>
  <c r="C19" i="11"/>
  <c r="C18" i="11"/>
  <c r="E18" i="11" s="1"/>
  <c r="F18" i="11" s="1"/>
  <c r="G18" i="11" s="1"/>
  <c r="C17" i="11"/>
  <c r="E17" i="11" s="1"/>
  <c r="F17" i="11" s="1"/>
  <c r="G17" i="11" s="1"/>
  <c r="C16" i="11"/>
  <c r="E16" i="11" s="1"/>
  <c r="F16" i="11" s="1"/>
  <c r="G16" i="11" s="1"/>
  <c r="C15" i="11"/>
  <c r="E15" i="11" s="1"/>
  <c r="F15" i="11" s="1"/>
  <c r="G15" i="11" s="1"/>
  <c r="C14" i="11"/>
  <c r="E14" i="11" s="1"/>
  <c r="F14" i="11" s="1"/>
  <c r="G14" i="11" s="1"/>
  <c r="C13" i="11"/>
  <c r="E13" i="11" s="1"/>
  <c r="F13" i="11" s="1"/>
  <c r="G13" i="11" s="1"/>
  <c r="C12" i="11"/>
  <c r="E12" i="11" s="1"/>
  <c r="F12" i="11" s="1"/>
  <c r="G12" i="11" s="1"/>
  <c r="C11" i="11"/>
  <c r="C10" i="11"/>
  <c r="E10" i="11" s="1"/>
  <c r="F10" i="11" s="1"/>
  <c r="G10" i="11" s="1"/>
  <c r="C9" i="11"/>
  <c r="E9" i="11" s="1"/>
  <c r="F9" i="11" s="1"/>
  <c r="G9" i="11" s="1"/>
  <c r="N8" i="11"/>
  <c r="E8" i="11"/>
  <c r="F8" i="11" s="1"/>
  <c r="G8" i="11" s="1"/>
  <c r="C8" i="11"/>
  <c r="C7" i="11"/>
  <c r="E7" i="11" s="1"/>
  <c r="F7" i="11" s="1"/>
  <c r="G7" i="11" s="1"/>
  <c r="C6" i="11"/>
  <c r="E6" i="11" s="1"/>
  <c r="F6" i="11" s="1"/>
  <c r="G6" i="11" s="1"/>
  <c r="C5" i="11"/>
  <c r="E5" i="11" s="1"/>
  <c r="F5" i="11" s="1"/>
  <c r="G5" i="11" s="1"/>
  <c r="N4" i="11"/>
  <c r="C4" i="11"/>
  <c r="E4" i="11" s="1"/>
  <c r="F4" i="11" s="1"/>
  <c r="G4" i="11" s="1"/>
  <c r="C3" i="11"/>
  <c r="N2" i="11" l="1"/>
  <c r="O2" i="11" s="1"/>
  <c r="E3" i="11"/>
  <c r="F3" i="11" s="1"/>
  <c r="G3" i="11" s="1"/>
  <c r="N9" i="11"/>
  <c r="E56" i="11"/>
  <c r="F56" i="11" s="1"/>
  <c r="G56" i="11" s="1"/>
  <c r="E11" i="11"/>
  <c r="F11" i="11" s="1"/>
  <c r="G11" i="11" s="1"/>
  <c r="E19" i="11"/>
  <c r="F19" i="11" s="1"/>
  <c r="G19" i="11" s="1"/>
  <c r="E27" i="11"/>
  <c r="F27" i="11" s="1"/>
  <c r="G27" i="11" s="1"/>
  <c r="E44" i="11"/>
  <c r="F44" i="11" s="1"/>
  <c r="G44" i="11" s="1"/>
  <c r="E64" i="11"/>
  <c r="F64" i="11" s="1"/>
  <c r="G64" i="11" s="1"/>
  <c r="E102" i="11"/>
  <c r="F102" i="11" s="1"/>
  <c r="G102" i="11" s="1"/>
  <c r="E74" i="11"/>
  <c r="F74" i="11" s="1"/>
  <c r="G74" i="11" s="1"/>
  <c r="E138" i="11"/>
  <c r="F138" i="11" s="1"/>
  <c r="G138" i="11" s="1"/>
  <c r="E246" i="11"/>
  <c r="F246" i="11" s="1"/>
  <c r="G246" i="11" s="1"/>
  <c r="E55" i="11"/>
  <c r="F55" i="11" s="1"/>
  <c r="G55" i="11" s="1"/>
  <c r="E94" i="11"/>
  <c r="F94" i="11" s="1"/>
  <c r="G94" i="11" s="1"/>
  <c r="E211" i="11"/>
  <c r="F211" i="11" s="1"/>
  <c r="G211" i="11" s="1"/>
  <c r="E259" i="11"/>
  <c r="F259" i="11" s="1"/>
  <c r="G259" i="11" s="1"/>
  <c r="E118" i="11"/>
  <c r="F118" i="11" s="1"/>
  <c r="G118" i="11" s="1"/>
  <c r="E166" i="11"/>
  <c r="F166" i="11" s="1"/>
  <c r="G166" i="11" s="1"/>
  <c r="E202" i="11"/>
  <c r="F202" i="11" s="1"/>
  <c r="G202" i="11" s="1"/>
  <c r="N3" i="11"/>
  <c r="O3" i="11" s="1"/>
  <c r="O5" i="11" s="1"/>
  <c r="E119" i="11"/>
  <c r="F119" i="11" s="1"/>
  <c r="G119" i="11" s="1"/>
  <c r="E154" i="11"/>
  <c r="F154" i="11" s="1"/>
  <c r="G154" i="11" s="1"/>
  <c r="E183" i="11"/>
  <c r="F183" i="11" s="1"/>
  <c r="G183" i="11" s="1"/>
  <c r="E218" i="11"/>
  <c r="F218" i="11" s="1"/>
  <c r="G218" i="11" s="1"/>
  <c r="E247" i="11"/>
  <c r="F247" i="11" s="1"/>
  <c r="G247" i="11" s="1"/>
  <c r="E68" i="11"/>
  <c r="F68" i="11" s="1"/>
  <c r="G68" i="11" s="1"/>
  <c r="E72" i="11"/>
  <c r="F72" i="11" s="1"/>
  <c r="G72" i="11" s="1"/>
  <c r="E76" i="11"/>
  <c r="F76" i="11" s="1"/>
  <c r="G76" i="11" s="1"/>
  <c r="E80" i="11"/>
  <c r="F80" i="11" s="1"/>
  <c r="G80" i="11" s="1"/>
  <c r="E84" i="11"/>
  <c r="F84" i="11" s="1"/>
  <c r="G84" i="11" s="1"/>
  <c r="E88" i="11"/>
  <c r="F88" i="11" s="1"/>
  <c r="G88" i="11" s="1"/>
  <c r="E92" i="11"/>
  <c r="F92" i="11" s="1"/>
  <c r="G92" i="11" s="1"/>
  <c r="E96" i="11"/>
  <c r="F96" i="11" s="1"/>
  <c r="G96" i="11" s="1"/>
  <c r="E100" i="11"/>
  <c r="F100" i="11" s="1"/>
  <c r="G100" i="11" s="1"/>
  <c r="E104" i="11"/>
  <c r="F104" i="11" s="1"/>
  <c r="G104" i="11" s="1"/>
  <c r="E115" i="11"/>
  <c r="F115" i="11" s="1"/>
  <c r="G115" i="11" s="1"/>
  <c r="E150" i="11"/>
  <c r="F150" i="11" s="1"/>
  <c r="G150" i="11" s="1"/>
  <c r="E179" i="11"/>
  <c r="F179" i="11" s="1"/>
  <c r="G179" i="11" s="1"/>
  <c r="E214" i="11"/>
  <c r="F214" i="11" s="1"/>
  <c r="G214" i="11" s="1"/>
  <c r="E243" i="11"/>
  <c r="F243" i="11" s="1"/>
  <c r="G243" i="11" s="1"/>
  <c r="E65" i="11"/>
  <c r="F65" i="11" s="1"/>
  <c r="G65" i="11" s="1"/>
  <c r="E122" i="11"/>
  <c r="F122" i="11" s="1"/>
  <c r="G122" i="11" s="1"/>
  <c r="E151" i="11"/>
  <c r="F151" i="11" s="1"/>
  <c r="G151" i="11" s="1"/>
  <c r="E186" i="11"/>
  <c r="F186" i="11" s="1"/>
  <c r="G186" i="11" s="1"/>
  <c r="E215" i="11"/>
  <c r="F215" i="11" s="1"/>
  <c r="G215" i="11" s="1"/>
  <c r="E250" i="11"/>
  <c r="F250" i="11" s="1"/>
  <c r="G250" i="11" s="1"/>
  <c r="E29" i="11"/>
  <c r="F29" i="11" s="1"/>
  <c r="G29" i="11" s="1"/>
  <c r="E31" i="11"/>
  <c r="F31" i="11" s="1"/>
  <c r="G31" i="11" s="1"/>
  <c r="E33" i="11"/>
  <c r="F33" i="11" s="1"/>
  <c r="G33" i="11" s="1"/>
  <c r="E35" i="11"/>
  <c r="F35" i="11" s="1"/>
  <c r="G35" i="11" s="1"/>
  <c r="E37" i="11"/>
  <c r="F37" i="11" s="1"/>
  <c r="G37" i="11" s="1"/>
  <c r="E47" i="11"/>
  <c r="F47" i="11" s="1"/>
  <c r="G47" i="11" s="1"/>
  <c r="E62" i="11"/>
  <c r="F62" i="11" s="1"/>
  <c r="G62" i="11" s="1"/>
  <c r="E69" i="11"/>
  <c r="F69" i="11" s="1"/>
  <c r="G69" i="11" s="1"/>
  <c r="E73" i="11"/>
  <c r="F73" i="11" s="1"/>
  <c r="G73" i="11" s="1"/>
  <c r="E77" i="11"/>
  <c r="F77" i="11" s="1"/>
  <c r="G77" i="11" s="1"/>
  <c r="E81" i="11"/>
  <c r="F81" i="11" s="1"/>
  <c r="G81" i="11" s="1"/>
  <c r="E85" i="11"/>
  <c r="F85" i="11" s="1"/>
  <c r="G85" i="11" s="1"/>
  <c r="E89" i="11"/>
  <c r="F89" i="11" s="1"/>
  <c r="G89" i="11" s="1"/>
  <c r="E93" i="11"/>
  <c r="F93" i="11" s="1"/>
  <c r="G93" i="11" s="1"/>
  <c r="E97" i="11"/>
  <c r="F97" i="11" s="1"/>
  <c r="G97" i="11" s="1"/>
  <c r="E101" i="11"/>
  <c r="F101" i="11" s="1"/>
  <c r="G101" i="11" s="1"/>
  <c r="E134" i="11"/>
  <c r="F134" i="11" s="1"/>
  <c r="G134" i="11" s="1"/>
  <c r="E163" i="11"/>
  <c r="F163" i="11" s="1"/>
  <c r="G163" i="11" s="1"/>
  <c r="E198" i="11"/>
  <c r="F198" i="11" s="1"/>
  <c r="G198" i="11" s="1"/>
  <c r="E227" i="11"/>
  <c r="F227" i="11" s="1"/>
  <c r="G227" i="11" s="1"/>
  <c r="E262" i="11"/>
  <c r="F262" i="11" s="1"/>
  <c r="G262" i="11" s="1"/>
  <c r="E42" i="11"/>
  <c r="F42" i="11" s="1"/>
  <c r="G42" i="11" s="1"/>
  <c r="E50" i="11"/>
  <c r="F50" i="11" s="1"/>
  <c r="G50" i="11" s="1"/>
  <c r="E53" i="11"/>
  <c r="F53" i="11" s="1"/>
  <c r="G53" i="11" s="1"/>
  <c r="E106" i="11"/>
  <c r="F106" i="11" s="1"/>
  <c r="G106" i="11" s="1"/>
  <c r="E135" i="11"/>
  <c r="F135" i="11" s="1"/>
  <c r="G135" i="11" s="1"/>
  <c r="E170" i="11"/>
  <c r="F170" i="11" s="1"/>
  <c r="G170" i="11" s="1"/>
  <c r="E199" i="11"/>
  <c r="F199" i="11" s="1"/>
  <c r="G199" i="11" s="1"/>
  <c r="E234" i="11"/>
  <c r="F234" i="11" s="1"/>
  <c r="G234" i="11" s="1"/>
  <c r="E263" i="11"/>
  <c r="F263" i="11" s="1"/>
  <c r="G263" i="11" s="1"/>
  <c r="E109" i="11"/>
  <c r="F109" i="11" s="1"/>
  <c r="G109" i="11" s="1"/>
  <c r="E112" i="11"/>
  <c r="F112" i="11" s="1"/>
  <c r="G112" i="11" s="1"/>
  <c r="E125" i="11"/>
  <c r="F125" i="11" s="1"/>
  <c r="G125" i="11" s="1"/>
  <c r="E128" i="11"/>
  <c r="F128" i="11" s="1"/>
  <c r="G128" i="11" s="1"/>
  <c r="E141" i="11"/>
  <c r="F141" i="11" s="1"/>
  <c r="G141" i="11" s="1"/>
  <c r="E144" i="11"/>
  <c r="F144" i="11" s="1"/>
  <c r="G144" i="11" s="1"/>
  <c r="E157" i="11"/>
  <c r="F157" i="11" s="1"/>
  <c r="G157" i="11" s="1"/>
  <c r="E160" i="11"/>
  <c r="F160" i="11" s="1"/>
  <c r="G160" i="11" s="1"/>
  <c r="E173" i="11"/>
  <c r="F173" i="11" s="1"/>
  <c r="G173" i="11" s="1"/>
  <c r="E176" i="11"/>
  <c r="F176" i="11" s="1"/>
  <c r="G176" i="11" s="1"/>
  <c r="E189" i="11"/>
  <c r="F189" i="11" s="1"/>
  <c r="G189" i="11" s="1"/>
  <c r="E192" i="11"/>
  <c r="F192" i="11" s="1"/>
  <c r="G192" i="11" s="1"/>
  <c r="E205" i="11"/>
  <c r="F205" i="11" s="1"/>
  <c r="G205" i="11" s="1"/>
  <c r="E208" i="11"/>
  <c r="F208" i="11" s="1"/>
  <c r="G208" i="11" s="1"/>
  <c r="E221" i="11"/>
  <c r="F221" i="11" s="1"/>
  <c r="G221" i="11" s="1"/>
  <c r="E224" i="11"/>
  <c r="F224" i="11" s="1"/>
  <c r="G224" i="11" s="1"/>
  <c r="E237" i="11"/>
  <c r="F237" i="11" s="1"/>
  <c r="G237" i="11" s="1"/>
  <c r="E240" i="11"/>
  <c r="F240" i="11" s="1"/>
  <c r="G240" i="11" s="1"/>
  <c r="E253" i="11"/>
  <c r="F253" i="11" s="1"/>
  <c r="G253" i="11" s="1"/>
  <c r="E256" i="11"/>
  <c r="F256" i="11" s="1"/>
  <c r="G256" i="11" s="1"/>
  <c r="E269" i="11"/>
  <c r="F269" i="11" s="1"/>
  <c r="G269" i="11" s="1"/>
  <c r="E272" i="11"/>
  <c r="F272" i="11" s="1"/>
  <c r="G272" i="11" s="1"/>
  <c r="E113" i="11"/>
  <c r="F113" i="11" s="1"/>
  <c r="G113" i="11" s="1"/>
  <c r="E116" i="11"/>
  <c r="F116" i="11" s="1"/>
  <c r="G116" i="11" s="1"/>
  <c r="E129" i="11"/>
  <c r="F129" i="11" s="1"/>
  <c r="G129" i="11" s="1"/>
  <c r="E132" i="11"/>
  <c r="F132" i="11" s="1"/>
  <c r="G132" i="11" s="1"/>
  <c r="E145" i="11"/>
  <c r="F145" i="11" s="1"/>
  <c r="G145" i="11" s="1"/>
  <c r="E148" i="11"/>
  <c r="F148" i="11" s="1"/>
  <c r="G148" i="11" s="1"/>
  <c r="E161" i="11"/>
  <c r="F161" i="11" s="1"/>
  <c r="G161" i="11" s="1"/>
  <c r="E164" i="11"/>
  <c r="F164" i="11" s="1"/>
  <c r="G164" i="11" s="1"/>
  <c r="E177" i="11"/>
  <c r="F177" i="11" s="1"/>
  <c r="G177" i="11" s="1"/>
  <c r="E180" i="11"/>
  <c r="F180" i="11" s="1"/>
  <c r="G180" i="11" s="1"/>
  <c r="E193" i="11"/>
  <c r="F193" i="11" s="1"/>
  <c r="G193" i="11" s="1"/>
  <c r="E196" i="11"/>
  <c r="F196" i="11" s="1"/>
  <c r="G196" i="11" s="1"/>
  <c r="E209" i="11"/>
  <c r="F209" i="11" s="1"/>
  <c r="G209" i="11" s="1"/>
  <c r="E212" i="11"/>
  <c r="F212" i="11" s="1"/>
  <c r="G212" i="11" s="1"/>
  <c r="E225" i="11"/>
  <c r="F225" i="11" s="1"/>
  <c r="G225" i="11" s="1"/>
  <c r="E228" i="11"/>
  <c r="F228" i="11" s="1"/>
  <c r="G228" i="11" s="1"/>
  <c r="E241" i="11"/>
  <c r="F241" i="11" s="1"/>
  <c r="G241" i="11" s="1"/>
  <c r="E244" i="11"/>
  <c r="F244" i="11" s="1"/>
  <c r="G244" i="11" s="1"/>
  <c r="E257" i="11"/>
  <c r="F257" i="11" s="1"/>
  <c r="G257" i="11" s="1"/>
  <c r="E260" i="11"/>
  <c r="F260" i="11" s="1"/>
  <c r="G260" i="11" s="1"/>
  <c r="E273" i="11"/>
  <c r="F273" i="11" s="1"/>
  <c r="G273" i="11" s="1"/>
  <c r="E107" i="11"/>
  <c r="F107" i="11" s="1"/>
  <c r="G107" i="11" s="1"/>
  <c r="E110" i="11"/>
  <c r="F110" i="11" s="1"/>
  <c r="G110" i="11" s="1"/>
  <c r="E123" i="11"/>
  <c r="F123" i="11" s="1"/>
  <c r="G123" i="11" s="1"/>
  <c r="E126" i="11"/>
  <c r="F126" i="11" s="1"/>
  <c r="G126" i="11" s="1"/>
  <c r="E139" i="11"/>
  <c r="F139" i="11" s="1"/>
  <c r="G139" i="11" s="1"/>
  <c r="E142" i="11"/>
  <c r="F142" i="11" s="1"/>
  <c r="G142" i="11" s="1"/>
  <c r="E155" i="11"/>
  <c r="F155" i="11" s="1"/>
  <c r="G155" i="11" s="1"/>
  <c r="E158" i="11"/>
  <c r="F158" i="11" s="1"/>
  <c r="G158" i="11" s="1"/>
  <c r="E171" i="11"/>
  <c r="F171" i="11" s="1"/>
  <c r="G171" i="11" s="1"/>
  <c r="E174" i="11"/>
  <c r="F174" i="11" s="1"/>
  <c r="G174" i="11" s="1"/>
  <c r="E187" i="11"/>
  <c r="F187" i="11" s="1"/>
  <c r="G187" i="11" s="1"/>
  <c r="E190" i="11"/>
  <c r="F190" i="11" s="1"/>
  <c r="G190" i="11" s="1"/>
  <c r="E203" i="11"/>
  <c r="F203" i="11" s="1"/>
  <c r="G203" i="11" s="1"/>
  <c r="E206" i="11"/>
  <c r="F206" i="11" s="1"/>
  <c r="G206" i="11" s="1"/>
  <c r="E219" i="11"/>
  <c r="F219" i="11" s="1"/>
  <c r="G219" i="11" s="1"/>
  <c r="E222" i="11"/>
  <c r="F222" i="11" s="1"/>
  <c r="G222" i="11" s="1"/>
  <c r="E235" i="11"/>
  <c r="F235" i="11" s="1"/>
  <c r="G235" i="11" s="1"/>
  <c r="E238" i="11"/>
  <c r="F238" i="11" s="1"/>
  <c r="G238" i="11" s="1"/>
  <c r="E251" i="11"/>
  <c r="F251" i="11" s="1"/>
  <c r="G251" i="11" s="1"/>
  <c r="E254" i="11"/>
  <c r="F254" i="11" s="1"/>
  <c r="G254" i="11" s="1"/>
  <c r="E267" i="11"/>
  <c r="F267" i="11" s="1"/>
  <c r="G267" i="11" s="1"/>
  <c r="E270" i="11"/>
  <c r="F270" i="11" s="1"/>
  <c r="G270" i="11" s="1"/>
  <c r="E117" i="11"/>
  <c r="F117" i="11" s="1"/>
  <c r="G117" i="11" s="1"/>
  <c r="E120" i="11"/>
  <c r="F120" i="11" s="1"/>
  <c r="G120" i="11" s="1"/>
  <c r="E133" i="11"/>
  <c r="F133" i="11" s="1"/>
  <c r="G133" i="11" s="1"/>
  <c r="E136" i="11"/>
  <c r="F136" i="11" s="1"/>
  <c r="G136" i="11" s="1"/>
  <c r="E149" i="11"/>
  <c r="F149" i="11" s="1"/>
  <c r="G149" i="11" s="1"/>
  <c r="E152" i="11"/>
  <c r="F152" i="11" s="1"/>
  <c r="G152" i="11" s="1"/>
  <c r="E165" i="11"/>
  <c r="F165" i="11" s="1"/>
  <c r="G165" i="11" s="1"/>
  <c r="E168" i="11"/>
  <c r="F168" i="11" s="1"/>
  <c r="G168" i="11" s="1"/>
  <c r="E181" i="11"/>
  <c r="F181" i="11" s="1"/>
  <c r="G181" i="11" s="1"/>
  <c r="E184" i="11"/>
  <c r="F184" i="11" s="1"/>
  <c r="G184" i="11" s="1"/>
  <c r="E197" i="11"/>
  <c r="F197" i="11" s="1"/>
  <c r="G197" i="11" s="1"/>
  <c r="E200" i="11"/>
  <c r="F200" i="11" s="1"/>
  <c r="G200" i="11" s="1"/>
  <c r="E213" i="11"/>
  <c r="F213" i="11" s="1"/>
  <c r="G213" i="11" s="1"/>
  <c r="E216" i="11"/>
  <c r="F216" i="11" s="1"/>
  <c r="G216" i="11" s="1"/>
  <c r="E229" i="11"/>
  <c r="F229" i="11" s="1"/>
  <c r="G229" i="11" s="1"/>
  <c r="E232" i="11"/>
  <c r="F232" i="11" s="1"/>
  <c r="G232" i="11" s="1"/>
  <c r="E245" i="11"/>
  <c r="F245" i="11" s="1"/>
  <c r="G245" i="11" s="1"/>
  <c r="E248" i="11"/>
  <c r="F248" i="11" s="1"/>
  <c r="G248" i="11" s="1"/>
  <c r="E261" i="11"/>
  <c r="F261" i="11" s="1"/>
  <c r="G261" i="11" s="1"/>
  <c r="E264" i="11"/>
  <c r="F264" i="11" s="1"/>
  <c r="G264" i="11" s="1"/>
  <c r="E111" i="11"/>
  <c r="F111" i="11" s="1"/>
  <c r="G111" i="11" s="1"/>
  <c r="E114" i="11"/>
  <c r="F114" i="11" s="1"/>
  <c r="G114" i="11" s="1"/>
  <c r="E127" i="11"/>
  <c r="F127" i="11" s="1"/>
  <c r="G127" i="11" s="1"/>
  <c r="E130" i="11"/>
  <c r="F130" i="11" s="1"/>
  <c r="G130" i="11" s="1"/>
  <c r="E143" i="11"/>
  <c r="F143" i="11" s="1"/>
  <c r="G143" i="11" s="1"/>
  <c r="E146" i="11"/>
  <c r="F146" i="11" s="1"/>
  <c r="G146" i="11" s="1"/>
  <c r="E159" i="11"/>
  <c r="F159" i="11" s="1"/>
  <c r="G159" i="11" s="1"/>
  <c r="E162" i="11"/>
  <c r="F162" i="11" s="1"/>
  <c r="G162" i="11" s="1"/>
  <c r="E175" i="11"/>
  <c r="F175" i="11" s="1"/>
  <c r="G175" i="11" s="1"/>
  <c r="E178" i="11"/>
  <c r="F178" i="11" s="1"/>
  <c r="G178" i="11" s="1"/>
  <c r="E191" i="11"/>
  <c r="F191" i="11" s="1"/>
  <c r="G191" i="11" s="1"/>
  <c r="E194" i="11"/>
  <c r="F194" i="11" s="1"/>
  <c r="G194" i="11" s="1"/>
  <c r="E207" i="11"/>
  <c r="F207" i="11" s="1"/>
  <c r="G207" i="11" s="1"/>
  <c r="E210" i="11"/>
  <c r="F210" i="11" s="1"/>
  <c r="G210" i="11" s="1"/>
  <c r="E223" i="11"/>
  <c r="F223" i="11" s="1"/>
  <c r="G223" i="11" s="1"/>
  <c r="E226" i="11"/>
  <c r="F226" i="11" s="1"/>
  <c r="G226" i="11" s="1"/>
  <c r="E239" i="11"/>
  <c r="F239" i="11" s="1"/>
  <c r="G239" i="11" s="1"/>
  <c r="E242" i="11"/>
  <c r="F242" i="11" s="1"/>
  <c r="G242" i="11" s="1"/>
  <c r="E255" i="11"/>
  <c r="F255" i="11" s="1"/>
  <c r="G255" i="11" s="1"/>
  <c r="E258" i="11"/>
  <c r="F258" i="11" s="1"/>
  <c r="G258" i="11" s="1"/>
  <c r="E271" i="11"/>
  <c r="F271" i="11" s="1"/>
  <c r="G271" i="11" s="1"/>
  <c r="E274" i="11"/>
  <c r="F274" i="11" s="1"/>
  <c r="G274" i="11" s="1"/>
  <c r="E105" i="11"/>
  <c r="F105" i="11" s="1"/>
  <c r="G105" i="11" s="1"/>
  <c r="E108" i="11"/>
  <c r="F108" i="11" s="1"/>
  <c r="G108" i="11" s="1"/>
  <c r="E121" i="11"/>
  <c r="F121" i="11" s="1"/>
  <c r="G121" i="11" s="1"/>
  <c r="E124" i="11"/>
  <c r="F124" i="11" s="1"/>
  <c r="G124" i="11" s="1"/>
  <c r="E137" i="11"/>
  <c r="F137" i="11" s="1"/>
  <c r="G137" i="11" s="1"/>
  <c r="E140" i="11"/>
  <c r="F140" i="11" s="1"/>
  <c r="G140" i="11" s="1"/>
  <c r="E153" i="11"/>
  <c r="F153" i="11" s="1"/>
  <c r="G153" i="11" s="1"/>
  <c r="E156" i="11"/>
  <c r="F156" i="11" s="1"/>
  <c r="G156" i="11" s="1"/>
  <c r="E169" i="11"/>
  <c r="F169" i="11" s="1"/>
  <c r="G169" i="11" s="1"/>
  <c r="E172" i="11"/>
  <c r="F172" i="11" s="1"/>
  <c r="G172" i="11" s="1"/>
  <c r="E185" i="11"/>
  <c r="F185" i="11" s="1"/>
  <c r="G185" i="11" s="1"/>
  <c r="E188" i="11"/>
  <c r="F188" i="11" s="1"/>
  <c r="G188" i="11" s="1"/>
  <c r="E201" i="11"/>
  <c r="F201" i="11" s="1"/>
  <c r="G201" i="11" s="1"/>
  <c r="E204" i="11"/>
  <c r="F204" i="11" s="1"/>
  <c r="G204" i="11" s="1"/>
  <c r="E217" i="11"/>
  <c r="F217" i="11" s="1"/>
  <c r="G217" i="11" s="1"/>
  <c r="E220" i="11"/>
  <c r="F220" i="11" s="1"/>
  <c r="G220" i="11" s="1"/>
  <c r="E233" i="11"/>
  <c r="F233" i="11" s="1"/>
  <c r="G233" i="11" s="1"/>
  <c r="E236" i="11"/>
  <c r="F236" i="11" s="1"/>
  <c r="G236" i="11" s="1"/>
  <c r="E249" i="11"/>
  <c r="F249" i="11" s="1"/>
  <c r="G249" i="11" s="1"/>
  <c r="E252" i="11"/>
  <c r="F252" i="11" s="1"/>
  <c r="G252" i="11" s="1"/>
  <c r="E265" i="11"/>
  <c r="F265" i="11" s="1"/>
  <c r="G265" i="11" s="1"/>
  <c r="E268" i="11"/>
  <c r="F268" i="11" s="1"/>
  <c r="G268" i="11" s="1"/>
  <c r="H3" i="11" l="1"/>
  <c r="I3" i="11" s="1"/>
  <c r="J3" i="11" s="1"/>
  <c r="N6" i="11" s="1"/>
  <c r="O6" i="11" s="1"/>
  <c r="O7" i="11" s="1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E262" i="10" s="1"/>
  <c r="F262" i="10" s="1"/>
  <c r="G262" i="10" s="1"/>
  <c r="C261" i="10"/>
  <c r="C260" i="10"/>
  <c r="C259" i="10"/>
  <c r="C258" i="10"/>
  <c r="C257" i="10"/>
  <c r="C256" i="10"/>
  <c r="C255" i="10"/>
  <c r="C254" i="10"/>
  <c r="C253" i="10"/>
  <c r="C252" i="10"/>
  <c r="C251" i="10"/>
  <c r="E251" i="10" s="1"/>
  <c r="F251" i="10" s="1"/>
  <c r="G251" i="10" s="1"/>
  <c r="C250" i="10"/>
  <c r="C249" i="10"/>
  <c r="C248" i="10"/>
  <c r="C247" i="10"/>
  <c r="C246" i="10"/>
  <c r="C245" i="10"/>
  <c r="C244" i="10"/>
  <c r="C243" i="10"/>
  <c r="C242" i="10"/>
  <c r="C241" i="10"/>
  <c r="E241" i="10" s="1"/>
  <c r="F241" i="10" s="1"/>
  <c r="G241" i="10" s="1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E228" i="10" s="1"/>
  <c r="F228" i="10" s="1"/>
  <c r="G228" i="10" s="1"/>
  <c r="C227" i="10"/>
  <c r="C226" i="10"/>
  <c r="C225" i="10"/>
  <c r="C224" i="10"/>
  <c r="C223" i="10"/>
  <c r="C222" i="10"/>
  <c r="E222" i="10" s="1"/>
  <c r="F222" i="10" s="1"/>
  <c r="G222" i="10" s="1"/>
  <c r="C221" i="10"/>
  <c r="C220" i="10"/>
  <c r="C219" i="10"/>
  <c r="C218" i="10"/>
  <c r="E218" i="10" s="1"/>
  <c r="F218" i="10" s="1"/>
  <c r="G218" i="10" s="1"/>
  <c r="C217" i="10"/>
  <c r="C216" i="10"/>
  <c r="C215" i="10"/>
  <c r="C214" i="10"/>
  <c r="C213" i="10"/>
  <c r="E213" i="10" s="1"/>
  <c r="F213" i="10" s="1"/>
  <c r="G213" i="10" s="1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E190" i="10" s="1"/>
  <c r="F190" i="10" s="1"/>
  <c r="G190" i="10" s="1"/>
  <c r="C189" i="10"/>
  <c r="C188" i="10"/>
  <c r="C187" i="10"/>
  <c r="C186" i="10"/>
  <c r="E186" i="10" s="1"/>
  <c r="F186" i="10" s="1"/>
  <c r="G186" i="10" s="1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E167" i="10" s="1"/>
  <c r="F167" i="10" s="1"/>
  <c r="G167" i="10" s="1"/>
  <c r="C166" i="10"/>
  <c r="C165" i="10"/>
  <c r="C164" i="10"/>
  <c r="C163" i="10"/>
  <c r="C162" i="10"/>
  <c r="C161" i="10"/>
  <c r="C160" i="10"/>
  <c r="C159" i="10"/>
  <c r="E158" i="10"/>
  <c r="F158" i="10" s="1"/>
  <c r="G158" i="10" s="1"/>
  <c r="C158" i="10"/>
  <c r="C157" i="10"/>
  <c r="C156" i="10"/>
  <c r="C155" i="10"/>
  <c r="C154" i="10"/>
  <c r="E154" i="10" s="1"/>
  <c r="F154" i="10" s="1"/>
  <c r="G154" i="10" s="1"/>
  <c r="C153" i="10"/>
  <c r="C152" i="10"/>
  <c r="C151" i="10"/>
  <c r="C150" i="10"/>
  <c r="C149" i="10"/>
  <c r="E149" i="10" s="1"/>
  <c r="F149" i="10" s="1"/>
  <c r="G149" i="10" s="1"/>
  <c r="C148" i="10"/>
  <c r="E148" i="10" s="1"/>
  <c r="F148" i="10" s="1"/>
  <c r="G148" i="10" s="1"/>
  <c r="C147" i="10"/>
  <c r="C146" i="10"/>
  <c r="C145" i="10"/>
  <c r="E145" i="10" s="1"/>
  <c r="F145" i="10" s="1"/>
  <c r="G145" i="10" s="1"/>
  <c r="C144" i="10"/>
  <c r="C143" i="10"/>
  <c r="C142" i="10"/>
  <c r="C141" i="10"/>
  <c r="C140" i="10"/>
  <c r="C139" i="10"/>
  <c r="C138" i="10"/>
  <c r="C137" i="10"/>
  <c r="C136" i="10"/>
  <c r="E136" i="10" s="1"/>
  <c r="F136" i="10" s="1"/>
  <c r="G136" i="10" s="1"/>
  <c r="C135" i="10"/>
  <c r="C134" i="10"/>
  <c r="C133" i="10"/>
  <c r="C132" i="10"/>
  <c r="C131" i="10"/>
  <c r="C130" i="10"/>
  <c r="C129" i="10"/>
  <c r="C128" i="10"/>
  <c r="E128" i="10" s="1"/>
  <c r="F128" i="10" s="1"/>
  <c r="G128" i="10" s="1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E115" i="10" s="1"/>
  <c r="F115" i="10" s="1"/>
  <c r="G115" i="10" s="1"/>
  <c r="C114" i="10"/>
  <c r="E114" i="10" s="1"/>
  <c r="F114" i="10" s="1"/>
  <c r="G114" i="10" s="1"/>
  <c r="C113" i="10"/>
  <c r="C112" i="10"/>
  <c r="E112" i="10" s="1"/>
  <c r="F112" i="10" s="1"/>
  <c r="G112" i="10" s="1"/>
  <c r="C111" i="10"/>
  <c r="C110" i="10"/>
  <c r="C109" i="10"/>
  <c r="C108" i="10"/>
  <c r="C107" i="10"/>
  <c r="C106" i="10"/>
  <c r="C105" i="10"/>
  <c r="C104" i="10"/>
  <c r="E104" i="10" s="1"/>
  <c r="F104" i="10" s="1"/>
  <c r="G104" i="10" s="1"/>
  <c r="C103" i="10"/>
  <c r="C102" i="10"/>
  <c r="C101" i="10"/>
  <c r="E101" i="10" s="1"/>
  <c r="F101" i="10" s="1"/>
  <c r="G101" i="10" s="1"/>
  <c r="C100" i="10"/>
  <c r="E100" i="10" s="1"/>
  <c r="F100" i="10" s="1"/>
  <c r="G100" i="10" s="1"/>
  <c r="C99" i="10"/>
  <c r="C98" i="10"/>
  <c r="C97" i="10"/>
  <c r="C96" i="10"/>
  <c r="C95" i="10"/>
  <c r="C94" i="10"/>
  <c r="E94" i="10" s="1"/>
  <c r="F94" i="10" s="1"/>
  <c r="G94" i="10" s="1"/>
  <c r="C93" i="10"/>
  <c r="C92" i="10"/>
  <c r="E92" i="10" s="1"/>
  <c r="F92" i="10" s="1"/>
  <c r="G92" i="10" s="1"/>
  <c r="C91" i="10"/>
  <c r="C90" i="10"/>
  <c r="C89" i="10"/>
  <c r="C88" i="10"/>
  <c r="E88" i="10" s="1"/>
  <c r="F88" i="10" s="1"/>
  <c r="G88" i="10" s="1"/>
  <c r="C87" i="10"/>
  <c r="C86" i="10"/>
  <c r="C85" i="10"/>
  <c r="C84" i="10"/>
  <c r="E84" i="10" s="1"/>
  <c r="F84" i="10" s="1"/>
  <c r="G84" i="10" s="1"/>
  <c r="C83" i="10"/>
  <c r="C82" i="10"/>
  <c r="E82" i="10" s="1"/>
  <c r="F82" i="10" s="1"/>
  <c r="G82" i="10" s="1"/>
  <c r="C81" i="10"/>
  <c r="E81" i="10" s="1"/>
  <c r="F81" i="10" s="1"/>
  <c r="G81" i="10" s="1"/>
  <c r="C80" i="10"/>
  <c r="E80" i="10" s="1"/>
  <c r="F80" i="10" s="1"/>
  <c r="G80" i="10" s="1"/>
  <c r="C79" i="10"/>
  <c r="C78" i="10"/>
  <c r="C77" i="10"/>
  <c r="C76" i="10"/>
  <c r="C75" i="10"/>
  <c r="C74" i="10"/>
  <c r="C73" i="10"/>
  <c r="C72" i="10"/>
  <c r="E72" i="10" s="1"/>
  <c r="F72" i="10" s="1"/>
  <c r="G72" i="10" s="1"/>
  <c r="C71" i="10"/>
  <c r="C70" i="10"/>
  <c r="C69" i="10"/>
  <c r="E69" i="10" s="1"/>
  <c r="F69" i="10" s="1"/>
  <c r="G69" i="10" s="1"/>
  <c r="C68" i="10"/>
  <c r="E68" i="10" s="1"/>
  <c r="F68" i="10" s="1"/>
  <c r="G68" i="10" s="1"/>
  <c r="C67" i="10"/>
  <c r="C66" i="10"/>
  <c r="C65" i="10"/>
  <c r="C64" i="10"/>
  <c r="C63" i="10"/>
  <c r="C62" i="10"/>
  <c r="E62" i="10" s="1"/>
  <c r="F62" i="10" s="1"/>
  <c r="G62" i="10" s="1"/>
  <c r="C61" i="10"/>
  <c r="C60" i="10"/>
  <c r="E60" i="10" s="1"/>
  <c r="F60" i="10" s="1"/>
  <c r="G60" i="10" s="1"/>
  <c r="C59" i="10"/>
  <c r="C58" i="10"/>
  <c r="C57" i="10"/>
  <c r="C56" i="10"/>
  <c r="E56" i="10" s="1"/>
  <c r="F56" i="10" s="1"/>
  <c r="G56" i="10" s="1"/>
  <c r="C55" i="10"/>
  <c r="C54" i="10"/>
  <c r="C53" i="10"/>
  <c r="C52" i="10"/>
  <c r="E52" i="10" s="1"/>
  <c r="F52" i="10" s="1"/>
  <c r="G52" i="10" s="1"/>
  <c r="C51" i="10"/>
  <c r="C50" i="10"/>
  <c r="E50" i="10" s="1"/>
  <c r="F50" i="10" s="1"/>
  <c r="G50" i="10" s="1"/>
  <c r="C49" i="10"/>
  <c r="E49" i="10" s="1"/>
  <c r="F49" i="10" s="1"/>
  <c r="G49" i="10" s="1"/>
  <c r="C48" i="10"/>
  <c r="E48" i="10" s="1"/>
  <c r="F48" i="10" s="1"/>
  <c r="G48" i="10" s="1"/>
  <c r="C47" i="10"/>
  <c r="C46" i="10"/>
  <c r="C45" i="10"/>
  <c r="C44" i="10"/>
  <c r="C43" i="10"/>
  <c r="C42" i="10"/>
  <c r="C41" i="10"/>
  <c r="C40" i="10"/>
  <c r="E40" i="10" s="1"/>
  <c r="F40" i="10" s="1"/>
  <c r="G40" i="10" s="1"/>
  <c r="C39" i="10"/>
  <c r="C38" i="10"/>
  <c r="E38" i="10" s="1"/>
  <c r="F38" i="10" s="1"/>
  <c r="G38" i="10" s="1"/>
  <c r="C37" i="10"/>
  <c r="E37" i="10" s="1"/>
  <c r="F37" i="10" s="1"/>
  <c r="G37" i="10" s="1"/>
  <c r="C36" i="10"/>
  <c r="C35" i="10"/>
  <c r="E34" i="10"/>
  <c r="F34" i="10" s="1"/>
  <c r="G34" i="10" s="1"/>
  <c r="C34" i="10"/>
  <c r="C33" i="10"/>
  <c r="C32" i="10"/>
  <c r="C31" i="10"/>
  <c r="C30" i="10"/>
  <c r="E30" i="10" s="1"/>
  <c r="F30" i="10" s="1"/>
  <c r="G30" i="10" s="1"/>
  <c r="C29" i="10"/>
  <c r="E29" i="10" s="1"/>
  <c r="F29" i="10" s="1"/>
  <c r="G29" i="10" s="1"/>
  <c r="C28" i="10"/>
  <c r="C27" i="10"/>
  <c r="E27" i="10" s="1"/>
  <c r="F27" i="10" s="1"/>
  <c r="G27" i="10" s="1"/>
  <c r="C26" i="10"/>
  <c r="E26" i="10" s="1"/>
  <c r="F26" i="10" s="1"/>
  <c r="G26" i="10" s="1"/>
  <c r="C25" i="10"/>
  <c r="C24" i="10"/>
  <c r="E24" i="10" s="1"/>
  <c r="F24" i="10" s="1"/>
  <c r="G24" i="10" s="1"/>
  <c r="C23" i="10"/>
  <c r="C22" i="10"/>
  <c r="C21" i="10"/>
  <c r="C20" i="10"/>
  <c r="E20" i="10" s="1"/>
  <c r="F20" i="10" s="1"/>
  <c r="G20" i="10" s="1"/>
  <c r="C19" i="10"/>
  <c r="C18" i="10"/>
  <c r="C17" i="10"/>
  <c r="C16" i="10"/>
  <c r="C15" i="10"/>
  <c r="C14" i="10"/>
  <c r="C13" i="10"/>
  <c r="E13" i="10" s="1"/>
  <c r="F13" i="10" s="1"/>
  <c r="G13" i="10" s="1"/>
  <c r="C12" i="10"/>
  <c r="E12" i="10" s="1"/>
  <c r="F12" i="10" s="1"/>
  <c r="G12" i="10" s="1"/>
  <c r="C11" i="10"/>
  <c r="C10" i="10"/>
  <c r="E10" i="10" s="1"/>
  <c r="F10" i="10" s="1"/>
  <c r="G10" i="10" s="1"/>
  <c r="C9" i="10"/>
  <c r="E9" i="10" s="1"/>
  <c r="F9" i="10" s="1"/>
  <c r="G9" i="10" s="1"/>
  <c r="C8" i="10"/>
  <c r="E8" i="10" s="1"/>
  <c r="F8" i="10" s="1"/>
  <c r="G8" i="10" s="1"/>
  <c r="C7" i="10"/>
  <c r="E7" i="10" s="1"/>
  <c r="F7" i="10" s="1"/>
  <c r="G7" i="10" s="1"/>
  <c r="C6" i="10"/>
  <c r="E6" i="10" s="1"/>
  <c r="F6" i="10" s="1"/>
  <c r="G6" i="10" s="1"/>
  <c r="C5" i="10"/>
  <c r="N4" i="10"/>
  <c r="E4" i="10"/>
  <c r="F4" i="10" s="1"/>
  <c r="G4" i="10" s="1"/>
  <c r="C4" i="10"/>
  <c r="C3" i="10"/>
  <c r="E3" i="10" s="1"/>
  <c r="F3" i="10" s="1"/>
  <c r="G3" i="10" s="1"/>
  <c r="E196" i="10" l="1"/>
  <c r="F196" i="10" s="1"/>
  <c r="G196" i="10" s="1"/>
  <c r="E22" i="10"/>
  <c r="F22" i="10" s="1"/>
  <c r="G22" i="10" s="1"/>
  <c r="E209" i="10"/>
  <c r="F209" i="10" s="1"/>
  <c r="G209" i="10" s="1"/>
  <c r="E231" i="10"/>
  <c r="F231" i="10" s="1"/>
  <c r="G231" i="10" s="1"/>
  <c r="E15" i="10"/>
  <c r="F15" i="10" s="1"/>
  <c r="G15" i="10" s="1"/>
  <c r="E32" i="10"/>
  <c r="F32" i="10" s="1"/>
  <c r="G32" i="10" s="1"/>
  <c r="E53" i="10"/>
  <c r="F53" i="10" s="1"/>
  <c r="G53" i="10" s="1"/>
  <c r="E64" i="10"/>
  <c r="F64" i="10" s="1"/>
  <c r="G64" i="10" s="1"/>
  <c r="E85" i="10"/>
  <c r="F85" i="10" s="1"/>
  <c r="G85" i="10" s="1"/>
  <c r="E96" i="10"/>
  <c r="F96" i="10" s="1"/>
  <c r="G96" i="10" s="1"/>
  <c r="E106" i="10"/>
  <c r="F106" i="10" s="1"/>
  <c r="G106" i="10" s="1"/>
  <c r="E130" i="10"/>
  <c r="F130" i="10" s="1"/>
  <c r="G130" i="10" s="1"/>
  <c r="E164" i="10"/>
  <c r="F164" i="10" s="1"/>
  <c r="G164" i="10" s="1"/>
  <c r="E244" i="10"/>
  <c r="F244" i="10" s="1"/>
  <c r="G244" i="10" s="1"/>
  <c r="E16" i="10"/>
  <c r="F16" i="10" s="1"/>
  <c r="G16" i="10" s="1"/>
  <c r="E65" i="10"/>
  <c r="F65" i="10" s="1"/>
  <c r="G65" i="10" s="1"/>
  <c r="E97" i="10"/>
  <c r="F97" i="10" s="1"/>
  <c r="G97" i="10" s="1"/>
  <c r="E107" i="10"/>
  <c r="F107" i="10" s="1"/>
  <c r="G107" i="10" s="1"/>
  <c r="E131" i="10"/>
  <c r="F131" i="10" s="1"/>
  <c r="G131" i="10" s="1"/>
  <c r="E177" i="10"/>
  <c r="F177" i="10" s="1"/>
  <c r="G177" i="10" s="1"/>
  <c r="E199" i="10"/>
  <c r="F199" i="10" s="1"/>
  <c r="G199" i="10" s="1"/>
  <c r="E245" i="10"/>
  <c r="F245" i="10" s="1"/>
  <c r="G245" i="10" s="1"/>
  <c r="E17" i="10"/>
  <c r="F17" i="10" s="1"/>
  <c r="G17" i="10" s="1"/>
  <c r="E44" i="10"/>
  <c r="F44" i="10" s="1"/>
  <c r="G44" i="10" s="1"/>
  <c r="E66" i="10"/>
  <c r="F66" i="10" s="1"/>
  <c r="G66" i="10" s="1"/>
  <c r="E76" i="10"/>
  <c r="F76" i="10" s="1"/>
  <c r="G76" i="10" s="1"/>
  <c r="E98" i="10"/>
  <c r="F98" i="10" s="1"/>
  <c r="G98" i="10" s="1"/>
  <c r="E120" i="10"/>
  <c r="F120" i="10" s="1"/>
  <c r="G120" i="10" s="1"/>
  <c r="E212" i="10"/>
  <c r="F212" i="10" s="1"/>
  <c r="G212" i="10" s="1"/>
  <c r="E270" i="10"/>
  <c r="F270" i="10" s="1"/>
  <c r="G270" i="10" s="1"/>
  <c r="E18" i="10"/>
  <c r="F18" i="10" s="1"/>
  <c r="G18" i="10" s="1"/>
  <c r="E46" i="10"/>
  <c r="F46" i="10" s="1"/>
  <c r="G46" i="10" s="1"/>
  <c r="E78" i="10"/>
  <c r="F78" i="10" s="1"/>
  <c r="G78" i="10" s="1"/>
  <c r="E122" i="10"/>
  <c r="F122" i="10" s="1"/>
  <c r="G122" i="10" s="1"/>
  <c r="E180" i="10"/>
  <c r="F180" i="10" s="1"/>
  <c r="G180" i="10" s="1"/>
  <c r="N2" i="10"/>
  <c r="O2" i="10" s="1"/>
  <c r="E19" i="10"/>
  <c r="F19" i="10" s="1"/>
  <c r="G19" i="10" s="1"/>
  <c r="E35" i="10"/>
  <c r="F35" i="10" s="1"/>
  <c r="G35" i="10" s="1"/>
  <c r="E123" i="10"/>
  <c r="F123" i="10" s="1"/>
  <c r="G123" i="10" s="1"/>
  <c r="E181" i="10"/>
  <c r="F181" i="10" s="1"/>
  <c r="G181" i="10" s="1"/>
  <c r="E274" i="10"/>
  <c r="F274" i="10" s="1"/>
  <c r="G274" i="10" s="1"/>
  <c r="E198" i="10"/>
  <c r="F198" i="10" s="1"/>
  <c r="G198" i="10" s="1"/>
  <c r="E182" i="10"/>
  <c r="F182" i="10" s="1"/>
  <c r="G182" i="10" s="1"/>
  <c r="E166" i="10"/>
  <c r="F166" i="10" s="1"/>
  <c r="G166" i="10" s="1"/>
  <c r="E150" i="10"/>
  <c r="F150" i="10" s="1"/>
  <c r="G150" i="10" s="1"/>
  <c r="E132" i="10"/>
  <c r="F132" i="10" s="1"/>
  <c r="G132" i="10" s="1"/>
  <c r="E124" i="10"/>
  <c r="F124" i="10" s="1"/>
  <c r="G124" i="10" s="1"/>
  <c r="E116" i="10"/>
  <c r="F116" i="10" s="1"/>
  <c r="G116" i="10" s="1"/>
  <c r="E108" i="10"/>
  <c r="F108" i="10" s="1"/>
  <c r="G108" i="10" s="1"/>
  <c r="E210" i="10"/>
  <c r="F210" i="10" s="1"/>
  <c r="G210" i="10" s="1"/>
  <c r="E194" i="10"/>
  <c r="F194" i="10" s="1"/>
  <c r="G194" i="10" s="1"/>
  <c r="E178" i="10"/>
  <c r="F178" i="10" s="1"/>
  <c r="G178" i="10" s="1"/>
  <c r="E146" i="10"/>
  <c r="F146" i="10" s="1"/>
  <c r="G146" i="10" s="1"/>
  <c r="E11" i="10"/>
  <c r="F11" i="10" s="1"/>
  <c r="G11" i="10" s="1"/>
  <c r="E43" i="10"/>
  <c r="F43" i="10" s="1"/>
  <c r="G43" i="10" s="1"/>
  <c r="E59" i="10"/>
  <c r="F59" i="10" s="1"/>
  <c r="G59" i="10" s="1"/>
  <c r="E75" i="10"/>
  <c r="F75" i="10" s="1"/>
  <c r="G75" i="10" s="1"/>
  <c r="E91" i="10"/>
  <c r="F91" i="10" s="1"/>
  <c r="G91" i="10" s="1"/>
  <c r="E140" i="10"/>
  <c r="F140" i="10" s="1"/>
  <c r="G140" i="10" s="1"/>
  <c r="E144" i="10"/>
  <c r="F144" i="10" s="1"/>
  <c r="G144" i="10" s="1"/>
  <c r="E162" i="10"/>
  <c r="F162" i="10" s="1"/>
  <c r="G162" i="10" s="1"/>
  <c r="E172" i="10"/>
  <c r="F172" i="10" s="1"/>
  <c r="G172" i="10" s="1"/>
  <c r="E176" i="10"/>
  <c r="F176" i="10" s="1"/>
  <c r="G176" i="10" s="1"/>
  <c r="E204" i="10"/>
  <c r="F204" i="10" s="1"/>
  <c r="G204" i="10" s="1"/>
  <c r="E208" i="10"/>
  <c r="F208" i="10" s="1"/>
  <c r="G208" i="10" s="1"/>
  <c r="E226" i="10"/>
  <c r="F226" i="10" s="1"/>
  <c r="G226" i="10" s="1"/>
  <c r="E236" i="10"/>
  <c r="F236" i="10" s="1"/>
  <c r="G236" i="10" s="1"/>
  <c r="E240" i="10"/>
  <c r="F240" i="10" s="1"/>
  <c r="G240" i="10" s="1"/>
  <c r="E250" i="10"/>
  <c r="F250" i="10" s="1"/>
  <c r="G250" i="10" s="1"/>
  <c r="E263" i="10"/>
  <c r="F263" i="10" s="1"/>
  <c r="G263" i="10" s="1"/>
  <c r="N9" i="10"/>
  <c r="E25" i="10"/>
  <c r="F25" i="10" s="1"/>
  <c r="G25" i="10" s="1"/>
  <c r="E47" i="10"/>
  <c r="F47" i="10" s="1"/>
  <c r="G47" i="10" s="1"/>
  <c r="E63" i="10"/>
  <c r="F63" i="10" s="1"/>
  <c r="G63" i="10" s="1"/>
  <c r="E79" i="10"/>
  <c r="F79" i="10" s="1"/>
  <c r="G79" i="10" s="1"/>
  <c r="E95" i="10"/>
  <c r="F95" i="10" s="1"/>
  <c r="G95" i="10" s="1"/>
  <c r="E109" i="10"/>
  <c r="F109" i="10" s="1"/>
  <c r="G109" i="10" s="1"/>
  <c r="E117" i="10"/>
  <c r="F117" i="10" s="1"/>
  <c r="G117" i="10" s="1"/>
  <c r="E125" i="10"/>
  <c r="F125" i="10" s="1"/>
  <c r="G125" i="10" s="1"/>
  <c r="E133" i="10"/>
  <c r="F133" i="10" s="1"/>
  <c r="G133" i="10" s="1"/>
  <c r="E155" i="10"/>
  <c r="F155" i="10" s="1"/>
  <c r="G155" i="10" s="1"/>
  <c r="E168" i="10"/>
  <c r="F168" i="10" s="1"/>
  <c r="G168" i="10" s="1"/>
  <c r="E187" i="10"/>
  <c r="F187" i="10" s="1"/>
  <c r="G187" i="10" s="1"/>
  <c r="E200" i="10"/>
  <c r="F200" i="10" s="1"/>
  <c r="G200" i="10" s="1"/>
  <c r="E214" i="10"/>
  <c r="F214" i="10" s="1"/>
  <c r="G214" i="10" s="1"/>
  <c r="E219" i="10"/>
  <c r="F219" i="10" s="1"/>
  <c r="G219" i="10" s="1"/>
  <c r="E232" i="10"/>
  <c r="F232" i="10" s="1"/>
  <c r="G232" i="10" s="1"/>
  <c r="E246" i="10"/>
  <c r="F246" i="10" s="1"/>
  <c r="G246" i="10" s="1"/>
  <c r="E258" i="10"/>
  <c r="F258" i="10" s="1"/>
  <c r="G258" i="10" s="1"/>
  <c r="E271" i="10"/>
  <c r="F271" i="10" s="1"/>
  <c r="G271" i="10" s="1"/>
  <c r="N3" i="10"/>
  <c r="O3" i="10" s="1"/>
  <c r="O5" i="10" s="1"/>
  <c r="E23" i="10"/>
  <c r="F23" i="10" s="1"/>
  <c r="G23" i="10" s="1"/>
  <c r="E33" i="10"/>
  <c r="F33" i="10" s="1"/>
  <c r="G33" i="10" s="1"/>
  <c r="E41" i="10"/>
  <c r="F41" i="10" s="1"/>
  <c r="G41" i="10" s="1"/>
  <c r="E57" i="10"/>
  <c r="F57" i="10" s="1"/>
  <c r="G57" i="10" s="1"/>
  <c r="E73" i="10"/>
  <c r="F73" i="10" s="1"/>
  <c r="G73" i="10" s="1"/>
  <c r="E89" i="10"/>
  <c r="F89" i="10" s="1"/>
  <c r="G89" i="10" s="1"/>
  <c r="E151" i="10"/>
  <c r="F151" i="10" s="1"/>
  <c r="G151" i="10" s="1"/>
  <c r="E183" i="10"/>
  <c r="F183" i="10" s="1"/>
  <c r="G183" i="10" s="1"/>
  <c r="E215" i="10"/>
  <c r="F215" i="10" s="1"/>
  <c r="G215" i="10" s="1"/>
  <c r="E247" i="10"/>
  <c r="F247" i="10" s="1"/>
  <c r="G247" i="10" s="1"/>
  <c r="E259" i="10"/>
  <c r="F259" i="10" s="1"/>
  <c r="G259" i="10" s="1"/>
  <c r="E5" i="10"/>
  <c r="F5" i="10" s="1"/>
  <c r="G5" i="10" s="1"/>
  <c r="E14" i="10"/>
  <c r="F14" i="10" s="1"/>
  <c r="G14" i="10" s="1"/>
  <c r="E21" i="10"/>
  <c r="F21" i="10" s="1"/>
  <c r="G21" i="10" s="1"/>
  <c r="E28" i="10"/>
  <c r="F28" i="10" s="1"/>
  <c r="G28" i="10" s="1"/>
  <c r="E36" i="10"/>
  <c r="F36" i="10" s="1"/>
  <c r="G36" i="10" s="1"/>
  <c r="E51" i="10"/>
  <c r="F51" i="10" s="1"/>
  <c r="G51" i="10" s="1"/>
  <c r="E54" i="10"/>
  <c r="F54" i="10" s="1"/>
  <c r="G54" i="10" s="1"/>
  <c r="E67" i="10"/>
  <c r="F67" i="10" s="1"/>
  <c r="G67" i="10" s="1"/>
  <c r="E70" i="10"/>
  <c r="F70" i="10" s="1"/>
  <c r="G70" i="10" s="1"/>
  <c r="E83" i="10"/>
  <c r="F83" i="10" s="1"/>
  <c r="G83" i="10" s="1"/>
  <c r="E86" i="10"/>
  <c r="F86" i="10" s="1"/>
  <c r="G86" i="10" s="1"/>
  <c r="E99" i="10"/>
  <c r="F99" i="10" s="1"/>
  <c r="G99" i="10" s="1"/>
  <c r="E102" i="10"/>
  <c r="F102" i="10" s="1"/>
  <c r="G102" i="10" s="1"/>
  <c r="E156" i="10"/>
  <c r="F156" i="10" s="1"/>
  <c r="G156" i="10" s="1"/>
  <c r="E160" i="10"/>
  <c r="F160" i="10" s="1"/>
  <c r="G160" i="10" s="1"/>
  <c r="E188" i="10"/>
  <c r="F188" i="10" s="1"/>
  <c r="G188" i="10" s="1"/>
  <c r="E192" i="10"/>
  <c r="F192" i="10" s="1"/>
  <c r="G192" i="10" s="1"/>
  <c r="E220" i="10"/>
  <c r="F220" i="10" s="1"/>
  <c r="G220" i="10" s="1"/>
  <c r="E224" i="10"/>
  <c r="F224" i="10" s="1"/>
  <c r="G224" i="10" s="1"/>
  <c r="E242" i="10"/>
  <c r="F242" i="10" s="1"/>
  <c r="G242" i="10" s="1"/>
  <c r="E266" i="10"/>
  <c r="F266" i="10" s="1"/>
  <c r="G266" i="10" s="1"/>
  <c r="E31" i="10"/>
  <c r="F31" i="10" s="1"/>
  <c r="G31" i="10" s="1"/>
  <c r="E39" i="10"/>
  <c r="F39" i="10" s="1"/>
  <c r="G39" i="10" s="1"/>
  <c r="E45" i="10"/>
  <c r="F45" i="10" s="1"/>
  <c r="G45" i="10" s="1"/>
  <c r="E61" i="10"/>
  <c r="F61" i="10" s="1"/>
  <c r="G61" i="10" s="1"/>
  <c r="E77" i="10"/>
  <c r="F77" i="10" s="1"/>
  <c r="G77" i="10" s="1"/>
  <c r="E93" i="10"/>
  <c r="F93" i="10" s="1"/>
  <c r="G93" i="10" s="1"/>
  <c r="E110" i="10"/>
  <c r="F110" i="10" s="1"/>
  <c r="G110" i="10" s="1"/>
  <c r="E118" i="10"/>
  <c r="F118" i="10" s="1"/>
  <c r="G118" i="10" s="1"/>
  <c r="E126" i="10"/>
  <c r="F126" i="10" s="1"/>
  <c r="G126" i="10" s="1"/>
  <c r="E134" i="10"/>
  <c r="F134" i="10" s="1"/>
  <c r="G134" i="10" s="1"/>
  <c r="E138" i="10"/>
  <c r="F138" i="10" s="1"/>
  <c r="G138" i="10" s="1"/>
  <c r="E142" i="10"/>
  <c r="F142" i="10" s="1"/>
  <c r="G142" i="10" s="1"/>
  <c r="E161" i="10"/>
  <c r="F161" i="10" s="1"/>
  <c r="G161" i="10" s="1"/>
  <c r="E165" i="10"/>
  <c r="F165" i="10" s="1"/>
  <c r="G165" i="10" s="1"/>
  <c r="E170" i="10"/>
  <c r="F170" i="10" s="1"/>
  <c r="G170" i="10" s="1"/>
  <c r="E174" i="10"/>
  <c r="F174" i="10" s="1"/>
  <c r="G174" i="10" s="1"/>
  <c r="E193" i="10"/>
  <c r="F193" i="10" s="1"/>
  <c r="G193" i="10" s="1"/>
  <c r="E197" i="10"/>
  <c r="F197" i="10" s="1"/>
  <c r="G197" i="10" s="1"/>
  <c r="E202" i="10"/>
  <c r="F202" i="10" s="1"/>
  <c r="G202" i="10" s="1"/>
  <c r="E206" i="10"/>
  <c r="F206" i="10" s="1"/>
  <c r="G206" i="10" s="1"/>
  <c r="E225" i="10"/>
  <c r="F225" i="10" s="1"/>
  <c r="G225" i="10" s="1"/>
  <c r="E229" i="10"/>
  <c r="F229" i="10" s="1"/>
  <c r="G229" i="10" s="1"/>
  <c r="E234" i="10"/>
  <c r="F234" i="10" s="1"/>
  <c r="G234" i="10" s="1"/>
  <c r="E238" i="10"/>
  <c r="F238" i="10" s="1"/>
  <c r="G238" i="10" s="1"/>
  <c r="E254" i="10"/>
  <c r="F254" i="10" s="1"/>
  <c r="G254" i="10" s="1"/>
  <c r="E267" i="10"/>
  <c r="F267" i="10" s="1"/>
  <c r="G267" i="10" s="1"/>
  <c r="E42" i="10"/>
  <c r="F42" i="10" s="1"/>
  <c r="G42" i="10" s="1"/>
  <c r="E55" i="10"/>
  <c r="F55" i="10" s="1"/>
  <c r="G55" i="10" s="1"/>
  <c r="E58" i="10"/>
  <c r="F58" i="10" s="1"/>
  <c r="G58" i="10" s="1"/>
  <c r="E71" i="10"/>
  <c r="F71" i="10" s="1"/>
  <c r="G71" i="10" s="1"/>
  <c r="E74" i="10"/>
  <c r="F74" i="10" s="1"/>
  <c r="G74" i="10" s="1"/>
  <c r="E87" i="10"/>
  <c r="F87" i="10" s="1"/>
  <c r="G87" i="10" s="1"/>
  <c r="E90" i="10"/>
  <c r="F90" i="10" s="1"/>
  <c r="G90" i="10" s="1"/>
  <c r="E103" i="10"/>
  <c r="F103" i="10" s="1"/>
  <c r="G103" i="10" s="1"/>
  <c r="E139" i="10"/>
  <c r="F139" i="10" s="1"/>
  <c r="G139" i="10" s="1"/>
  <c r="E152" i="10"/>
  <c r="F152" i="10" s="1"/>
  <c r="G152" i="10" s="1"/>
  <c r="E171" i="10"/>
  <c r="F171" i="10" s="1"/>
  <c r="G171" i="10" s="1"/>
  <c r="E184" i="10"/>
  <c r="F184" i="10" s="1"/>
  <c r="G184" i="10" s="1"/>
  <c r="E203" i="10"/>
  <c r="F203" i="10" s="1"/>
  <c r="G203" i="10" s="1"/>
  <c r="E216" i="10"/>
  <c r="F216" i="10" s="1"/>
  <c r="G216" i="10" s="1"/>
  <c r="E230" i="10"/>
  <c r="F230" i="10" s="1"/>
  <c r="G230" i="10" s="1"/>
  <c r="E235" i="10"/>
  <c r="F235" i="10" s="1"/>
  <c r="G235" i="10" s="1"/>
  <c r="E248" i="10"/>
  <c r="F248" i="10" s="1"/>
  <c r="G248" i="10" s="1"/>
  <c r="E255" i="10"/>
  <c r="F255" i="10" s="1"/>
  <c r="G255" i="10" s="1"/>
  <c r="E143" i="10"/>
  <c r="F143" i="10" s="1"/>
  <c r="G143" i="10" s="1"/>
  <c r="E159" i="10"/>
  <c r="F159" i="10" s="1"/>
  <c r="G159" i="10" s="1"/>
  <c r="E175" i="10"/>
  <c r="F175" i="10" s="1"/>
  <c r="G175" i="10" s="1"/>
  <c r="E191" i="10"/>
  <c r="F191" i="10" s="1"/>
  <c r="G191" i="10" s="1"/>
  <c r="E207" i="10"/>
  <c r="F207" i="10" s="1"/>
  <c r="G207" i="10" s="1"/>
  <c r="E223" i="10"/>
  <c r="F223" i="10" s="1"/>
  <c r="G223" i="10" s="1"/>
  <c r="E239" i="10"/>
  <c r="F239" i="10" s="1"/>
  <c r="G239" i="10" s="1"/>
  <c r="E252" i="10"/>
  <c r="F252" i="10" s="1"/>
  <c r="G252" i="10" s="1"/>
  <c r="E256" i="10"/>
  <c r="F256" i="10" s="1"/>
  <c r="G256" i="10" s="1"/>
  <c r="E260" i="10"/>
  <c r="F260" i="10" s="1"/>
  <c r="G260" i="10" s="1"/>
  <c r="E264" i="10"/>
  <c r="F264" i="10" s="1"/>
  <c r="G264" i="10" s="1"/>
  <c r="E268" i="10"/>
  <c r="F268" i="10" s="1"/>
  <c r="G268" i="10" s="1"/>
  <c r="E272" i="10"/>
  <c r="F272" i="10" s="1"/>
  <c r="G272" i="10" s="1"/>
  <c r="E105" i="10"/>
  <c r="F105" i="10" s="1"/>
  <c r="G105" i="10" s="1"/>
  <c r="E113" i="10"/>
  <c r="F113" i="10" s="1"/>
  <c r="G113" i="10" s="1"/>
  <c r="E121" i="10"/>
  <c r="F121" i="10" s="1"/>
  <c r="G121" i="10" s="1"/>
  <c r="E129" i="10"/>
  <c r="F129" i="10" s="1"/>
  <c r="G129" i="10" s="1"/>
  <c r="E137" i="10"/>
  <c r="F137" i="10" s="1"/>
  <c r="G137" i="10" s="1"/>
  <c r="E153" i="10"/>
  <c r="F153" i="10" s="1"/>
  <c r="G153" i="10" s="1"/>
  <c r="E169" i="10"/>
  <c r="F169" i="10" s="1"/>
  <c r="G169" i="10" s="1"/>
  <c r="E185" i="10"/>
  <c r="F185" i="10" s="1"/>
  <c r="G185" i="10" s="1"/>
  <c r="E201" i="10"/>
  <c r="F201" i="10" s="1"/>
  <c r="G201" i="10" s="1"/>
  <c r="E217" i="10"/>
  <c r="F217" i="10" s="1"/>
  <c r="G217" i="10" s="1"/>
  <c r="E233" i="10"/>
  <c r="F233" i="10" s="1"/>
  <c r="G233" i="10" s="1"/>
  <c r="E249" i="10"/>
  <c r="F249" i="10" s="1"/>
  <c r="G249" i="10" s="1"/>
  <c r="E253" i="10"/>
  <c r="F253" i="10" s="1"/>
  <c r="G253" i="10" s="1"/>
  <c r="E257" i="10"/>
  <c r="F257" i="10" s="1"/>
  <c r="G257" i="10" s="1"/>
  <c r="E261" i="10"/>
  <c r="F261" i="10" s="1"/>
  <c r="G261" i="10" s="1"/>
  <c r="E265" i="10"/>
  <c r="F265" i="10" s="1"/>
  <c r="G265" i="10" s="1"/>
  <c r="E269" i="10"/>
  <c r="F269" i="10" s="1"/>
  <c r="G269" i="10" s="1"/>
  <c r="E273" i="10"/>
  <c r="F273" i="10" s="1"/>
  <c r="G273" i="10" s="1"/>
  <c r="E147" i="10"/>
  <c r="F147" i="10" s="1"/>
  <c r="G147" i="10" s="1"/>
  <c r="E163" i="10"/>
  <c r="F163" i="10" s="1"/>
  <c r="G163" i="10" s="1"/>
  <c r="E179" i="10"/>
  <c r="F179" i="10" s="1"/>
  <c r="G179" i="10" s="1"/>
  <c r="E195" i="10"/>
  <c r="F195" i="10" s="1"/>
  <c r="G195" i="10" s="1"/>
  <c r="E211" i="10"/>
  <c r="F211" i="10" s="1"/>
  <c r="G211" i="10" s="1"/>
  <c r="E227" i="10"/>
  <c r="F227" i="10" s="1"/>
  <c r="G227" i="10" s="1"/>
  <c r="E243" i="10"/>
  <c r="F243" i="10" s="1"/>
  <c r="G243" i="10" s="1"/>
  <c r="E111" i="10"/>
  <c r="F111" i="10" s="1"/>
  <c r="G111" i="10" s="1"/>
  <c r="E119" i="10"/>
  <c r="F119" i="10" s="1"/>
  <c r="G119" i="10" s="1"/>
  <c r="E127" i="10"/>
  <c r="F127" i="10" s="1"/>
  <c r="G127" i="10" s="1"/>
  <c r="E135" i="10"/>
  <c r="F135" i="10" s="1"/>
  <c r="G135" i="10" s="1"/>
  <c r="E141" i="10"/>
  <c r="F141" i="10" s="1"/>
  <c r="G141" i="10" s="1"/>
  <c r="E157" i="10"/>
  <c r="F157" i="10" s="1"/>
  <c r="G157" i="10" s="1"/>
  <c r="E173" i="10"/>
  <c r="F173" i="10" s="1"/>
  <c r="G173" i="10" s="1"/>
  <c r="E189" i="10"/>
  <c r="F189" i="10" s="1"/>
  <c r="G189" i="10" s="1"/>
  <c r="E205" i="10"/>
  <c r="F205" i="10" s="1"/>
  <c r="G205" i="10" s="1"/>
  <c r="E221" i="10"/>
  <c r="F221" i="10" s="1"/>
  <c r="G221" i="10" s="1"/>
  <c r="E237" i="10"/>
  <c r="F237" i="10" s="1"/>
  <c r="G237" i="10" s="1"/>
  <c r="H3" i="10" l="1"/>
  <c r="I3" i="10" s="1"/>
  <c r="J3" i="10" s="1"/>
  <c r="N6" i="10" s="1"/>
  <c r="O6" i="10" s="1"/>
  <c r="O7" i="10" s="1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E31" i="9" s="1"/>
  <c r="F31" i="9" s="1"/>
  <c r="G31" i="9" s="1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E18" i="9" s="1"/>
  <c r="F18" i="9" s="1"/>
  <c r="G18" i="9" s="1"/>
  <c r="C17" i="9"/>
  <c r="C16" i="9"/>
  <c r="E16" i="9" s="1"/>
  <c r="F16" i="9" s="1"/>
  <c r="G16" i="9" s="1"/>
  <c r="C15" i="9"/>
  <c r="C14" i="9"/>
  <c r="C13" i="9"/>
  <c r="C12" i="9"/>
  <c r="C11" i="9"/>
  <c r="C10" i="9"/>
  <c r="C9" i="9"/>
  <c r="C8" i="9"/>
  <c r="C7" i="9"/>
  <c r="C6" i="9"/>
  <c r="C5" i="9"/>
  <c r="E5" i="9" s="1"/>
  <c r="F5" i="9" s="1"/>
  <c r="G5" i="9" s="1"/>
  <c r="N4" i="9"/>
  <c r="E41" i="9" s="1"/>
  <c r="F41" i="9" s="1"/>
  <c r="G41" i="9" s="1"/>
  <c r="C4" i="9"/>
  <c r="C3" i="9"/>
  <c r="E36" i="9" l="1"/>
  <c r="F36" i="9" s="1"/>
  <c r="G36" i="9" s="1"/>
  <c r="E109" i="9"/>
  <c r="F109" i="9" s="1"/>
  <c r="G109" i="9" s="1"/>
  <c r="E181" i="9"/>
  <c r="F181" i="9" s="1"/>
  <c r="G181" i="9" s="1"/>
  <c r="E6" i="9"/>
  <c r="F6" i="9" s="1"/>
  <c r="G6" i="9" s="1"/>
  <c r="E51" i="9"/>
  <c r="F51" i="9" s="1"/>
  <c r="G51" i="9" s="1"/>
  <c r="E99" i="9"/>
  <c r="F99" i="9" s="1"/>
  <c r="G99" i="9" s="1"/>
  <c r="E29" i="9"/>
  <c r="F29" i="9" s="1"/>
  <c r="G29" i="9" s="1"/>
  <c r="E8" i="9"/>
  <c r="F8" i="9" s="1"/>
  <c r="G8" i="9" s="1"/>
  <c r="E173" i="9"/>
  <c r="F173" i="9" s="1"/>
  <c r="G173" i="9" s="1"/>
  <c r="E197" i="9"/>
  <c r="F197" i="9" s="1"/>
  <c r="G197" i="9" s="1"/>
  <c r="E10" i="9"/>
  <c r="F10" i="9" s="1"/>
  <c r="G10" i="9" s="1"/>
  <c r="E67" i="9"/>
  <c r="F67" i="9" s="1"/>
  <c r="G67" i="9" s="1"/>
  <c r="E91" i="9"/>
  <c r="F91" i="9" s="1"/>
  <c r="G91" i="9" s="1"/>
  <c r="E12" i="9"/>
  <c r="F12" i="9" s="1"/>
  <c r="G12" i="9" s="1"/>
  <c r="E117" i="9"/>
  <c r="F117" i="9" s="1"/>
  <c r="G117" i="9" s="1"/>
  <c r="E141" i="9"/>
  <c r="F141" i="9" s="1"/>
  <c r="G141" i="9" s="1"/>
  <c r="E165" i="9"/>
  <c r="F165" i="9" s="1"/>
  <c r="G165" i="9" s="1"/>
  <c r="E189" i="9"/>
  <c r="F189" i="9" s="1"/>
  <c r="G189" i="9" s="1"/>
  <c r="E133" i="9"/>
  <c r="F133" i="9" s="1"/>
  <c r="G133" i="9" s="1"/>
  <c r="E39" i="9"/>
  <c r="F39" i="9" s="1"/>
  <c r="G39" i="9" s="1"/>
  <c r="E125" i="9"/>
  <c r="F125" i="9" s="1"/>
  <c r="G125" i="9" s="1"/>
  <c r="E23" i="9"/>
  <c r="F23" i="9" s="1"/>
  <c r="G23" i="9" s="1"/>
  <c r="E25" i="9"/>
  <c r="F25" i="9" s="1"/>
  <c r="G25" i="9" s="1"/>
  <c r="E37" i="9"/>
  <c r="F37" i="9" s="1"/>
  <c r="G37" i="9" s="1"/>
  <c r="E157" i="9"/>
  <c r="F157" i="9" s="1"/>
  <c r="G157" i="9" s="1"/>
  <c r="E75" i="9"/>
  <c r="F75" i="9" s="1"/>
  <c r="G75" i="9" s="1"/>
  <c r="E149" i="9"/>
  <c r="F149" i="9" s="1"/>
  <c r="G149" i="9" s="1"/>
  <c r="E47" i="9"/>
  <c r="F47" i="9" s="1"/>
  <c r="G47" i="9" s="1"/>
  <c r="E59" i="9"/>
  <c r="F59" i="9" s="1"/>
  <c r="G59" i="9" s="1"/>
  <c r="E83" i="9"/>
  <c r="F83" i="9" s="1"/>
  <c r="G83" i="9" s="1"/>
  <c r="E7" i="9"/>
  <c r="F7" i="9" s="1"/>
  <c r="G7" i="9" s="1"/>
  <c r="E45" i="9"/>
  <c r="F45" i="9" s="1"/>
  <c r="G45" i="9" s="1"/>
  <c r="N2" i="9"/>
  <c r="O2" i="9" s="1"/>
  <c r="E3" i="9"/>
  <c r="F3" i="9" s="1"/>
  <c r="G3" i="9" s="1"/>
  <c r="E134" i="9"/>
  <c r="F134" i="9" s="1"/>
  <c r="G134" i="9" s="1"/>
  <c r="N9" i="9"/>
  <c r="E9" i="9"/>
  <c r="F9" i="9" s="1"/>
  <c r="G9" i="9" s="1"/>
  <c r="E14" i="9"/>
  <c r="F14" i="9" s="1"/>
  <c r="G14" i="9" s="1"/>
  <c r="E20" i="9"/>
  <c r="F20" i="9" s="1"/>
  <c r="G20" i="9" s="1"/>
  <c r="E26" i="9"/>
  <c r="F26" i="9" s="1"/>
  <c r="G26" i="9" s="1"/>
  <c r="E55" i="9"/>
  <c r="F55" i="9" s="1"/>
  <c r="G55" i="9" s="1"/>
  <c r="E63" i="9"/>
  <c r="F63" i="9" s="1"/>
  <c r="G63" i="9" s="1"/>
  <c r="E71" i="9"/>
  <c r="F71" i="9" s="1"/>
  <c r="G71" i="9" s="1"/>
  <c r="E79" i="9"/>
  <c r="F79" i="9" s="1"/>
  <c r="G79" i="9" s="1"/>
  <c r="E87" i="9"/>
  <c r="F87" i="9" s="1"/>
  <c r="G87" i="9" s="1"/>
  <c r="E95" i="9"/>
  <c r="F95" i="9" s="1"/>
  <c r="G95" i="9" s="1"/>
  <c r="E103" i="9"/>
  <c r="F103" i="9" s="1"/>
  <c r="G103" i="9" s="1"/>
  <c r="E21" i="9"/>
  <c r="F21" i="9" s="1"/>
  <c r="G21" i="9" s="1"/>
  <c r="E34" i="9"/>
  <c r="F34" i="9" s="1"/>
  <c r="G34" i="9" s="1"/>
  <c r="E28" i="9"/>
  <c r="F28" i="9" s="1"/>
  <c r="G28" i="9" s="1"/>
  <c r="E42" i="9"/>
  <c r="F42" i="9" s="1"/>
  <c r="G42" i="9" s="1"/>
  <c r="E142" i="9"/>
  <c r="F142" i="9" s="1"/>
  <c r="G142" i="9" s="1"/>
  <c r="E150" i="9"/>
  <c r="F150" i="9" s="1"/>
  <c r="G150" i="9" s="1"/>
  <c r="E158" i="9"/>
  <c r="F158" i="9" s="1"/>
  <c r="G158" i="9" s="1"/>
  <c r="E166" i="9"/>
  <c r="F166" i="9" s="1"/>
  <c r="G166" i="9" s="1"/>
  <c r="E174" i="9"/>
  <c r="F174" i="9" s="1"/>
  <c r="G174" i="9" s="1"/>
  <c r="E182" i="9"/>
  <c r="F182" i="9" s="1"/>
  <c r="G182" i="9" s="1"/>
  <c r="E190" i="9"/>
  <c r="F190" i="9" s="1"/>
  <c r="G190" i="9" s="1"/>
  <c r="E198" i="9"/>
  <c r="F198" i="9" s="1"/>
  <c r="G198" i="9" s="1"/>
  <c r="E206" i="9"/>
  <c r="F206" i="9" s="1"/>
  <c r="G206" i="9" s="1"/>
  <c r="E214" i="9"/>
  <c r="F214" i="9" s="1"/>
  <c r="G214" i="9" s="1"/>
  <c r="E222" i="9"/>
  <c r="F222" i="9" s="1"/>
  <c r="G222" i="9" s="1"/>
  <c r="E230" i="9"/>
  <c r="F230" i="9" s="1"/>
  <c r="G230" i="9" s="1"/>
  <c r="E238" i="9"/>
  <c r="F238" i="9" s="1"/>
  <c r="G238" i="9" s="1"/>
  <c r="E246" i="9"/>
  <c r="F246" i="9" s="1"/>
  <c r="G246" i="9" s="1"/>
  <c r="E254" i="9"/>
  <c r="F254" i="9" s="1"/>
  <c r="G254" i="9" s="1"/>
  <c r="E262" i="9"/>
  <c r="F262" i="9" s="1"/>
  <c r="G262" i="9" s="1"/>
  <c r="E270" i="9"/>
  <c r="F270" i="9" s="1"/>
  <c r="G270" i="9" s="1"/>
  <c r="E4" i="9"/>
  <c r="F4" i="9" s="1"/>
  <c r="G4" i="9" s="1"/>
  <c r="E118" i="9"/>
  <c r="F118" i="9" s="1"/>
  <c r="G118" i="9" s="1"/>
  <c r="E24" i="9"/>
  <c r="F24" i="9" s="1"/>
  <c r="G24" i="9" s="1"/>
  <c r="E32" i="9"/>
  <c r="F32" i="9" s="1"/>
  <c r="G32" i="9" s="1"/>
  <c r="E40" i="9"/>
  <c r="F40" i="9" s="1"/>
  <c r="G40" i="9" s="1"/>
  <c r="E48" i="9"/>
  <c r="F48" i="9" s="1"/>
  <c r="G48" i="9" s="1"/>
  <c r="E52" i="9"/>
  <c r="F52" i="9" s="1"/>
  <c r="G52" i="9" s="1"/>
  <c r="E56" i="9"/>
  <c r="F56" i="9" s="1"/>
  <c r="G56" i="9" s="1"/>
  <c r="E60" i="9"/>
  <c r="F60" i="9" s="1"/>
  <c r="G60" i="9" s="1"/>
  <c r="E64" i="9"/>
  <c r="F64" i="9" s="1"/>
  <c r="G64" i="9" s="1"/>
  <c r="E68" i="9"/>
  <c r="F68" i="9" s="1"/>
  <c r="G68" i="9" s="1"/>
  <c r="E72" i="9"/>
  <c r="F72" i="9" s="1"/>
  <c r="G72" i="9" s="1"/>
  <c r="E76" i="9"/>
  <c r="F76" i="9" s="1"/>
  <c r="G76" i="9" s="1"/>
  <c r="E80" i="9"/>
  <c r="F80" i="9" s="1"/>
  <c r="G80" i="9" s="1"/>
  <c r="E84" i="9"/>
  <c r="F84" i="9" s="1"/>
  <c r="G84" i="9" s="1"/>
  <c r="E88" i="9"/>
  <c r="F88" i="9" s="1"/>
  <c r="G88" i="9" s="1"/>
  <c r="E92" i="9"/>
  <c r="F92" i="9" s="1"/>
  <c r="G92" i="9" s="1"/>
  <c r="E96" i="9"/>
  <c r="F96" i="9" s="1"/>
  <c r="G96" i="9" s="1"/>
  <c r="E100" i="9"/>
  <c r="F100" i="9" s="1"/>
  <c r="G100" i="9" s="1"/>
  <c r="E104" i="9"/>
  <c r="F104" i="9" s="1"/>
  <c r="G104" i="9" s="1"/>
  <c r="E111" i="9"/>
  <c r="F111" i="9" s="1"/>
  <c r="G111" i="9" s="1"/>
  <c r="E119" i="9"/>
  <c r="F119" i="9" s="1"/>
  <c r="G119" i="9" s="1"/>
  <c r="E127" i="9"/>
  <c r="F127" i="9" s="1"/>
  <c r="G127" i="9" s="1"/>
  <c r="E135" i="9"/>
  <c r="F135" i="9" s="1"/>
  <c r="G135" i="9" s="1"/>
  <c r="E143" i="9"/>
  <c r="F143" i="9" s="1"/>
  <c r="G143" i="9" s="1"/>
  <c r="E151" i="9"/>
  <c r="F151" i="9" s="1"/>
  <c r="G151" i="9" s="1"/>
  <c r="E159" i="9"/>
  <c r="F159" i="9" s="1"/>
  <c r="G159" i="9" s="1"/>
  <c r="E167" i="9"/>
  <c r="F167" i="9" s="1"/>
  <c r="G167" i="9" s="1"/>
  <c r="E175" i="9"/>
  <c r="F175" i="9" s="1"/>
  <c r="G175" i="9" s="1"/>
  <c r="E183" i="9"/>
  <c r="F183" i="9" s="1"/>
  <c r="G183" i="9" s="1"/>
  <c r="E191" i="9"/>
  <c r="F191" i="9" s="1"/>
  <c r="G191" i="9" s="1"/>
  <c r="E199" i="9"/>
  <c r="F199" i="9" s="1"/>
  <c r="G199" i="9" s="1"/>
  <c r="E207" i="9"/>
  <c r="F207" i="9" s="1"/>
  <c r="G207" i="9" s="1"/>
  <c r="E215" i="9"/>
  <c r="F215" i="9" s="1"/>
  <c r="G215" i="9" s="1"/>
  <c r="E223" i="9"/>
  <c r="F223" i="9" s="1"/>
  <c r="G223" i="9" s="1"/>
  <c r="E231" i="9"/>
  <c r="F231" i="9" s="1"/>
  <c r="G231" i="9" s="1"/>
  <c r="E239" i="9"/>
  <c r="F239" i="9" s="1"/>
  <c r="G239" i="9" s="1"/>
  <c r="E247" i="9"/>
  <c r="F247" i="9" s="1"/>
  <c r="G247" i="9" s="1"/>
  <c r="E255" i="9"/>
  <c r="F255" i="9" s="1"/>
  <c r="G255" i="9" s="1"/>
  <c r="E263" i="9"/>
  <c r="F263" i="9" s="1"/>
  <c r="G263" i="9" s="1"/>
  <c r="E271" i="9"/>
  <c r="F271" i="9" s="1"/>
  <c r="G271" i="9" s="1"/>
  <c r="N8" i="9"/>
  <c r="E110" i="9"/>
  <c r="F110" i="9" s="1"/>
  <c r="G110" i="9" s="1"/>
  <c r="E126" i="9"/>
  <c r="F126" i="9" s="1"/>
  <c r="G126" i="9" s="1"/>
  <c r="E112" i="9"/>
  <c r="F112" i="9" s="1"/>
  <c r="G112" i="9" s="1"/>
  <c r="E120" i="9"/>
  <c r="F120" i="9" s="1"/>
  <c r="G120" i="9" s="1"/>
  <c r="E128" i="9"/>
  <c r="F128" i="9" s="1"/>
  <c r="G128" i="9" s="1"/>
  <c r="E136" i="9"/>
  <c r="F136" i="9" s="1"/>
  <c r="G136" i="9" s="1"/>
  <c r="E144" i="9"/>
  <c r="F144" i="9" s="1"/>
  <c r="G144" i="9" s="1"/>
  <c r="E152" i="9"/>
  <c r="F152" i="9" s="1"/>
  <c r="G152" i="9" s="1"/>
  <c r="E160" i="9"/>
  <c r="F160" i="9" s="1"/>
  <c r="G160" i="9" s="1"/>
  <c r="E168" i="9"/>
  <c r="F168" i="9" s="1"/>
  <c r="G168" i="9" s="1"/>
  <c r="E176" i="9"/>
  <c r="F176" i="9" s="1"/>
  <c r="G176" i="9" s="1"/>
  <c r="E184" i="9"/>
  <c r="F184" i="9" s="1"/>
  <c r="G184" i="9" s="1"/>
  <c r="E192" i="9"/>
  <c r="F192" i="9" s="1"/>
  <c r="G192" i="9" s="1"/>
  <c r="E200" i="9"/>
  <c r="F200" i="9" s="1"/>
  <c r="G200" i="9" s="1"/>
  <c r="E208" i="9"/>
  <c r="F208" i="9" s="1"/>
  <c r="G208" i="9" s="1"/>
  <c r="E216" i="9"/>
  <c r="F216" i="9" s="1"/>
  <c r="G216" i="9" s="1"/>
  <c r="E224" i="9"/>
  <c r="F224" i="9" s="1"/>
  <c r="G224" i="9" s="1"/>
  <c r="E232" i="9"/>
  <c r="F232" i="9" s="1"/>
  <c r="G232" i="9" s="1"/>
  <c r="E240" i="9"/>
  <c r="F240" i="9" s="1"/>
  <c r="G240" i="9" s="1"/>
  <c r="E248" i="9"/>
  <c r="F248" i="9" s="1"/>
  <c r="G248" i="9" s="1"/>
  <c r="E256" i="9"/>
  <c r="F256" i="9" s="1"/>
  <c r="G256" i="9" s="1"/>
  <c r="E264" i="9"/>
  <c r="F264" i="9" s="1"/>
  <c r="G264" i="9" s="1"/>
  <c r="E272" i="9"/>
  <c r="F272" i="9" s="1"/>
  <c r="G272" i="9" s="1"/>
  <c r="E15" i="9"/>
  <c r="F15" i="9" s="1"/>
  <c r="G15" i="9" s="1"/>
  <c r="E22" i="9"/>
  <c r="F22" i="9" s="1"/>
  <c r="G22" i="9" s="1"/>
  <c r="E27" i="9"/>
  <c r="F27" i="9" s="1"/>
  <c r="G27" i="9" s="1"/>
  <c r="E35" i="9"/>
  <c r="F35" i="9" s="1"/>
  <c r="G35" i="9" s="1"/>
  <c r="E46" i="9"/>
  <c r="F46" i="9" s="1"/>
  <c r="G46" i="9" s="1"/>
  <c r="E53" i="9"/>
  <c r="F53" i="9" s="1"/>
  <c r="G53" i="9" s="1"/>
  <c r="E61" i="9"/>
  <c r="F61" i="9" s="1"/>
  <c r="G61" i="9" s="1"/>
  <c r="E69" i="9"/>
  <c r="F69" i="9" s="1"/>
  <c r="G69" i="9" s="1"/>
  <c r="E77" i="9"/>
  <c r="F77" i="9" s="1"/>
  <c r="G77" i="9" s="1"/>
  <c r="E85" i="9"/>
  <c r="F85" i="9" s="1"/>
  <c r="G85" i="9" s="1"/>
  <c r="E93" i="9"/>
  <c r="F93" i="9" s="1"/>
  <c r="G93" i="9" s="1"/>
  <c r="E101" i="9"/>
  <c r="F101" i="9" s="1"/>
  <c r="G101" i="9" s="1"/>
  <c r="E113" i="9"/>
  <c r="F113" i="9" s="1"/>
  <c r="G113" i="9" s="1"/>
  <c r="E129" i="9"/>
  <c r="F129" i="9" s="1"/>
  <c r="G129" i="9" s="1"/>
  <c r="E145" i="9"/>
  <c r="F145" i="9" s="1"/>
  <c r="G145" i="9" s="1"/>
  <c r="E161" i="9"/>
  <c r="F161" i="9" s="1"/>
  <c r="G161" i="9" s="1"/>
  <c r="E169" i="9"/>
  <c r="F169" i="9" s="1"/>
  <c r="G169" i="9" s="1"/>
  <c r="E177" i="9"/>
  <c r="F177" i="9" s="1"/>
  <c r="G177" i="9" s="1"/>
  <c r="E193" i="9"/>
  <c r="F193" i="9" s="1"/>
  <c r="G193" i="9" s="1"/>
  <c r="E11" i="9"/>
  <c r="F11" i="9" s="1"/>
  <c r="G11" i="9" s="1"/>
  <c r="E13" i="9"/>
  <c r="F13" i="9" s="1"/>
  <c r="G13" i="9" s="1"/>
  <c r="E17" i="9"/>
  <c r="F17" i="9" s="1"/>
  <c r="G17" i="9" s="1"/>
  <c r="E19" i="9"/>
  <c r="F19" i="9" s="1"/>
  <c r="G19" i="9" s="1"/>
  <c r="E30" i="9"/>
  <c r="F30" i="9" s="1"/>
  <c r="G30" i="9" s="1"/>
  <c r="E38" i="9"/>
  <c r="F38" i="9" s="1"/>
  <c r="G38" i="9" s="1"/>
  <c r="E43" i="9"/>
  <c r="F43" i="9" s="1"/>
  <c r="G43" i="9" s="1"/>
  <c r="E49" i="9"/>
  <c r="F49" i="9" s="1"/>
  <c r="G49" i="9" s="1"/>
  <c r="E57" i="9"/>
  <c r="F57" i="9" s="1"/>
  <c r="G57" i="9" s="1"/>
  <c r="E65" i="9"/>
  <c r="F65" i="9" s="1"/>
  <c r="G65" i="9" s="1"/>
  <c r="E73" i="9"/>
  <c r="F73" i="9" s="1"/>
  <c r="G73" i="9" s="1"/>
  <c r="E81" i="9"/>
  <c r="F81" i="9" s="1"/>
  <c r="G81" i="9" s="1"/>
  <c r="E89" i="9"/>
  <c r="F89" i="9" s="1"/>
  <c r="G89" i="9" s="1"/>
  <c r="E97" i="9"/>
  <c r="F97" i="9" s="1"/>
  <c r="G97" i="9" s="1"/>
  <c r="E105" i="9"/>
  <c r="F105" i="9" s="1"/>
  <c r="G105" i="9" s="1"/>
  <c r="E121" i="9"/>
  <c r="F121" i="9" s="1"/>
  <c r="G121" i="9" s="1"/>
  <c r="E137" i="9"/>
  <c r="F137" i="9" s="1"/>
  <c r="G137" i="9" s="1"/>
  <c r="E153" i="9"/>
  <c r="F153" i="9" s="1"/>
  <c r="G153" i="9" s="1"/>
  <c r="E185" i="9"/>
  <c r="F185" i="9" s="1"/>
  <c r="G185" i="9" s="1"/>
  <c r="E106" i="9"/>
  <c r="F106" i="9" s="1"/>
  <c r="G106" i="9" s="1"/>
  <c r="E114" i="9"/>
  <c r="F114" i="9" s="1"/>
  <c r="G114" i="9" s="1"/>
  <c r="E122" i="9"/>
  <c r="F122" i="9" s="1"/>
  <c r="G122" i="9" s="1"/>
  <c r="E130" i="9"/>
  <c r="F130" i="9" s="1"/>
  <c r="G130" i="9" s="1"/>
  <c r="E138" i="9"/>
  <c r="F138" i="9" s="1"/>
  <c r="G138" i="9" s="1"/>
  <c r="E146" i="9"/>
  <c r="F146" i="9" s="1"/>
  <c r="G146" i="9" s="1"/>
  <c r="E154" i="9"/>
  <c r="F154" i="9" s="1"/>
  <c r="G154" i="9" s="1"/>
  <c r="E162" i="9"/>
  <c r="F162" i="9" s="1"/>
  <c r="G162" i="9" s="1"/>
  <c r="E170" i="9"/>
  <c r="F170" i="9" s="1"/>
  <c r="G170" i="9" s="1"/>
  <c r="E178" i="9"/>
  <c r="F178" i="9" s="1"/>
  <c r="G178" i="9" s="1"/>
  <c r="E186" i="9"/>
  <c r="F186" i="9" s="1"/>
  <c r="G186" i="9" s="1"/>
  <c r="E194" i="9"/>
  <c r="F194" i="9" s="1"/>
  <c r="G194" i="9" s="1"/>
  <c r="E202" i="9"/>
  <c r="F202" i="9" s="1"/>
  <c r="G202" i="9" s="1"/>
  <c r="E210" i="9"/>
  <c r="F210" i="9" s="1"/>
  <c r="G210" i="9" s="1"/>
  <c r="E218" i="9"/>
  <c r="F218" i="9" s="1"/>
  <c r="G218" i="9" s="1"/>
  <c r="E226" i="9"/>
  <c r="F226" i="9" s="1"/>
  <c r="G226" i="9" s="1"/>
  <c r="E234" i="9"/>
  <c r="F234" i="9" s="1"/>
  <c r="G234" i="9" s="1"/>
  <c r="E242" i="9"/>
  <c r="F242" i="9" s="1"/>
  <c r="G242" i="9" s="1"/>
  <c r="E250" i="9"/>
  <c r="F250" i="9" s="1"/>
  <c r="G250" i="9" s="1"/>
  <c r="E258" i="9"/>
  <c r="F258" i="9" s="1"/>
  <c r="G258" i="9" s="1"/>
  <c r="E266" i="9"/>
  <c r="F266" i="9" s="1"/>
  <c r="G266" i="9" s="1"/>
  <c r="E274" i="9"/>
  <c r="F274" i="9" s="1"/>
  <c r="G274" i="9" s="1"/>
  <c r="N3" i="9"/>
  <c r="O3" i="9" s="1"/>
  <c r="E33" i="9"/>
  <c r="F33" i="9" s="1"/>
  <c r="G33" i="9" s="1"/>
  <c r="E50" i="9"/>
  <c r="F50" i="9" s="1"/>
  <c r="G50" i="9" s="1"/>
  <c r="E62" i="9"/>
  <c r="F62" i="9" s="1"/>
  <c r="G62" i="9" s="1"/>
  <c r="E70" i="9"/>
  <c r="F70" i="9" s="1"/>
  <c r="G70" i="9" s="1"/>
  <c r="E78" i="9"/>
  <c r="F78" i="9" s="1"/>
  <c r="G78" i="9" s="1"/>
  <c r="E86" i="9"/>
  <c r="F86" i="9" s="1"/>
  <c r="G86" i="9" s="1"/>
  <c r="E94" i="9"/>
  <c r="F94" i="9" s="1"/>
  <c r="G94" i="9" s="1"/>
  <c r="E102" i="9"/>
  <c r="F102" i="9" s="1"/>
  <c r="G102" i="9" s="1"/>
  <c r="E123" i="9"/>
  <c r="F123" i="9" s="1"/>
  <c r="G123" i="9" s="1"/>
  <c r="E139" i="9"/>
  <c r="F139" i="9" s="1"/>
  <c r="G139" i="9" s="1"/>
  <c r="E155" i="9"/>
  <c r="F155" i="9" s="1"/>
  <c r="G155" i="9" s="1"/>
  <c r="E171" i="9"/>
  <c r="F171" i="9" s="1"/>
  <c r="G171" i="9" s="1"/>
  <c r="E187" i="9"/>
  <c r="F187" i="9" s="1"/>
  <c r="G187" i="9" s="1"/>
  <c r="E203" i="9"/>
  <c r="F203" i="9" s="1"/>
  <c r="G203" i="9" s="1"/>
  <c r="E211" i="9"/>
  <c r="F211" i="9" s="1"/>
  <c r="G211" i="9" s="1"/>
  <c r="E219" i="9"/>
  <c r="F219" i="9" s="1"/>
  <c r="G219" i="9" s="1"/>
  <c r="E227" i="9"/>
  <c r="F227" i="9" s="1"/>
  <c r="G227" i="9" s="1"/>
  <c r="E235" i="9"/>
  <c r="F235" i="9" s="1"/>
  <c r="G235" i="9" s="1"/>
  <c r="E243" i="9"/>
  <c r="F243" i="9" s="1"/>
  <c r="G243" i="9" s="1"/>
  <c r="E259" i="9"/>
  <c r="F259" i="9" s="1"/>
  <c r="G259" i="9" s="1"/>
  <c r="E267" i="9"/>
  <c r="F267" i="9" s="1"/>
  <c r="G267" i="9" s="1"/>
  <c r="E44" i="9"/>
  <c r="F44" i="9" s="1"/>
  <c r="G44" i="9" s="1"/>
  <c r="E54" i="9"/>
  <c r="F54" i="9" s="1"/>
  <c r="G54" i="9" s="1"/>
  <c r="E58" i="9"/>
  <c r="F58" i="9" s="1"/>
  <c r="G58" i="9" s="1"/>
  <c r="E66" i="9"/>
  <c r="F66" i="9" s="1"/>
  <c r="G66" i="9" s="1"/>
  <c r="E74" i="9"/>
  <c r="F74" i="9" s="1"/>
  <c r="G74" i="9" s="1"/>
  <c r="E82" i="9"/>
  <c r="F82" i="9" s="1"/>
  <c r="G82" i="9" s="1"/>
  <c r="E90" i="9"/>
  <c r="F90" i="9" s="1"/>
  <c r="G90" i="9" s="1"/>
  <c r="E98" i="9"/>
  <c r="F98" i="9" s="1"/>
  <c r="G98" i="9" s="1"/>
  <c r="E107" i="9"/>
  <c r="F107" i="9" s="1"/>
  <c r="G107" i="9" s="1"/>
  <c r="E115" i="9"/>
  <c r="F115" i="9" s="1"/>
  <c r="G115" i="9" s="1"/>
  <c r="E131" i="9"/>
  <c r="F131" i="9" s="1"/>
  <c r="G131" i="9" s="1"/>
  <c r="E147" i="9"/>
  <c r="F147" i="9" s="1"/>
  <c r="G147" i="9" s="1"/>
  <c r="E163" i="9"/>
  <c r="F163" i="9" s="1"/>
  <c r="G163" i="9" s="1"/>
  <c r="E179" i="9"/>
  <c r="F179" i="9" s="1"/>
  <c r="G179" i="9" s="1"/>
  <c r="E195" i="9"/>
  <c r="F195" i="9" s="1"/>
  <c r="G195" i="9" s="1"/>
  <c r="E251" i="9"/>
  <c r="F251" i="9" s="1"/>
  <c r="G251" i="9" s="1"/>
  <c r="E108" i="9"/>
  <c r="F108" i="9" s="1"/>
  <c r="G108" i="9" s="1"/>
  <c r="E116" i="9"/>
  <c r="F116" i="9" s="1"/>
  <c r="G116" i="9" s="1"/>
  <c r="E124" i="9"/>
  <c r="F124" i="9" s="1"/>
  <c r="G124" i="9" s="1"/>
  <c r="E132" i="9"/>
  <c r="F132" i="9" s="1"/>
  <c r="G132" i="9" s="1"/>
  <c r="E140" i="9"/>
  <c r="F140" i="9" s="1"/>
  <c r="G140" i="9" s="1"/>
  <c r="E148" i="9"/>
  <c r="F148" i="9" s="1"/>
  <c r="G148" i="9" s="1"/>
  <c r="E156" i="9"/>
  <c r="F156" i="9" s="1"/>
  <c r="G156" i="9" s="1"/>
  <c r="E164" i="9"/>
  <c r="F164" i="9" s="1"/>
  <c r="G164" i="9" s="1"/>
  <c r="E172" i="9"/>
  <c r="F172" i="9" s="1"/>
  <c r="G172" i="9" s="1"/>
  <c r="E180" i="9"/>
  <c r="F180" i="9" s="1"/>
  <c r="G180" i="9" s="1"/>
  <c r="E188" i="9"/>
  <c r="F188" i="9" s="1"/>
  <c r="G188" i="9" s="1"/>
  <c r="E196" i="9"/>
  <c r="F196" i="9" s="1"/>
  <c r="G196" i="9" s="1"/>
  <c r="E204" i="9"/>
  <c r="F204" i="9" s="1"/>
  <c r="G204" i="9" s="1"/>
  <c r="E212" i="9"/>
  <c r="F212" i="9" s="1"/>
  <c r="G212" i="9" s="1"/>
  <c r="E220" i="9"/>
  <c r="F220" i="9" s="1"/>
  <c r="G220" i="9" s="1"/>
  <c r="E228" i="9"/>
  <c r="F228" i="9" s="1"/>
  <c r="G228" i="9" s="1"/>
  <c r="E236" i="9"/>
  <c r="F236" i="9" s="1"/>
  <c r="G236" i="9" s="1"/>
  <c r="E244" i="9"/>
  <c r="F244" i="9" s="1"/>
  <c r="G244" i="9" s="1"/>
  <c r="E252" i="9"/>
  <c r="F252" i="9" s="1"/>
  <c r="G252" i="9" s="1"/>
  <c r="E260" i="9"/>
  <c r="F260" i="9" s="1"/>
  <c r="G260" i="9" s="1"/>
  <c r="E268" i="9"/>
  <c r="F268" i="9" s="1"/>
  <c r="G268" i="9" s="1"/>
  <c r="E201" i="9"/>
  <c r="F201" i="9" s="1"/>
  <c r="G201" i="9" s="1"/>
  <c r="E205" i="9"/>
  <c r="F205" i="9" s="1"/>
  <c r="G205" i="9" s="1"/>
  <c r="E209" i="9"/>
  <c r="F209" i="9" s="1"/>
  <c r="G209" i="9" s="1"/>
  <c r="E213" i="9"/>
  <c r="F213" i="9" s="1"/>
  <c r="G213" i="9" s="1"/>
  <c r="E217" i="9"/>
  <c r="F217" i="9" s="1"/>
  <c r="G217" i="9" s="1"/>
  <c r="E221" i="9"/>
  <c r="F221" i="9" s="1"/>
  <c r="G221" i="9" s="1"/>
  <c r="E225" i="9"/>
  <c r="F225" i="9" s="1"/>
  <c r="G225" i="9" s="1"/>
  <c r="E229" i="9"/>
  <c r="F229" i="9" s="1"/>
  <c r="G229" i="9" s="1"/>
  <c r="E233" i="9"/>
  <c r="F233" i="9" s="1"/>
  <c r="G233" i="9" s="1"/>
  <c r="E237" i="9"/>
  <c r="F237" i="9" s="1"/>
  <c r="G237" i="9" s="1"/>
  <c r="E241" i="9"/>
  <c r="F241" i="9" s="1"/>
  <c r="G241" i="9" s="1"/>
  <c r="E245" i="9"/>
  <c r="F245" i="9" s="1"/>
  <c r="G245" i="9" s="1"/>
  <c r="E249" i="9"/>
  <c r="F249" i="9" s="1"/>
  <c r="G249" i="9" s="1"/>
  <c r="E253" i="9"/>
  <c r="F253" i="9" s="1"/>
  <c r="G253" i="9" s="1"/>
  <c r="E257" i="9"/>
  <c r="F257" i="9" s="1"/>
  <c r="G257" i="9" s="1"/>
  <c r="E261" i="9"/>
  <c r="F261" i="9" s="1"/>
  <c r="G261" i="9" s="1"/>
  <c r="E265" i="9"/>
  <c r="F265" i="9" s="1"/>
  <c r="G265" i="9" s="1"/>
  <c r="E269" i="9"/>
  <c r="F269" i="9" s="1"/>
  <c r="G269" i="9" s="1"/>
  <c r="E273" i="9"/>
  <c r="F273" i="9" s="1"/>
  <c r="G273" i="9" s="1"/>
  <c r="O5" i="9" l="1"/>
  <c r="H3" i="9"/>
  <c r="I3" i="9" s="1"/>
  <c r="J3" i="9" s="1"/>
  <c r="N6" i="9" s="1"/>
  <c r="O6" i="9" s="1"/>
  <c r="O7" i="9" s="1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E97" i="8" s="1"/>
  <c r="F97" i="8" s="1"/>
  <c r="G97" i="8" s="1"/>
  <c r="C96" i="8"/>
  <c r="C95" i="8"/>
  <c r="C94" i="8"/>
  <c r="C93" i="8"/>
  <c r="C92" i="8"/>
  <c r="C91" i="8"/>
  <c r="C90" i="8"/>
  <c r="C89" i="8"/>
  <c r="C88" i="8"/>
  <c r="C87" i="8"/>
  <c r="C86" i="8"/>
  <c r="C85" i="8"/>
  <c r="E85" i="8" s="1"/>
  <c r="F85" i="8" s="1"/>
  <c r="G85" i="8" s="1"/>
  <c r="C84" i="8"/>
  <c r="C83" i="8"/>
  <c r="C82" i="8"/>
  <c r="C81" i="8"/>
  <c r="E81" i="8" s="1"/>
  <c r="F81" i="8" s="1"/>
  <c r="G81" i="8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E62" i="8" s="1"/>
  <c r="F62" i="8" s="1"/>
  <c r="G62" i="8" s="1"/>
  <c r="C61" i="8"/>
  <c r="E61" i="8" s="1"/>
  <c r="F61" i="8" s="1"/>
  <c r="G61" i="8" s="1"/>
  <c r="C60" i="8"/>
  <c r="C59" i="8"/>
  <c r="C58" i="8"/>
  <c r="C57" i="8"/>
  <c r="C56" i="8"/>
  <c r="C55" i="8"/>
  <c r="C54" i="8"/>
  <c r="C53" i="8"/>
  <c r="C52" i="8"/>
  <c r="C51" i="8"/>
  <c r="C50" i="8"/>
  <c r="C49" i="8"/>
  <c r="E49" i="8" s="1"/>
  <c r="F49" i="8" s="1"/>
  <c r="G49" i="8" s="1"/>
  <c r="C48" i="8"/>
  <c r="E48" i="8" s="1"/>
  <c r="F48" i="8" s="1"/>
  <c r="G48" i="8" s="1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E26" i="8" s="1"/>
  <c r="F26" i="8" s="1"/>
  <c r="G26" i="8" s="1"/>
  <c r="C25" i="8"/>
  <c r="E25" i="8" s="1"/>
  <c r="F25" i="8" s="1"/>
  <c r="G25" i="8" s="1"/>
  <c r="C24" i="8"/>
  <c r="C23" i="8"/>
  <c r="C22" i="8"/>
  <c r="C21" i="8"/>
  <c r="C20" i="8"/>
  <c r="C19" i="8"/>
  <c r="C18" i="8"/>
  <c r="C17" i="8"/>
  <c r="C16" i="8"/>
  <c r="C15" i="8"/>
  <c r="C14" i="8"/>
  <c r="C13" i="8"/>
  <c r="E13" i="8" s="1"/>
  <c r="F13" i="8" s="1"/>
  <c r="G13" i="8" s="1"/>
  <c r="C12" i="8"/>
  <c r="C11" i="8"/>
  <c r="C10" i="8"/>
  <c r="C9" i="8"/>
  <c r="C8" i="8"/>
  <c r="C7" i="8"/>
  <c r="C6" i="8"/>
  <c r="C5" i="8"/>
  <c r="N4" i="8"/>
  <c r="E92" i="8" s="1"/>
  <c r="F92" i="8" s="1"/>
  <c r="G92" i="8" s="1"/>
  <c r="C4" i="8"/>
  <c r="E4" i="8" s="1"/>
  <c r="F4" i="8" s="1"/>
  <c r="G4" i="8" s="1"/>
  <c r="C3" i="8"/>
  <c r="N9" i="8" s="1"/>
  <c r="E5" i="8" l="1"/>
  <c r="F5" i="8" s="1"/>
  <c r="G5" i="8" s="1"/>
  <c r="E18" i="8"/>
  <c r="F18" i="8" s="1"/>
  <c r="G18" i="8" s="1"/>
  <c r="E8" i="8"/>
  <c r="F8" i="8" s="1"/>
  <c r="G8" i="8" s="1"/>
  <c r="E56" i="8"/>
  <c r="F56" i="8" s="1"/>
  <c r="G56" i="8" s="1"/>
  <c r="N3" i="8"/>
  <c r="O3" i="8" s="1"/>
  <c r="E75" i="8"/>
  <c r="F75" i="8" s="1"/>
  <c r="G75" i="8" s="1"/>
  <c r="E40" i="8"/>
  <c r="F40" i="8" s="1"/>
  <c r="G40" i="8" s="1"/>
  <c r="E41" i="8"/>
  <c r="F41" i="8" s="1"/>
  <c r="G41" i="8" s="1"/>
  <c r="E7" i="8"/>
  <c r="F7" i="8" s="1"/>
  <c r="G7" i="8" s="1"/>
  <c r="E54" i="8"/>
  <c r="F54" i="8" s="1"/>
  <c r="G54" i="8" s="1"/>
  <c r="E78" i="8"/>
  <c r="F78" i="8" s="1"/>
  <c r="G78" i="8" s="1"/>
  <c r="E89" i="8"/>
  <c r="F89" i="8" s="1"/>
  <c r="G89" i="8" s="1"/>
  <c r="E20" i="8"/>
  <c r="F20" i="8" s="1"/>
  <c r="G20" i="8" s="1"/>
  <c r="E55" i="8"/>
  <c r="F55" i="8" s="1"/>
  <c r="G55" i="8" s="1"/>
  <c r="E68" i="8"/>
  <c r="F68" i="8" s="1"/>
  <c r="G68" i="8" s="1"/>
  <c r="E33" i="8"/>
  <c r="F33" i="8" s="1"/>
  <c r="G33" i="8" s="1"/>
  <c r="E57" i="8"/>
  <c r="F57" i="8" s="1"/>
  <c r="G57" i="8" s="1"/>
  <c r="E34" i="8"/>
  <c r="F34" i="8" s="1"/>
  <c r="G34" i="8" s="1"/>
  <c r="E12" i="8"/>
  <c r="F12" i="8" s="1"/>
  <c r="G12" i="8" s="1"/>
  <c r="E47" i="8"/>
  <c r="F47" i="8" s="1"/>
  <c r="G47" i="8" s="1"/>
  <c r="E63" i="8"/>
  <c r="F63" i="8" s="1"/>
  <c r="G63" i="8" s="1"/>
  <c r="E69" i="8"/>
  <c r="F69" i="8" s="1"/>
  <c r="G69" i="8" s="1"/>
  <c r="E83" i="8"/>
  <c r="F83" i="8" s="1"/>
  <c r="G83" i="8" s="1"/>
  <c r="E14" i="8"/>
  <c r="F14" i="8" s="1"/>
  <c r="G14" i="8" s="1"/>
  <c r="E21" i="8"/>
  <c r="F21" i="8" s="1"/>
  <c r="G21" i="8" s="1"/>
  <c r="E28" i="8"/>
  <c r="F28" i="8" s="1"/>
  <c r="G28" i="8" s="1"/>
  <c r="E42" i="8"/>
  <c r="F42" i="8" s="1"/>
  <c r="G42" i="8" s="1"/>
  <c r="E64" i="8"/>
  <c r="F64" i="8" s="1"/>
  <c r="G64" i="8" s="1"/>
  <c r="E91" i="8"/>
  <c r="F91" i="8" s="1"/>
  <c r="G91" i="8" s="1"/>
  <c r="E99" i="8"/>
  <c r="F99" i="8" s="1"/>
  <c r="G99" i="8" s="1"/>
  <c r="N8" i="8"/>
  <c r="E15" i="8"/>
  <c r="F15" i="8" s="1"/>
  <c r="G15" i="8" s="1"/>
  <c r="E22" i="8"/>
  <c r="F22" i="8" s="1"/>
  <c r="G22" i="8" s="1"/>
  <c r="E29" i="8"/>
  <c r="F29" i="8" s="1"/>
  <c r="G29" i="8" s="1"/>
  <c r="E36" i="8"/>
  <c r="F36" i="8" s="1"/>
  <c r="G36" i="8" s="1"/>
  <c r="E50" i="8"/>
  <c r="F50" i="8" s="1"/>
  <c r="G50" i="8" s="1"/>
  <c r="E71" i="8"/>
  <c r="F71" i="8" s="1"/>
  <c r="G71" i="8" s="1"/>
  <c r="E84" i="8"/>
  <c r="F84" i="8" s="1"/>
  <c r="G84" i="8" s="1"/>
  <c r="E124" i="8"/>
  <c r="F124" i="8" s="1"/>
  <c r="G124" i="8" s="1"/>
  <c r="E16" i="8"/>
  <c r="F16" i="8" s="1"/>
  <c r="G16" i="8" s="1"/>
  <c r="E30" i="8"/>
  <c r="F30" i="8" s="1"/>
  <c r="G30" i="8" s="1"/>
  <c r="E44" i="8"/>
  <c r="F44" i="8" s="1"/>
  <c r="G44" i="8" s="1"/>
  <c r="E101" i="8"/>
  <c r="F101" i="8" s="1"/>
  <c r="G101" i="8" s="1"/>
  <c r="E10" i="8"/>
  <c r="F10" i="8" s="1"/>
  <c r="G10" i="8" s="1"/>
  <c r="E24" i="8"/>
  <c r="F24" i="8" s="1"/>
  <c r="G24" i="8" s="1"/>
  <c r="E31" i="8"/>
  <c r="F31" i="8" s="1"/>
  <c r="G31" i="8" s="1"/>
  <c r="E38" i="8"/>
  <c r="F38" i="8" s="1"/>
  <c r="G38" i="8" s="1"/>
  <c r="E45" i="8"/>
  <c r="F45" i="8" s="1"/>
  <c r="G45" i="8" s="1"/>
  <c r="E52" i="8"/>
  <c r="F52" i="8" s="1"/>
  <c r="G52" i="8" s="1"/>
  <c r="E73" i="8"/>
  <c r="F73" i="8" s="1"/>
  <c r="G73" i="8" s="1"/>
  <c r="E118" i="8"/>
  <c r="F118" i="8" s="1"/>
  <c r="G118" i="8" s="1"/>
  <c r="E9" i="8"/>
  <c r="F9" i="8" s="1"/>
  <c r="G9" i="8" s="1"/>
  <c r="E23" i="8"/>
  <c r="F23" i="8" s="1"/>
  <c r="G23" i="8" s="1"/>
  <c r="E37" i="8"/>
  <c r="F37" i="8" s="1"/>
  <c r="G37" i="8" s="1"/>
  <c r="E65" i="8"/>
  <c r="F65" i="8" s="1"/>
  <c r="G65" i="8" s="1"/>
  <c r="E79" i="8"/>
  <c r="F79" i="8" s="1"/>
  <c r="G79" i="8" s="1"/>
  <c r="E6" i="8"/>
  <c r="F6" i="8" s="1"/>
  <c r="G6" i="8" s="1"/>
  <c r="E11" i="8"/>
  <c r="F11" i="8" s="1"/>
  <c r="G11" i="8" s="1"/>
  <c r="E17" i="8"/>
  <c r="F17" i="8" s="1"/>
  <c r="G17" i="8" s="1"/>
  <c r="E32" i="8"/>
  <c r="F32" i="8" s="1"/>
  <c r="G32" i="8" s="1"/>
  <c r="E39" i="8"/>
  <c r="F39" i="8" s="1"/>
  <c r="G39" i="8" s="1"/>
  <c r="E46" i="8"/>
  <c r="F46" i="8" s="1"/>
  <c r="G46" i="8" s="1"/>
  <c r="E53" i="8"/>
  <c r="F53" i="8" s="1"/>
  <c r="G53" i="8" s="1"/>
  <c r="E60" i="8"/>
  <c r="F60" i="8" s="1"/>
  <c r="G60" i="8" s="1"/>
  <c r="E67" i="8"/>
  <c r="F67" i="8" s="1"/>
  <c r="G67" i="8" s="1"/>
  <c r="E87" i="8"/>
  <c r="F87" i="8" s="1"/>
  <c r="G87" i="8" s="1"/>
  <c r="E95" i="8"/>
  <c r="F95" i="8" s="1"/>
  <c r="G95" i="8" s="1"/>
  <c r="E3" i="8"/>
  <c r="F3" i="8" s="1"/>
  <c r="G3" i="8" s="1"/>
  <c r="E94" i="8"/>
  <c r="F94" i="8" s="1"/>
  <c r="G94" i="8" s="1"/>
  <c r="E98" i="8"/>
  <c r="F98" i="8" s="1"/>
  <c r="G98" i="8" s="1"/>
  <c r="E102" i="8"/>
  <c r="F102" i="8" s="1"/>
  <c r="G102" i="8" s="1"/>
  <c r="E112" i="8"/>
  <c r="F112" i="8" s="1"/>
  <c r="G112" i="8" s="1"/>
  <c r="E138" i="8"/>
  <c r="F138" i="8" s="1"/>
  <c r="G138" i="8" s="1"/>
  <c r="E255" i="8"/>
  <c r="F255" i="8" s="1"/>
  <c r="G255" i="8" s="1"/>
  <c r="E72" i="8"/>
  <c r="F72" i="8" s="1"/>
  <c r="G72" i="8" s="1"/>
  <c r="E88" i="8"/>
  <c r="F88" i="8" s="1"/>
  <c r="G88" i="8" s="1"/>
  <c r="E126" i="8"/>
  <c r="F126" i="8" s="1"/>
  <c r="G126" i="8" s="1"/>
  <c r="E58" i="8"/>
  <c r="F58" i="8" s="1"/>
  <c r="G58" i="8" s="1"/>
  <c r="E66" i="8"/>
  <c r="F66" i="8" s="1"/>
  <c r="G66" i="8" s="1"/>
  <c r="E82" i="8"/>
  <c r="F82" i="8" s="1"/>
  <c r="G82" i="8" s="1"/>
  <c r="E103" i="8"/>
  <c r="F103" i="8" s="1"/>
  <c r="G103" i="8" s="1"/>
  <c r="E114" i="8"/>
  <c r="F114" i="8" s="1"/>
  <c r="G114" i="8" s="1"/>
  <c r="E120" i="8"/>
  <c r="F120" i="8" s="1"/>
  <c r="G120" i="8" s="1"/>
  <c r="E146" i="8"/>
  <c r="F146" i="8" s="1"/>
  <c r="G146" i="8" s="1"/>
  <c r="E76" i="8"/>
  <c r="F76" i="8" s="1"/>
  <c r="G76" i="8" s="1"/>
  <c r="E108" i="8"/>
  <c r="F108" i="8" s="1"/>
  <c r="G108" i="8" s="1"/>
  <c r="E134" i="8"/>
  <c r="F134" i="8" s="1"/>
  <c r="G134" i="8" s="1"/>
  <c r="E271" i="8"/>
  <c r="F271" i="8" s="1"/>
  <c r="G271" i="8" s="1"/>
  <c r="E269" i="8"/>
  <c r="F269" i="8" s="1"/>
  <c r="G269" i="8" s="1"/>
  <c r="E267" i="8"/>
  <c r="F267" i="8" s="1"/>
  <c r="G267" i="8" s="1"/>
  <c r="E265" i="8"/>
  <c r="F265" i="8" s="1"/>
  <c r="G265" i="8" s="1"/>
  <c r="E263" i="8"/>
  <c r="F263" i="8" s="1"/>
  <c r="G263" i="8" s="1"/>
  <c r="E261" i="8"/>
  <c r="F261" i="8" s="1"/>
  <c r="G261" i="8" s="1"/>
  <c r="E70" i="8"/>
  <c r="F70" i="8" s="1"/>
  <c r="G70" i="8" s="1"/>
  <c r="E86" i="8"/>
  <c r="F86" i="8" s="1"/>
  <c r="G86" i="8" s="1"/>
  <c r="E96" i="8"/>
  <c r="F96" i="8" s="1"/>
  <c r="G96" i="8" s="1"/>
  <c r="E100" i="8"/>
  <c r="F100" i="8" s="1"/>
  <c r="G100" i="8" s="1"/>
  <c r="E104" i="8"/>
  <c r="F104" i="8" s="1"/>
  <c r="G104" i="8" s="1"/>
  <c r="E122" i="8"/>
  <c r="F122" i="8" s="1"/>
  <c r="G122" i="8" s="1"/>
  <c r="E244" i="8"/>
  <c r="F244" i="8" s="1"/>
  <c r="G244" i="8" s="1"/>
  <c r="N2" i="8"/>
  <c r="O2" i="8" s="1"/>
  <c r="E19" i="8"/>
  <c r="F19" i="8" s="1"/>
  <c r="G19" i="8" s="1"/>
  <c r="E27" i="8"/>
  <c r="F27" i="8" s="1"/>
  <c r="G27" i="8" s="1"/>
  <c r="E35" i="8"/>
  <c r="F35" i="8" s="1"/>
  <c r="G35" i="8" s="1"/>
  <c r="E43" i="8"/>
  <c r="F43" i="8" s="1"/>
  <c r="G43" i="8" s="1"/>
  <c r="E51" i="8"/>
  <c r="F51" i="8" s="1"/>
  <c r="G51" i="8" s="1"/>
  <c r="E59" i="8"/>
  <c r="F59" i="8" s="1"/>
  <c r="G59" i="8" s="1"/>
  <c r="E77" i="8"/>
  <c r="F77" i="8" s="1"/>
  <c r="G77" i="8" s="1"/>
  <c r="E80" i="8"/>
  <c r="F80" i="8" s="1"/>
  <c r="G80" i="8" s="1"/>
  <c r="E93" i="8"/>
  <c r="F93" i="8" s="1"/>
  <c r="G93" i="8" s="1"/>
  <c r="E105" i="8"/>
  <c r="F105" i="8" s="1"/>
  <c r="G105" i="8" s="1"/>
  <c r="E110" i="8"/>
  <c r="F110" i="8" s="1"/>
  <c r="G110" i="8" s="1"/>
  <c r="E116" i="8"/>
  <c r="F116" i="8" s="1"/>
  <c r="G116" i="8" s="1"/>
  <c r="E142" i="8"/>
  <c r="F142" i="8" s="1"/>
  <c r="G142" i="8" s="1"/>
  <c r="E260" i="8"/>
  <c r="F260" i="8" s="1"/>
  <c r="G260" i="8" s="1"/>
  <c r="E74" i="8"/>
  <c r="F74" i="8" s="1"/>
  <c r="G74" i="8" s="1"/>
  <c r="E90" i="8"/>
  <c r="F90" i="8" s="1"/>
  <c r="G90" i="8" s="1"/>
  <c r="E130" i="8"/>
  <c r="F130" i="8" s="1"/>
  <c r="G130" i="8" s="1"/>
  <c r="E128" i="8"/>
  <c r="F128" i="8" s="1"/>
  <c r="G128" i="8" s="1"/>
  <c r="E132" i="8"/>
  <c r="F132" i="8" s="1"/>
  <c r="G132" i="8" s="1"/>
  <c r="E136" i="8"/>
  <c r="F136" i="8" s="1"/>
  <c r="G136" i="8" s="1"/>
  <c r="E140" i="8"/>
  <c r="F140" i="8" s="1"/>
  <c r="G140" i="8" s="1"/>
  <c r="E144" i="8"/>
  <c r="F144" i="8" s="1"/>
  <c r="G144" i="8" s="1"/>
  <c r="E148" i="8"/>
  <c r="F148" i="8" s="1"/>
  <c r="G148" i="8" s="1"/>
  <c r="E152" i="8"/>
  <c r="F152" i="8" s="1"/>
  <c r="G152" i="8" s="1"/>
  <c r="E156" i="8"/>
  <c r="F156" i="8" s="1"/>
  <c r="G156" i="8" s="1"/>
  <c r="E160" i="8"/>
  <c r="F160" i="8" s="1"/>
  <c r="G160" i="8" s="1"/>
  <c r="E164" i="8"/>
  <c r="F164" i="8" s="1"/>
  <c r="G164" i="8" s="1"/>
  <c r="E168" i="8"/>
  <c r="F168" i="8" s="1"/>
  <c r="G168" i="8" s="1"/>
  <c r="E172" i="8"/>
  <c r="F172" i="8" s="1"/>
  <c r="G172" i="8" s="1"/>
  <c r="E176" i="8"/>
  <c r="F176" i="8" s="1"/>
  <c r="G176" i="8" s="1"/>
  <c r="E180" i="8"/>
  <c r="F180" i="8" s="1"/>
  <c r="G180" i="8" s="1"/>
  <c r="E184" i="8"/>
  <c r="F184" i="8" s="1"/>
  <c r="G184" i="8" s="1"/>
  <c r="E188" i="8"/>
  <c r="F188" i="8" s="1"/>
  <c r="G188" i="8" s="1"/>
  <c r="E192" i="8"/>
  <c r="F192" i="8" s="1"/>
  <c r="G192" i="8" s="1"/>
  <c r="E196" i="8"/>
  <c r="F196" i="8" s="1"/>
  <c r="G196" i="8" s="1"/>
  <c r="E200" i="8"/>
  <c r="F200" i="8" s="1"/>
  <c r="G200" i="8" s="1"/>
  <c r="E204" i="8"/>
  <c r="F204" i="8" s="1"/>
  <c r="G204" i="8" s="1"/>
  <c r="E208" i="8"/>
  <c r="F208" i="8" s="1"/>
  <c r="G208" i="8" s="1"/>
  <c r="E212" i="8"/>
  <c r="F212" i="8" s="1"/>
  <c r="G212" i="8" s="1"/>
  <c r="E216" i="8"/>
  <c r="F216" i="8" s="1"/>
  <c r="G216" i="8" s="1"/>
  <c r="E220" i="8"/>
  <c r="F220" i="8" s="1"/>
  <c r="G220" i="8" s="1"/>
  <c r="E224" i="8"/>
  <c r="F224" i="8" s="1"/>
  <c r="G224" i="8" s="1"/>
  <c r="E228" i="8"/>
  <c r="F228" i="8" s="1"/>
  <c r="G228" i="8" s="1"/>
  <c r="E232" i="8"/>
  <c r="F232" i="8" s="1"/>
  <c r="G232" i="8" s="1"/>
  <c r="E236" i="8"/>
  <c r="F236" i="8" s="1"/>
  <c r="G236" i="8" s="1"/>
  <c r="E240" i="8"/>
  <c r="F240" i="8" s="1"/>
  <c r="G240" i="8" s="1"/>
  <c r="E245" i="8"/>
  <c r="F245" i="8" s="1"/>
  <c r="G245" i="8" s="1"/>
  <c r="E250" i="8"/>
  <c r="F250" i="8" s="1"/>
  <c r="G250" i="8" s="1"/>
  <c r="E266" i="8"/>
  <c r="F266" i="8" s="1"/>
  <c r="G266" i="8" s="1"/>
  <c r="E109" i="8"/>
  <c r="F109" i="8" s="1"/>
  <c r="G109" i="8" s="1"/>
  <c r="E113" i="8"/>
  <c r="F113" i="8" s="1"/>
  <c r="G113" i="8" s="1"/>
  <c r="E117" i="8"/>
  <c r="F117" i="8" s="1"/>
  <c r="G117" i="8" s="1"/>
  <c r="E121" i="8"/>
  <c r="F121" i="8" s="1"/>
  <c r="G121" i="8" s="1"/>
  <c r="E125" i="8"/>
  <c r="F125" i="8" s="1"/>
  <c r="G125" i="8" s="1"/>
  <c r="E129" i="8"/>
  <c r="F129" i="8" s="1"/>
  <c r="G129" i="8" s="1"/>
  <c r="E133" i="8"/>
  <c r="F133" i="8" s="1"/>
  <c r="G133" i="8" s="1"/>
  <c r="E137" i="8"/>
  <c r="F137" i="8" s="1"/>
  <c r="G137" i="8" s="1"/>
  <c r="E141" i="8"/>
  <c r="F141" i="8" s="1"/>
  <c r="G141" i="8" s="1"/>
  <c r="E145" i="8"/>
  <c r="F145" i="8" s="1"/>
  <c r="G145" i="8" s="1"/>
  <c r="E149" i="8"/>
  <c r="F149" i="8" s="1"/>
  <c r="G149" i="8" s="1"/>
  <c r="E153" i="8"/>
  <c r="F153" i="8" s="1"/>
  <c r="G153" i="8" s="1"/>
  <c r="E157" i="8"/>
  <c r="F157" i="8" s="1"/>
  <c r="G157" i="8" s="1"/>
  <c r="E161" i="8"/>
  <c r="F161" i="8" s="1"/>
  <c r="G161" i="8" s="1"/>
  <c r="E165" i="8"/>
  <c r="F165" i="8" s="1"/>
  <c r="G165" i="8" s="1"/>
  <c r="E169" i="8"/>
  <c r="F169" i="8" s="1"/>
  <c r="G169" i="8" s="1"/>
  <c r="E173" i="8"/>
  <c r="F173" i="8" s="1"/>
  <c r="G173" i="8" s="1"/>
  <c r="E177" i="8"/>
  <c r="F177" i="8" s="1"/>
  <c r="G177" i="8" s="1"/>
  <c r="E181" i="8"/>
  <c r="F181" i="8" s="1"/>
  <c r="G181" i="8" s="1"/>
  <c r="E185" i="8"/>
  <c r="F185" i="8" s="1"/>
  <c r="G185" i="8" s="1"/>
  <c r="E189" i="8"/>
  <c r="F189" i="8" s="1"/>
  <c r="G189" i="8" s="1"/>
  <c r="E193" i="8"/>
  <c r="F193" i="8" s="1"/>
  <c r="G193" i="8" s="1"/>
  <c r="E197" i="8"/>
  <c r="F197" i="8" s="1"/>
  <c r="G197" i="8" s="1"/>
  <c r="E201" i="8"/>
  <c r="F201" i="8" s="1"/>
  <c r="G201" i="8" s="1"/>
  <c r="E205" i="8"/>
  <c r="F205" i="8" s="1"/>
  <c r="G205" i="8" s="1"/>
  <c r="E209" i="8"/>
  <c r="F209" i="8" s="1"/>
  <c r="G209" i="8" s="1"/>
  <c r="E213" i="8"/>
  <c r="F213" i="8" s="1"/>
  <c r="G213" i="8" s="1"/>
  <c r="E217" i="8"/>
  <c r="F217" i="8" s="1"/>
  <c r="G217" i="8" s="1"/>
  <c r="E221" i="8"/>
  <c r="F221" i="8" s="1"/>
  <c r="G221" i="8" s="1"/>
  <c r="E225" i="8"/>
  <c r="F225" i="8" s="1"/>
  <c r="G225" i="8" s="1"/>
  <c r="E229" i="8"/>
  <c r="F229" i="8" s="1"/>
  <c r="G229" i="8" s="1"/>
  <c r="E233" i="8"/>
  <c r="F233" i="8" s="1"/>
  <c r="G233" i="8" s="1"/>
  <c r="E237" i="8"/>
  <c r="F237" i="8" s="1"/>
  <c r="G237" i="8" s="1"/>
  <c r="E241" i="8"/>
  <c r="F241" i="8" s="1"/>
  <c r="G241" i="8" s="1"/>
  <c r="E251" i="8"/>
  <c r="F251" i="8" s="1"/>
  <c r="G251" i="8" s="1"/>
  <c r="E256" i="8"/>
  <c r="F256" i="8" s="1"/>
  <c r="G256" i="8" s="1"/>
  <c r="E272" i="8"/>
  <c r="F272" i="8" s="1"/>
  <c r="G272" i="8" s="1"/>
  <c r="E106" i="8"/>
  <c r="F106" i="8" s="1"/>
  <c r="G106" i="8" s="1"/>
  <c r="E246" i="8"/>
  <c r="F246" i="8" s="1"/>
  <c r="G246" i="8" s="1"/>
  <c r="E257" i="8"/>
  <c r="F257" i="8" s="1"/>
  <c r="G257" i="8" s="1"/>
  <c r="E262" i="8"/>
  <c r="F262" i="8" s="1"/>
  <c r="G262" i="8" s="1"/>
  <c r="E273" i="8"/>
  <c r="F273" i="8" s="1"/>
  <c r="G273" i="8" s="1"/>
  <c r="E247" i="8"/>
  <c r="F247" i="8" s="1"/>
  <c r="G247" i="8" s="1"/>
  <c r="E252" i="8"/>
  <c r="F252" i="8" s="1"/>
  <c r="G252" i="8" s="1"/>
  <c r="E268" i="8"/>
  <c r="F268" i="8" s="1"/>
  <c r="G268" i="8" s="1"/>
  <c r="E150" i="8"/>
  <c r="F150" i="8" s="1"/>
  <c r="G150" i="8" s="1"/>
  <c r="E154" i="8"/>
  <c r="F154" i="8" s="1"/>
  <c r="G154" i="8" s="1"/>
  <c r="E158" i="8"/>
  <c r="F158" i="8" s="1"/>
  <c r="G158" i="8" s="1"/>
  <c r="E162" i="8"/>
  <c r="F162" i="8" s="1"/>
  <c r="G162" i="8" s="1"/>
  <c r="E166" i="8"/>
  <c r="F166" i="8" s="1"/>
  <c r="G166" i="8" s="1"/>
  <c r="E170" i="8"/>
  <c r="F170" i="8" s="1"/>
  <c r="G170" i="8" s="1"/>
  <c r="E174" i="8"/>
  <c r="F174" i="8" s="1"/>
  <c r="G174" i="8" s="1"/>
  <c r="E178" i="8"/>
  <c r="F178" i="8" s="1"/>
  <c r="G178" i="8" s="1"/>
  <c r="E182" i="8"/>
  <c r="F182" i="8" s="1"/>
  <c r="G182" i="8" s="1"/>
  <c r="E186" i="8"/>
  <c r="F186" i="8" s="1"/>
  <c r="G186" i="8" s="1"/>
  <c r="E190" i="8"/>
  <c r="F190" i="8" s="1"/>
  <c r="G190" i="8" s="1"/>
  <c r="E194" i="8"/>
  <c r="F194" i="8" s="1"/>
  <c r="G194" i="8" s="1"/>
  <c r="E198" i="8"/>
  <c r="F198" i="8" s="1"/>
  <c r="G198" i="8" s="1"/>
  <c r="E202" i="8"/>
  <c r="F202" i="8" s="1"/>
  <c r="G202" i="8" s="1"/>
  <c r="E206" i="8"/>
  <c r="F206" i="8" s="1"/>
  <c r="G206" i="8" s="1"/>
  <c r="E210" i="8"/>
  <c r="F210" i="8" s="1"/>
  <c r="G210" i="8" s="1"/>
  <c r="E214" i="8"/>
  <c r="F214" i="8" s="1"/>
  <c r="G214" i="8" s="1"/>
  <c r="E218" i="8"/>
  <c r="F218" i="8" s="1"/>
  <c r="G218" i="8" s="1"/>
  <c r="E222" i="8"/>
  <c r="F222" i="8" s="1"/>
  <c r="G222" i="8" s="1"/>
  <c r="E226" i="8"/>
  <c r="F226" i="8" s="1"/>
  <c r="G226" i="8" s="1"/>
  <c r="E230" i="8"/>
  <c r="F230" i="8" s="1"/>
  <c r="G230" i="8" s="1"/>
  <c r="E234" i="8"/>
  <c r="F234" i="8" s="1"/>
  <c r="G234" i="8" s="1"/>
  <c r="E238" i="8"/>
  <c r="F238" i="8" s="1"/>
  <c r="G238" i="8" s="1"/>
  <c r="E242" i="8"/>
  <c r="F242" i="8" s="1"/>
  <c r="G242" i="8" s="1"/>
  <c r="E253" i="8"/>
  <c r="F253" i="8" s="1"/>
  <c r="G253" i="8" s="1"/>
  <c r="E258" i="8"/>
  <c r="F258" i="8" s="1"/>
  <c r="G258" i="8" s="1"/>
  <c r="E274" i="8"/>
  <c r="F274" i="8" s="1"/>
  <c r="G274" i="8" s="1"/>
  <c r="E107" i="8"/>
  <c r="F107" i="8" s="1"/>
  <c r="G107" i="8" s="1"/>
  <c r="E111" i="8"/>
  <c r="F111" i="8" s="1"/>
  <c r="G111" i="8" s="1"/>
  <c r="E115" i="8"/>
  <c r="F115" i="8" s="1"/>
  <c r="G115" i="8" s="1"/>
  <c r="E119" i="8"/>
  <c r="F119" i="8" s="1"/>
  <c r="G119" i="8" s="1"/>
  <c r="E123" i="8"/>
  <c r="F123" i="8" s="1"/>
  <c r="G123" i="8" s="1"/>
  <c r="E127" i="8"/>
  <c r="F127" i="8" s="1"/>
  <c r="G127" i="8" s="1"/>
  <c r="E131" i="8"/>
  <c r="F131" i="8" s="1"/>
  <c r="G131" i="8" s="1"/>
  <c r="E135" i="8"/>
  <c r="F135" i="8" s="1"/>
  <c r="G135" i="8" s="1"/>
  <c r="E139" i="8"/>
  <c r="F139" i="8" s="1"/>
  <c r="G139" i="8" s="1"/>
  <c r="E143" i="8"/>
  <c r="F143" i="8" s="1"/>
  <c r="G143" i="8" s="1"/>
  <c r="E147" i="8"/>
  <c r="F147" i="8" s="1"/>
  <c r="G147" i="8" s="1"/>
  <c r="E151" i="8"/>
  <c r="F151" i="8" s="1"/>
  <c r="G151" i="8" s="1"/>
  <c r="E155" i="8"/>
  <c r="F155" i="8" s="1"/>
  <c r="G155" i="8" s="1"/>
  <c r="E159" i="8"/>
  <c r="F159" i="8" s="1"/>
  <c r="G159" i="8" s="1"/>
  <c r="E163" i="8"/>
  <c r="F163" i="8" s="1"/>
  <c r="G163" i="8" s="1"/>
  <c r="E167" i="8"/>
  <c r="F167" i="8" s="1"/>
  <c r="G167" i="8" s="1"/>
  <c r="E171" i="8"/>
  <c r="F171" i="8" s="1"/>
  <c r="G171" i="8" s="1"/>
  <c r="E175" i="8"/>
  <c r="F175" i="8" s="1"/>
  <c r="G175" i="8" s="1"/>
  <c r="E179" i="8"/>
  <c r="F179" i="8" s="1"/>
  <c r="G179" i="8" s="1"/>
  <c r="E183" i="8"/>
  <c r="F183" i="8" s="1"/>
  <c r="G183" i="8" s="1"/>
  <c r="E187" i="8"/>
  <c r="F187" i="8" s="1"/>
  <c r="G187" i="8" s="1"/>
  <c r="E191" i="8"/>
  <c r="F191" i="8" s="1"/>
  <c r="G191" i="8" s="1"/>
  <c r="E195" i="8"/>
  <c r="F195" i="8" s="1"/>
  <c r="G195" i="8" s="1"/>
  <c r="E199" i="8"/>
  <c r="F199" i="8" s="1"/>
  <c r="G199" i="8" s="1"/>
  <c r="E203" i="8"/>
  <c r="F203" i="8" s="1"/>
  <c r="G203" i="8" s="1"/>
  <c r="E207" i="8"/>
  <c r="F207" i="8" s="1"/>
  <c r="G207" i="8" s="1"/>
  <c r="E211" i="8"/>
  <c r="F211" i="8" s="1"/>
  <c r="G211" i="8" s="1"/>
  <c r="E215" i="8"/>
  <c r="F215" i="8" s="1"/>
  <c r="G215" i="8" s="1"/>
  <c r="E219" i="8"/>
  <c r="F219" i="8" s="1"/>
  <c r="G219" i="8" s="1"/>
  <c r="E223" i="8"/>
  <c r="F223" i="8" s="1"/>
  <c r="G223" i="8" s="1"/>
  <c r="E227" i="8"/>
  <c r="F227" i="8" s="1"/>
  <c r="G227" i="8" s="1"/>
  <c r="E231" i="8"/>
  <c r="F231" i="8" s="1"/>
  <c r="G231" i="8" s="1"/>
  <c r="E235" i="8"/>
  <c r="F235" i="8" s="1"/>
  <c r="G235" i="8" s="1"/>
  <c r="E239" i="8"/>
  <c r="F239" i="8" s="1"/>
  <c r="G239" i="8" s="1"/>
  <c r="E243" i="8"/>
  <c r="F243" i="8" s="1"/>
  <c r="G243" i="8" s="1"/>
  <c r="E248" i="8"/>
  <c r="F248" i="8" s="1"/>
  <c r="G248" i="8" s="1"/>
  <c r="E259" i="8"/>
  <c r="F259" i="8" s="1"/>
  <c r="G259" i="8" s="1"/>
  <c r="E264" i="8"/>
  <c r="F264" i="8" s="1"/>
  <c r="G264" i="8" s="1"/>
  <c r="E249" i="8"/>
  <c r="F249" i="8" s="1"/>
  <c r="G249" i="8" s="1"/>
  <c r="E254" i="8"/>
  <c r="F254" i="8" s="1"/>
  <c r="G254" i="8" s="1"/>
  <c r="E270" i="8"/>
  <c r="F270" i="8" s="1"/>
  <c r="G270" i="8" s="1"/>
  <c r="O5" i="8" l="1"/>
  <c r="H3" i="8"/>
  <c r="I3" i="8" s="1"/>
  <c r="J3" i="8" s="1"/>
  <c r="N6" i="8" s="1"/>
  <c r="O6" i="8" s="1"/>
  <c r="O7" i="8" s="1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E97" i="7" s="1"/>
  <c r="F97" i="7" s="1"/>
  <c r="G97" i="7" s="1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E37" i="7" s="1"/>
  <c r="F37" i="7" s="1"/>
  <c r="G37" i="7" s="1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N8" i="7" s="1"/>
  <c r="C12" i="7"/>
  <c r="C11" i="7"/>
  <c r="C10" i="7"/>
  <c r="C9" i="7"/>
  <c r="C8" i="7"/>
  <c r="C7" i="7"/>
  <c r="C6" i="7"/>
  <c r="C5" i="7"/>
  <c r="E5" i="7" s="1"/>
  <c r="F5" i="7" s="1"/>
  <c r="G5" i="7" s="1"/>
  <c r="N4" i="7"/>
  <c r="E4" i="7"/>
  <c r="F4" i="7" s="1"/>
  <c r="G4" i="7" s="1"/>
  <c r="C4" i="7"/>
  <c r="C3" i="7"/>
  <c r="E14" i="7" l="1"/>
  <c r="F14" i="7" s="1"/>
  <c r="G14" i="7" s="1"/>
  <c r="E98" i="7"/>
  <c r="F98" i="7" s="1"/>
  <c r="G98" i="7" s="1"/>
  <c r="E27" i="7"/>
  <c r="F27" i="7" s="1"/>
  <c r="G27" i="7" s="1"/>
  <c r="E16" i="7"/>
  <c r="F16" i="7" s="1"/>
  <c r="G16" i="7" s="1"/>
  <c r="E76" i="7"/>
  <c r="F76" i="7" s="1"/>
  <c r="G76" i="7" s="1"/>
  <c r="E29" i="7"/>
  <c r="F29" i="7" s="1"/>
  <c r="G29" i="7" s="1"/>
  <c r="E53" i="7"/>
  <c r="F53" i="7" s="1"/>
  <c r="G53" i="7" s="1"/>
  <c r="E7" i="7"/>
  <c r="F7" i="7" s="1"/>
  <c r="G7" i="7" s="1"/>
  <c r="E30" i="7"/>
  <c r="F30" i="7" s="1"/>
  <c r="G30" i="7" s="1"/>
  <c r="E90" i="7"/>
  <c r="F90" i="7" s="1"/>
  <c r="G90" i="7" s="1"/>
  <c r="E19" i="7"/>
  <c r="F19" i="7" s="1"/>
  <c r="G19" i="7" s="1"/>
  <c r="E82" i="7"/>
  <c r="F82" i="7" s="1"/>
  <c r="G82" i="7" s="1"/>
  <c r="E38" i="7"/>
  <c r="F38" i="7" s="1"/>
  <c r="G38" i="7" s="1"/>
  <c r="E15" i="7"/>
  <c r="F15" i="7" s="1"/>
  <c r="G15" i="7" s="1"/>
  <c r="E75" i="7"/>
  <c r="F75" i="7" s="1"/>
  <c r="G75" i="7" s="1"/>
  <c r="E52" i="7"/>
  <c r="F52" i="7" s="1"/>
  <c r="G52" i="7" s="1"/>
  <c r="E6" i="7"/>
  <c r="F6" i="7" s="1"/>
  <c r="G6" i="7" s="1"/>
  <c r="E8" i="7"/>
  <c r="F8" i="7" s="1"/>
  <c r="G8" i="7" s="1"/>
  <c r="E31" i="7"/>
  <c r="F31" i="7" s="1"/>
  <c r="G31" i="7" s="1"/>
  <c r="E67" i="7"/>
  <c r="F67" i="7" s="1"/>
  <c r="G67" i="7" s="1"/>
  <c r="E91" i="7"/>
  <c r="F91" i="7" s="1"/>
  <c r="G91" i="7" s="1"/>
  <c r="E68" i="7"/>
  <c r="F68" i="7" s="1"/>
  <c r="G68" i="7" s="1"/>
  <c r="E105" i="7"/>
  <c r="F105" i="7" s="1"/>
  <c r="G105" i="7" s="1"/>
  <c r="E23" i="7"/>
  <c r="F23" i="7" s="1"/>
  <c r="G23" i="7" s="1"/>
  <c r="E9" i="7"/>
  <c r="F9" i="7" s="1"/>
  <c r="G9" i="7" s="1"/>
  <c r="E45" i="7"/>
  <c r="F45" i="7" s="1"/>
  <c r="G45" i="7" s="1"/>
  <c r="E22" i="7"/>
  <c r="F22" i="7" s="1"/>
  <c r="G22" i="7" s="1"/>
  <c r="E34" i="7"/>
  <c r="F34" i="7" s="1"/>
  <c r="G34" i="7" s="1"/>
  <c r="E83" i="7"/>
  <c r="F83" i="7" s="1"/>
  <c r="G83" i="7" s="1"/>
  <c r="E12" i="7"/>
  <c r="F12" i="7" s="1"/>
  <c r="G12" i="7" s="1"/>
  <c r="E24" i="7"/>
  <c r="F24" i="7" s="1"/>
  <c r="G24" i="7" s="1"/>
  <c r="E60" i="7"/>
  <c r="F60" i="7" s="1"/>
  <c r="G60" i="7" s="1"/>
  <c r="E10" i="7"/>
  <c r="F10" i="7" s="1"/>
  <c r="G10" i="7" s="1"/>
  <c r="E17" i="7"/>
  <c r="F17" i="7" s="1"/>
  <c r="G17" i="7" s="1"/>
  <c r="E32" i="7"/>
  <c r="F32" i="7" s="1"/>
  <c r="G32" i="7" s="1"/>
  <c r="E47" i="7"/>
  <c r="F47" i="7" s="1"/>
  <c r="G47" i="7" s="1"/>
  <c r="E55" i="7"/>
  <c r="F55" i="7" s="1"/>
  <c r="G55" i="7" s="1"/>
  <c r="E70" i="7"/>
  <c r="F70" i="7" s="1"/>
  <c r="G70" i="7" s="1"/>
  <c r="E85" i="7"/>
  <c r="F85" i="7" s="1"/>
  <c r="G85" i="7" s="1"/>
  <c r="E100" i="7"/>
  <c r="F100" i="7" s="1"/>
  <c r="G100" i="7" s="1"/>
  <c r="E11" i="7"/>
  <c r="F11" i="7" s="1"/>
  <c r="G11" i="7" s="1"/>
  <c r="E18" i="7"/>
  <c r="F18" i="7" s="1"/>
  <c r="G18" i="7" s="1"/>
  <c r="E26" i="7"/>
  <c r="F26" i="7" s="1"/>
  <c r="G26" i="7" s="1"/>
  <c r="E33" i="7"/>
  <c r="F33" i="7" s="1"/>
  <c r="G33" i="7" s="1"/>
  <c r="E41" i="7"/>
  <c r="F41" i="7" s="1"/>
  <c r="G41" i="7" s="1"/>
  <c r="E48" i="7"/>
  <c r="F48" i="7" s="1"/>
  <c r="G48" i="7" s="1"/>
  <c r="E56" i="7"/>
  <c r="F56" i="7" s="1"/>
  <c r="G56" i="7" s="1"/>
  <c r="E63" i="7"/>
  <c r="F63" i="7" s="1"/>
  <c r="G63" i="7" s="1"/>
  <c r="E71" i="7"/>
  <c r="F71" i="7" s="1"/>
  <c r="G71" i="7" s="1"/>
  <c r="E78" i="7"/>
  <c r="F78" i="7" s="1"/>
  <c r="G78" i="7" s="1"/>
  <c r="E86" i="7"/>
  <c r="F86" i="7" s="1"/>
  <c r="G86" i="7" s="1"/>
  <c r="E93" i="7"/>
  <c r="F93" i="7" s="1"/>
  <c r="G93" i="7" s="1"/>
  <c r="E101" i="7"/>
  <c r="F101" i="7" s="1"/>
  <c r="G101" i="7" s="1"/>
  <c r="E109" i="7"/>
  <c r="F109" i="7" s="1"/>
  <c r="G109" i="7" s="1"/>
  <c r="E42" i="7"/>
  <c r="F42" i="7" s="1"/>
  <c r="G42" i="7" s="1"/>
  <c r="E49" i="7"/>
  <c r="F49" i="7" s="1"/>
  <c r="G49" i="7" s="1"/>
  <c r="E57" i="7"/>
  <c r="F57" i="7" s="1"/>
  <c r="G57" i="7" s="1"/>
  <c r="E64" i="7"/>
  <c r="F64" i="7" s="1"/>
  <c r="G64" i="7" s="1"/>
  <c r="E72" i="7"/>
  <c r="F72" i="7" s="1"/>
  <c r="G72" i="7" s="1"/>
  <c r="E79" i="7"/>
  <c r="F79" i="7" s="1"/>
  <c r="G79" i="7" s="1"/>
  <c r="E87" i="7"/>
  <c r="F87" i="7" s="1"/>
  <c r="G87" i="7" s="1"/>
  <c r="E94" i="7"/>
  <c r="F94" i="7" s="1"/>
  <c r="G94" i="7" s="1"/>
  <c r="E102" i="7"/>
  <c r="F102" i="7" s="1"/>
  <c r="G102" i="7" s="1"/>
  <c r="E20" i="7"/>
  <c r="F20" i="7" s="1"/>
  <c r="G20" i="7" s="1"/>
  <c r="E43" i="7"/>
  <c r="F43" i="7" s="1"/>
  <c r="G43" i="7" s="1"/>
  <c r="E58" i="7"/>
  <c r="F58" i="7" s="1"/>
  <c r="G58" i="7" s="1"/>
  <c r="E73" i="7"/>
  <c r="F73" i="7" s="1"/>
  <c r="G73" i="7" s="1"/>
  <c r="E88" i="7"/>
  <c r="F88" i="7" s="1"/>
  <c r="G88" i="7" s="1"/>
  <c r="E103" i="7"/>
  <c r="F103" i="7" s="1"/>
  <c r="G103" i="7" s="1"/>
  <c r="E111" i="7"/>
  <c r="F111" i="7" s="1"/>
  <c r="G111" i="7" s="1"/>
  <c r="E127" i="7"/>
  <c r="F127" i="7" s="1"/>
  <c r="G127" i="7" s="1"/>
  <c r="E143" i="7"/>
  <c r="F143" i="7" s="1"/>
  <c r="G143" i="7" s="1"/>
  <c r="E159" i="7"/>
  <c r="F159" i="7" s="1"/>
  <c r="G159" i="7" s="1"/>
  <c r="E175" i="7"/>
  <c r="F175" i="7" s="1"/>
  <c r="G175" i="7" s="1"/>
  <c r="E191" i="7"/>
  <c r="F191" i="7" s="1"/>
  <c r="G191" i="7" s="1"/>
  <c r="E207" i="7"/>
  <c r="F207" i="7" s="1"/>
  <c r="G207" i="7" s="1"/>
  <c r="E223" i="7"/>
  <c r="F223" i="7" s="1"/>
  <c r="G223" i="7" s="1"/>
  <c r="E239" i="7"/>
  <c r="F239" i="7" s="1"/>
  <c r="G239" i="7" s="1"/>
  <c r="E28" i="7"/>
  <c r="F28" i="7" s="1"/>
  <c r="G28" i="7" s="1"/>
  <c r="E35" i="7"/>
  <c r="F35" i="7" s="1"/>
  <c r="G35" i="7" s="1"/>
  <c r="E50" i="7"/>
  <c r="F50" i="7" s="1"/>
  <c r="G50" i="7" s="1"/>
  <c r="E65" i="7"/>
  <c r="F65" i="7" s="1"/>
  <c r="G65" i="7" s="1"/>
  <c r="E80" i="7"/>
  <c r="F80" i="7" s="1"/>
  <c r="G80" i="7" s="1"/>
  <c r="E95" i="7"/>
  <c r="F95" i="7" s="1"/>
  <c r="G95" i="7" s="1"/>
  <c r="E13" i="7"/>
  <c r="F13" i="7" s="1"/>
  <c r="G13" i="7" s="1"/>
  <c r="E21" i="7"/>
  <c r="F21" i="7" s="1"/>
  <c r="G21" i="7" s="1"/>
  <c r="E36" i="7"/>
  <c r="F36" i="7" s="1"/>
  <c r="G36" i="7" s="1"/>
  <c r="E44" i="7"/>
  <c r="F44" i="7" s="1"/>
  <c r="G44" i="7" s="1"/>
  <c r="E51" i="7"/>
  <c r="F51" i="7" s="1"/>
  <c r="G51" i="7" s="1"/>
  <c r="E59" i="7"/>
  <c r="F59" i="7" s="1"/>
  <c r="G59" i="7" s="1"/>
  <c r="E66" i="7"/>
  <c r="F66" i="7" s="1"/>
  <c r="G66" i="7" s="1"/>
  <c r="E74" i="7"/>
  <c r="F74" i="7" s="1"/>
  <c r="G74" i="7" s="1"/>
  <c r="E81" i="7"/>
  <c r="F81" i="7" s="1"/>
  <c r="G81" i="7" s="1"/>
  <c r="E89" i="7"/>
  <c r="F89" i="7" s="1"/>
  <c r="G89" i="7" s="1"/>
  <c r="E96" i="7"/>
  <c r="F96" i="7" s="1"/>
  <c r="G96" i="7" s="1"/>
  <c r="E104" i="7"/>
  <c r="F104" i="7" s="1"/>
  <c r="G104" i="7" s="1"/>
  <c r="E112" i="7"/>
  <c r="F112" i="7" s="1"/>
  <c r="G112" i="7" s="1"/>
  <c r="E128" i="7"/>
  <c r="F128" i="7" s="1"/>
  <c r="G128" i="7" s="1"/>
  <c r="E144" i="7"/>
  <c r="F144" i="7" s="1"/>
  <c r="G144" i="7" s="1"/>
  <c r="E160" i="7"/>
  <c r="F160" i="7" s="1"/>
  <c r="G160" i="7" s="1"/>
  <c r="E176" i="7"/>
  <c r="F176" i="7" s="1"/>
  <c r="G176" i="7" s="1"/>
  <c r="E192" i="7"/>
  <c r="F192" i="7" s="1"/>
  <c r="G192" i="7" s="1"/>
  <c r="E208" i="7"/>
  <c r="F208" i="7" s="1"/>
  <c r="G208" i="7" s="1"/>
  <c r="E224" i="7"/>
  <c r="F224" i="7" s="1"/>
  <c r="G224" i="7" s="1"/>
  <c r="E240" i="7"/>
  <c r="F240" i="7" s="1"/>
  <c r="G240" i="7" s="1"/>
  <c r="E256" i="7"/>
  <c r="F256" i="7" s="1"/>
  <c r="G256" i="7" s="1"/>
  <c r="E272" i="7"/>
  <c r="F272" i="7" s="1"/>
  <c r="G272" i="7" s="1"/>
  <c r="E39" i="7"/>
  <c r="F39" i="7" s="1"/>
  <c r="G39" i="7" s="1"/>
  <c r="E46" i="7"/>
  <c r="F46" i="7" s="1"/>
  <c r="G46" i="7" s="1"/>
  <c r="E54" i="7"/>
  <c r="F54" i="7" s="1"/>
  <c r="G54" i="7" s="1"/>
  <c r="E61" i="7"/>
  <c r="F61" i="7" s="1"/>
  <c r="G61" i="7" s="1"/>
  <c r="E69" i="7"/>
  <c r="F69" i="7" s="1"/>
  <c r="G69" i="7" s="1"/>
  <c r="E84" i="7"/>
  <c r="F84" i="7" s="1"/>
  <c r="G84" i="7" s="1"/>
  <c r="E92" i="7"/>
  <c r="F92" i="7" s="1"/>
  <c r="G92" i="7" s="1"/>
  <c r="E99" i="7"/>
  <c r="F99" i="7" s="1"/>
  <c r="G99" i="7" s="1"/>
  <c r="E107" i="7"/>
  <c r="F107" i="7" s="1"/>
  <c r="G107" i="7" s="1"/>
  <c r="E123" i="7"/>
  <c r="F123" i="7" s="1"/>
  <c r="G123" i="7" s="1"/>
  <c r="E139" i="7"/>
  <c r="F139" i="7" s="1"/>
  <c r="G139" i="7" s="1"/>
  <c r="E155" i="7"/>
  <c r="F155" i="7" s="1"/>
  <c r="G155" i="7" s="1"/>
  <c r="E171" i="7"/>
  <c r="F171" i="7" s="1"/>
  <c r="G171" i="7" s="1"/>
  <c r="E187" i="7"/>
  <c r="F187" i="7" s="1"/>
  <c r="G187" i="7" s="1"/>
  <c r="E203" i="7"/>
  <c r="F203" i="7" s="1"/>
  <c r="G203" i="7" s="1"/>
  <c r="E219" i="7"/>
  <c r="F219" i="7" s="1"/>
  <c r="G219" i="7" s="1"/>
  <c r="E235" i="7"/>
  <c r="F235" i="7" s="1"/>
  <c r="G235" i="7" s="1"/>
  <c r="E25" i="7"/>
  <c r="F25" i="7" s="1"/>
  <c r="G25" i="7" s="1"/>
  <c r="E40" i="7"/>
  <c r="F40" i="7" s="1"/>
  <c r="G40" i="7" s="1"/>
  <c r="E62" i="7"/>
  <c r="F62" i="7" s="1"/>
  <c r="G62" i="7" s="1"/>
  <c r="E77" i="7"/>
  <c r="F77" i="7" s="1"/>
  <c r="G77" i="7" s="1"/>
  <c r="E116" i="7"/>
  <c r="F116" i="7" s="1"/>
  <c r="G116" i="7" s="1"/>
  <c r="E132" i="7"/>
  <c r="F132" i="7" s="1"/>
  <c r="G132" i="7" s="1"/>
  <c r="E148" i="7"/>
  <c r="F148" i="7" s="1"/>
  <c r="G148" i="7" s="1"/>
  <c r="E164" i="7"/>
  <c r="F164" i="7" s="1"/>
  <c r="G164" i="7" s="1"/>
  <c r="E180" i="7"/>
  <c r="F180" i="7" s="1"/>
  <c r="G180" i="7" s="1"/>
  <c r="E196" i="7"/>
  <c r="F196" i="7" s="1"/>
  <c r="G196" i="7" s="1"/>
  <c r="E212" i="7"/>
  <c r="F212" i="7" s="1"/>
  <c r="G212" i="7" s="1"/>
  <c r="E228" i="7"/>
  <c r="F228" i="7" s="1"/>
  <c r="G228" i="7" s="1"/>
  <c r="E244" i="7"/>
  <c r="F244" i="7" s="1"/>
  <c r="G244" i="7" s="1"/>
  <c r="E260" i="7"/>
  <c r="F260" i="7" s="1"/>
  <c r="G260" i="7" s="1"/>
  <c r="N9" i="7"/>
  <c r="N2" i="7"/>
  <c r="O2" i="7" s="1"/>
  <c r="E3" i="7"/>
  <c r="F3" i="7" s="1"/>
  <c r="G3" i="7" s="1"/>
  <c r="N3" i="7"/>
  <c r="O3" i="7" s="1"/>
  <c r="E117" i="7"/>
  <c r="F117" i="7" s="1"/>
  <c r="G117" i="7" s="1"/>
  <c r="E122" i="7"/>
  <c r="F122" i="7" s="1"/>
  <c r="G122" i="7" s="1"/>
  <c r="E133" i="7"/>
  <c r="F133" i="7" s="1"/>
  <c r="G133" i="7" s="1"/>
  <c r="E138" i="7"/>
  <c r="F138" i="7" s="1"/>
  <c r="G138" i="7" s="1"/>
  <c r="E149" i="7"/>
  <c r="F149" i="7" s="1"/>
  <c r="G149" i="7" s="1"/>
  <c r="E154" i="7"/>
  <c r="F154" i="7" s="1"/>
  <c r="G154" i="7" s="1"/>
  <c r="E165" i="7"/>
  <c r="F165" i="7" s="1"/>
  <c r="G165" i="7" s="1"/>
  <c r="E170" i="7"/>
  <c r="F170" i="7" s="1"/>
  <c r="G170" i="7" s="1"/>
  <c r="E181" i="7"/>
  <c r="F181" i="7" s="1"/>
  <c r="G181" i="7" s="1"/>
  <c r="E186" i="7"/>
  <c r="F186" i="7" s="1"/>
  <c r="G186" i="7" s="1"/>
  <c r="E197" i="7"/>
  <c r="F197" i="7" s="1"/>
  <c r="G197" i="7" s="1"/>
  <c r="E202" i="7"/>
  <c r="F202" i="7" s="1"/>
  <c r="G202" i="7" s="1"/>
  <c r="E213" i="7"/>
  <c r="F213" i="7" s="1"/>
  <c r="G213" i="7" s="1"/>
  <c r="E218" i="7"/>
  <c r="F218" i="7" s="1"/>
  <c r="G218" i="7" s="1"/>
  <c r="E229" i="7"/>
  <c r="F229" i="7" s="1"/>
  <c r="G229" i="7" s="1"/>
  <c r="E234" i="7"/>
  <c r="F234" i="7" s="1"/>
  <c r="G234" i="7" s="1"/>
  <c r="E245" i="7"/>
  <c r="F245" i="7" s="1"/>
  <c r="G245" i="7" s="1"/>
  <c r="E250" i="7"/>
  <c r="F250" i="7" s="1"/>
  <c r="G250" i="7" s="1"/>
  <c r="E266" i="7"/>
  <c r="F266" i="7" s="1"/>
  <c r="G266" i="7" s="1"/>
  <c r="E108" i="7"/>
  <c r="F108" i="7" s="1"/>
  <c r="G108" i="7" s="1"/>
  <c r="E113" i="7"/>
  <c r="F113" i="7" s="1"/>
  <c r="G113" i="7" s="1"/>
  <c r="E118" i="7"/>
  <c r="F118" i="7" s="1"/>
  <c r="G118" i="7" s="1"/>
  <c r="E129" i="7"/>
  <c r="F129" i="7" s="1"/>
  <c r="G129" i="7" s="1"/>
  <c r="E134" i="7"/>
  <c r="F134" i="7" s="1"/>
  <c r="G134" i="7" s="1"/>
  <c r="E145" i="7"/>
  <c r="F145" i="7" s="1"/>
  <c r="G145" i="7" s="1"/>
  <c r="E150" i="7"/>
  <c r="F150" i="7" s="1"/>
  <c r="G150" i="7" s="1"/>
  <c r="E161" i="7"/>
  <c r="F161" i="7" s="1"/>
  <c r="G161" i="7" s="1"/>
  <c r="E166" i="7"/>
  <c r="F166" i="7" s="1"/>
  <c r="G166" i="7" s="1"/>
  <c r="E177" i="7"/>
  <c r="F177" i="7" s="1"/>
  <c r="G177" i="7" s="1"/>
  <c r="E182" i="7"/>
  <c r="F182" i="7" s="1"/>
  <c r="G182" i="7" s="1"/>
  <c r="E193" i="7"/>
  <c r="F193" i="7" s="1"/>
  <c r="G193" i="7" s="1"/>
  <c r="E198" i="7"/>
  <c r="F198" i="7" s="1"/>
  <c r="G198" i="7" s="1"/>
  <c r="E209" i="7"/>
  <c r="F209" i="7" s="1"/>
  <c r="G209" i="7" s="1"/>
  <c r="E214" i="7"/>
  <c r="F214" i="7" s="1"/>
  <c r="G214" i="7" s="1"/>
  <c r="E225" i="7"/>
  <c r="F225" i="7" s="1"/>
  <c r="G225" i="7" s="1"/>
  <c r="E230" i="7"/>
  <c r="F230" i="7" s="1"/>
  <c r="G230" i="7" s="1"/>
  <c r="E241" i="7"/>
  <c r="F241" i="7" s="1"/>
  <c r="G241" i="7" s="1"/>
  <c r="E246" i="7"/>
  <c r="F246" i="7" s="1"/>
  <c r="G246" i="7" s="1"/>
  <c r="E262" i="7"/>
  <c r="F262" i="7" s="1"/>
  <c r="G262" i="7" s="1"/>
  <c r="E273" i="7"/>
  <c r="F273" i="7" s="1"/>
  <c r="G273" i="7" s="1"/>
  <c r="E119" i="7"/>
  <c r="F119" i="7" s="1"/>
  <c r="G119" i="7" s="1"/>
  <c r="E124" i="7"/>
  <c r="F124" i="7" s="1"/>
  <c r="G124" i="7" s="1"/>
  <c r="E135" i="7"/>
  <c r="F135" i="7" s="1"/>
  <c r="G135" i="7" s="1"/>
  <c r="E140" i="7"/>
  <c r="F140" i="7" s="1"/>
  <c r="G140" i="7" s="1"/>
  <c r="E151" i="7"/>
  <c r="F151" i="7" s="1"/>
  <c r="G151" i="7" s="1"/>
  <c r="E156" i="7"/>
  <c r="F156" i="7" s="1"/>
  <c r="G156" i="7" s="1"/>
  <c r="E167" i="7"/>
  <c r="F167" i="7" s="1"/>
  <c r="G167" i="7" s="1"/>
  <c r="E172" i="7"/>
  <c r="F172" i="7" s="1"/>
  <c r="G172" i="7" s="1"/>
  <c r="E183" i="7"/>
  <c r="F183" i="7" s="1"/>
  <c r="G183" i="7" s="1"/>
  <c r="E188" i="7"/>
  <c r="F188" i="7" s="1"/>
  <c r="G188" i="7" s="1"/>
  <c r="E199" i="7"/>
  <c r="F199" i="7" s="1"/>
  <c r="G199" i="7" s="1"/>
  <c r="E204" i="7"/>
  <c r="F204" i="7" s="1"/>
  <c r="G204" i="7" s="1"/>
  <c r="E215" i="7"/>
  <c r="F215" i="7" s="1"/>
  <c r="G215" i="7" s="1"/>
  <c r="E220" i="7"/>
  <c r="F220" i="7" s="1"/>
  <c r="G220" i="7" s="1"/>
  <c r="E231" i="7"/>
  <c r="F231" i="7" s="1"/>
  <c r="G231" i="7" s="1"/>
  <c r="E236" i="7"/>
  <c r="F236" i="7" s="1"/>
  <c r="G236" i="7" s="1"/>
  <c r="E247" i="7"/>
  <c r="F247" i="7" s="1"/>
  <c r="G247" i="7" s="1"/>
  <c r="E252" i="7"/>
  <c r="F252" i="7" s="1"/>
  <c r="G252" i="7" s="1"/>
  <c r="E268" i="7"/>
  <c r="F268" i="7" s="1"/>
  <c r="G268" i="7" s="1"/>
  <c r="E271" i="7"/>
  <c r="F271" i="7" s="1"/>
  <c r="G271" i="7" s="1"/>
  <c r="E269" i="7"/>
  <c r="F269" i="7" s="1"/>
  <c r="G269" i="7" s="1"/>
  <c r="E267" i="7"/>
  <c r="F267" i="7" s="1"/>
  <c r="G267" i="7" s="1"/>
  <c r="E265" i="7"/>
  <c r="F265" i="7" s="1"/>
  <c r="G265" i="7" s="1"/>
  <c r="E263" i="7"/>
  <c r="F263" i="7" s="1"/>
  <c r="G263" i="7" s="1"/>
  <c r="E261" i="7"/>
  <c r="F261" i="7" s="1"/>
  <c r="G261" i="7" s="1"/>
  <c r="E259" i="7"/>
  <c r="F259" i="7" s="1"/>
  <c r="G259" i="7" s="1"/>
  <c r="E257" i="7"/>
  <c r="F257" i="7" s="1"/>
  <c r="G257" i="7" s="1"/>
  <c r="E255" i="7"/>
  <c r="F255" i="7" s="1"/>
  <c r="G255" i="7" s="1"/>
  <c r="E253" i="7"/>
  <c r="F253" i="7" s="1"/>
  <c r="G253" i="7" s="1"/>
  <c r="E251" i="7"/>
  <c r="F251" i="7" s="1"/>
  <c r="G251" i="7" s="1"/>
  <c r="E249" i="7"/>
  <c r="F249" i="7" s="1"/>
  <c r="G249" i="7" s="1"/>
  <c r="E114" i="7"/>
  <c r="F114" i="7" s="1"/>
  <c r="G114" i="7" s="1"/>
  <c r="E125" i="7"/>
  <c r="F125" i="7" s="1"/>
  <c r="G125" i="7" s="1"/>
  <c r="E130" i="7"/>
  <c r="F130" i="7" s="1"/>
  <c r="G130" i="7" s="1"/>
  <c r="E141" i="7"/>
  <c r="F141" i="7" s="1"/>
  <c r="G141" i="7" s="1"/>
  <c r="E146" i="7"/>
  <c r="F146" i="7" s="1"/>
  <c r="G146" i="7" s="1"/>
  <c r="E157" i="7"/>
  <c r="F157" i="7" s="1"/>
  <c r="G157" i="7" s="1"/>
  <c r="E162" i="7"/>
  <c r="F162" i="7" s="1"/>
  <c r="G162" i="7" s="1"/>
  <c r="E173" i="7"/>
  <c r="F173" i="7" s="1"/>
  <c r="G173" i="7" s="1"/>
  <c r="E178" i="7"/>
  <c r="F178" i="7" s="1"/>
  <c r="G178" i="7" s="1"/>
  <c r="E189" i="7"/>
  <c r="F189" i="7" s="1"/>
  <c r="G189" i="7" s="1"/>
  <c r="E194" i="7"/>
  <c r="F194" i="7" s="1"/>
  <c r="G194" i="7" s="1"/>
  <c r="E205" i="7"/>
  <c r="F205" i="7" s="1"/>
  <c r="G205" i="7" s="1"/>
  <c r="E210" i="7"/>
  <c r="F210" i="7" s="1"/>
  <c r="G210" i="7" s="1"/>
  <c r="E221" i="7"/>
  <c r="F221" i="7" s="1"/>
  <c r="G221" i="7" s="1"/>
  <c r="E226" i="7"/>
  <c r="F226" i="7" s="1"/>
  <c r="G226" i="7" s="1"/>
  <c r="E237" i="7"/>
  <c r="F237" i="7" s="1"/>
  <c r="G237" i="7" s="1"/>
  <c r="E242" i="7"/>
  <c r="F242" i="7" s="1"/>
  <c r="G242" i="7" s="1"/>
  <c r="E258" i="7"/>
  <c r="F258" i="7" s="1"/>
  <c r="G258" i="7" s="1"/>
  <c r="E274" i="7"/>
  <c r="F274" i="7" s="1"/>
  <c r="G274" i="7" s="1"/>
  <c r="E115" i="7"/>
  <c r="F115" i="7" s="1"/>
  <c r="G115" i="7" s="1"/>
  <c r="E120" i="7"/>
  <c r="F120" i="7" s="1"/>
  <c r="G120" i="7" s="1"/>
  <c r="E131" i="7"/>
  <c r="F131" i="7" s="1"/>
  <c r="G131" i="7" s="1"/>
  <c r="E136" i="7"/>
  <c r="F136" i="7" s="1"/>
  <c r="G136" i="7" s="1"/>
  <c r="E147" i="7"/>
  <c r="F147" i="7" s="1"/>
  <c r="G147" i="7" s="1"/>
  <c r="E152" i="7"/>
  <c r="F152" i="7" s="1"/>
  <c r="G152" i="7" s="1"/>
  <c r="E163" i="7"/>
  <c r="F163" i="7" s="1"/>
  <c r="G163" i="7" s="1"/>
  <c r="E168" i="7"/>
  <c r="F168" i="7" s="1"/>
  <c r="G168" i="7" s="1"/>
  <c r="E179" i="7"/>
  <c r="F179" i="7" s="1"/>
  <c r="G179" i="7" s="1"/>
  <c r="E184" i="7"/>
  <c r="F184" i="7" s="1"/>
  <c r="G184" i="7" s="1"/>
  <c r="E195" i="7"/>
  <c r="F195" i="7" s="1"/>
  <c r="G195" i="7" s="1"/>
  <c r="E200" i="7"/>
  <c r="F200" i="7" s="1"/>
  <c r="G200" i="7" s="1"/>
  <c r="E211" i="7"/>
  <c r="F211" i="7" s="1"/>
  <c r="G211" i="7" s="1"/>
  <c r="E216" i="7"/>
  <c r="F216" i="7" s="1"/>
  <c r="G216" i="7" s="1"/>
  <c r="E227" i="7"/>
  <c r="F227" i="7" s="1"/>
  <c r="G227" i="7" s="1"/>
  <c r="E232" i="7"/>
  <c r="F232" i="7" s="1"/>
  <c r="G232" i="7" s="1"/>
  <c r="E243" i="7"/>
  <c r="F243" i="7" s="1"/>
  <c r="G243" i="7" s="1"/>
  <c r="E248" i="7"/>
  <c r="F248" i="7" s="1"/>
  <c r="G248" i="7" s="1"/>
  <c r="E264" i="7"/>
  <c r="F264" i="7" s="1"/>
  <c r="G264" i="7" s="1"/>
  <c r="E106" i="7"/>
  <c r="F106" i="7" s="1"/>
  <c r="G106" i="7" s="1"/>
  <c r="E110" i="7"/>
  <c r="F110" i="7" s="1"/>
  <c r="G110" i="7" s="1"/>
  <c r="E121" i="7"/>
  <c r="F121" i="7" s="1"/>
  <c r="G121" i="7" s="1"/>
  <c r="E126" i="7"/>
  <c r="F126" i="7" s="1"/>
  <c r="G126" i="7" s="1"/>
  <c r="E137" i="7"/>
  <c r="F137" i="7" s="1"/>
  <c r="G137" i="7" s="1"/>
  <c r="E142" i="7"/>
  <c r="F142" i="7" s="1"/>
  <c r="G142" i="7" s="1"/>
  <c r="E153" i="7"/>
  <c r="F153" i="7" s="1"/>
  <c r="G153" i="7" s="1"/>
  <c r="E158" i="7"/>
  <c r="F158" i="7" s="1"/>
  <c r="G158" i="7" s="1"/>
  <c r="E169" i="7"/>
  <c r="F169" i="7" s="1"/>
  <c r="G169" i="7" s="1"/>
  <c r="E174" i="7"/>
  <c r="F174" i="7" s="1"/>
  <c r="G174" i="7" s="1"/>
  <c r="E185" i="7"/>
  <c r="F185" i="7" s="1"/>
  <c r="G185" i="7" s="1"/>
  <c r="E190" i="7"/>
  <c r="F190" i="7" s="1"/>
  <c r="G190" i="7" s="1"/>
  <c r="E201" i="7"/>
  <c r="F201" i="7" s="1"/>
  <c r="G201" i="7" s="1"/>
  <c r="E206" i="7"/>
  <c r="F206" i="7" s="1"/>
  <c r="G206" i="7" s="1"/>
  <c r="E217" i="7"/>
  <c r="F217" i="7" s="1"/>
  <c r="G217" i="7" s="1"/>
  <c r="E222" i="7"/>
  <c r="F222" i="7" s="1"/>
  <c r="G222" i="7" s="1"/>
  <c r="E233" i="7"/>
  <c r="F233" i="7" s="1"/>
  <c r="G233" i="7" s="1"/>
  <c r="E238" i="7"/>
  <c r="F238" i="7" s="1"/>
  <c r="G238" i="7" s="1"/>
  <c r="E254" i="7"/>
  <c r="F254" i="7" s="1"/>
  <c r="G254" i="7" s="1"/>
  <c r="E270" i="7"/>
  <c r="F270" i="7" s="1"/>
  <c r="G270" i="7" s="1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E117" i="6" s="1"/>
  <c r="F117" i="6" s="1"/>
  <c r="G117" i="6" s="1"/>
  <c r="C116" i="6"/>
  <c r="C115" i="6"/>
  <c r="E115" i="6" s="1"/>
  <c r="F115" i="6" s="1"/>
  <c r="G115" i="6" s="1"/>
  <c r="C114" i="6"/>
  <c r="C113" i="6"/>
  <c r="C112" i="6"/>
  <c r="C111" i="6"/>
  <c r="C110" i="6"/>
  <c r="C109" i="6"/>
  <c r="C108" i="6"/>
  <c r="C107" i="6"/>
  <c r="C106" i="6"/>
  <c r="C105" i="6"/>
  <c r="C104" i="6"/>
  <c r="E104" i="6" s="1"/>
  <c r="F104" i="6" s="1"/>
  <c r="G104" i="6" s="1"/>
  <c r="C103" i="6"/>
  <c r="C102" i="6"/>
  <c r="E102" i="6" s="1"/>
  <c r="F102" i="6" s="1"/>
  <c r="G102" i="6" s="1"/>
  <c r="C101" i="6"/>
  <c r="C100" i="6"/>
  <c r="C99" i="6"/>
  <c r="C98" i="6"/>
  <c r="E98" i="6" s="1"/>
  <c r="F98" i="6" s="1"/>
  <c r="G98" i="6" s="1"/>
  <c r="C97" i="6"/>
  <c r="C96" i="6"/>
  <c r="E96" i="6" s="1"/>
  <c r="F96" i="6" s="1"/>
  <c r="G96" i="6" s="1"/>
  <c r="C95" i="6"/>
  <c r="E95" i="6" s="1"/>
  <c r="F95" i="6" s="1"/>
  <c r="G95" i="6" s="1"/>
  <c r="C94" i="6"/>
  <c r="E94" i="6" s="1"/>
  <c r="F94" i="6" s="1"/>
  <c r="G94" i="6" s="1"/>
  <c r="C93" i="6"/>
  <c r="E93" i="6" s="1"/>
  <c r="F93" i="6" s="1"/>
  <c r="G93" i="6" s="1"/>
  <c r="C92" i="6"/>
  <c r="C91" i="6"/>
  <c r="C90" i="6"/>
  <c r="C89" i="6"/>
  <c r="C88" i="6"/>
  <c r="C87" i="6"/>
  <c r="C86" i="6"/>
  <c r="C85" i="6"/>
  <c r="C84" i="6"/>
  <c r="E84" i="6" s="1"/>
  <c r="F84" i="6" s="1"/>
  <c r="G84" i="6" s="1"/>
  <c r="C83" i="6"/>
  <c r="E83" i="6" s="1"/>
  <c r="F83" i="6" s="1"/>
  <c r="G83" i="6" s="1"/>
  <c r="E82" i="6"/>
  <c r="F82" i="6" s="1"/>
  <c r="G82" i="6" s="1"/>
  <c r="C82" i="6"/>
  <c r="C81" i="6"/>
  <c r="C80" i="6"/>
  <c r="E80" i="6" s="1"/>
  <c r="F80" i="6" s="1"/>
  <c r="G80" i="6" s="1"/>
  <c r="C79" i="6"/>
  <c r="C78" i="6"/>
  <c r="C77" i="6"/>
  <c r="C76" i="6"/>
  <c r="C75" i="6"/>
  <c r="E75" i="6" s="1"/>
  <c r="F75" i="6" s="1"/>
  <c r="G75" i="6" s="1"/>
  <c r="C74" i="6"/>
  <c r="E74" i="6" s="1"/>
  <c r="F74" i="6" s="1"/>
  <c r="G74" i="6" s="1"/>
  <c r="C73" i="6"/>
  <c r="C72" i="6"/>
  <c r="E72" i="6" s="1"/>
  <c r="F72" i="6" s="1"/>
  <c r="G72" i="6" s="1"/>
  <c r="C71" i="6"/>
  <c r="C70" i="6"/>
  <c r="C69" i="6"/>
  <c r="C68" i="6"/>
  <c r="E68" i="6" s="1"/>
  <c r="F68" i="6" s="1"/>
  <c r="G68" i="6" s="1"/>
  <c r="C67" i="6"/>
  <c r="C66" i="6"/>
  <c r="E66" i="6" s="1"/>
  <c r="F66" i="6" s="1"/>
  <c r="G66" i="6" s="1"/>
  <c r="C65" i="6"/>
  <c r="C64" i="6"/>
  <c r="E64" i="6" s="1"/>
  <c r="F64" i="6" s="1"/>
  <c r="G64" i="6" s="1"/>
  <c r="C63" i="6"/>
  <c r="E63" i="6" s="1"/>
  <c r="F63" i="6" s="1"/>
  <c r="G63" i="6" s="1"/>
  <c r="C62" i="6"/>
  <c r="C61" i="6"/>
  <c r="C60" i="6"/>
  <c r="C59" i="6"/>
  <c r="C58" i="6"/>
  <c r="C57" i="6"/>
  <c r="C56" i="6"/>
  <c r="C55" i="6"/>
  <c r="C54" i="6"/>
  <c r="E54" i="6" s="1"/>
  <c r="F54" i="6" s="1"/>
  <c r="G54" i="6" s="1"/>
  <c r="C53" i="6"/>
  <c r="C52" i="6"/>
  <c r="E52" i="6" s="1"/>
  <c r="F52" i="6" s="1"/>
  <c r="G52" i="6" s="1"/>
  <c r="C51" i="6"/>
  <c r="C50" i="6"/>
  <c r="C49" i="6"/>
  <c r="C48" i="6"/>
  <c r="E48" i="6" s="1"/>
  <c r="F48" i="6" s="1"/>
  <c r="G48" i="6" s="1"/>
  <c r="C47" i="6"/>
  <c r="C46" i="6"/>
  <c r="C45" i="6"/>
  <c r="E45" i="6" s="1"/>
  <c r="F45" i="6" s="1"/>
  <c r="G45" i="6" s="1"/>
  <c r="C44" i="6"/>
  <c r="E44" i="6" s="1"/>
  <c r="F44" i="6" s="1"/>
  <c r="G44" i="6" s="1"/>
  <c r="C43" i="6"/>
  <c r="E43" i="6" s="1"/>
  <c r="F43" i="6" s="1"/>
  <c r="G43" i="6" s="1"/>
  <c r="C42" i="6"/>
  <c r="E42" i="6" s="1"/>
  <c r="F42" i="6" s="1"/>
  <c r="G42" i="6" s="1"/>
  <c r="C41" i="6"/>
  <c r="C40" i="6"/>
  <c r="C39" i="6"/>
  <c r="C38" i="6"/>
  <c r="C37" i="6"/>
  <c r="C36" i="6"/>
  <c r="E36" i="6" s="1"/>
  <c r="F36" i="6" s="1"/>
  <c r="G36" i="6" s="1"/>
  <c r="C35" i="6"/>
  <c r="C34" i="6"/>
  <c r="E34" i="6" s="1"/>
  <c r="F34" i="6" s="1"/>
  <c r="G34" i="6" s="1"/>
  <c r="C33" i="6"/>
  <c r="E32" i="6"/>
  <c r="F32" i="6" s="1"/>
  <c r="G32" i="6" s="1"/>
  <c r="C32" i="6"/>
  <c r="C31" i="6"/>
  <c r="C30" i="6"/>
  <c r="C29" i="6"/>
  <c r="C28" i="6"/>
  <c r="C27" i="6"/>
  <c r="C26" i="6"/>
  <c r="C25" i="6"/>
  <c r="C24" i="6"/>
  <c r="E24" i="6" s="1"/>
  <c r="F24" i="6" s="1"/>
  <c r="G24" i="6" s="1"/>
  <c r="C23" i="6"/>
  <c r="C22" i="6"/>
  <c r="E22" i="6" s="1"/>
  <c r="F22" i="6" s="1"/>
  <c r="G22" i="6" s="1"/>
  <c r="C21" i="6"/>
  <c r="C20" i="6"/>
  <c r="E20" i="6" s="1"/>
  <c r="F20" i="6" s="1"/>
  <c r="G20" i="6" s="1"/>
  <c r="C19" i="6"/>
  <c r="C18" i="6"/>
  <c r="E18" i="6" s="1"/>
  <c r="F18" i="6" s="1"/>
  <c r="G18" i="6" s="1"/>
  <c r="C17" i="6"/>
  <c r="C16" i="6"/>
  <c r="E16" i="6" s="1"/>
  <c r="F16" i="6" s="1"/>
  <c r="G16" i="6" s="1"/>
  <c r="C15" i="6"/>
  <c r="E15" i="6" s="1"/>
  <c r="F15" i="6" s="1"/>
  <c r="G15" i="6" s="1"/>
  <c r="C14" i="6"/>
  <c r="E14" i="6" s="1"/>
  <c r="F14" i="6" s="1"/>
  <c r="G14" i="6" s="1"/>
  <c r="C13" i="6"/>
  <c r="E13" i="6" s="1"/>
  <c r="F13" i="6" s="1"/>
  <c r="G13" i="6" s="1"/>
  <c r="C12" i="6"/>
  <c r="E12" i="6" s="1"/>
  <c r="F12" i="6" s="1"/>
  <c r="G12" i="6" s="1"/>
  <c r="C11" i="6"/>
  <c r="C10" i="6"/>
  <c r="C9" i="6"/>
  <c r="C8" i="6"/>
  <c r="C7" i="6"/>
  <c r="C6" i="6"/>
  <c r="C5" i="6"/>
  <c r="N4" i="6"/>
  <c r="E100" i="6" s="1"/>
  <c r="F100" i="6" s="1"/>
  <c r="G100" i="6" s="1"/>
  <c r="C4" i="6"/>
  <c r="C3" i="6"/>
  <c r="E3" i="6" s="1"/>
  <c r="F3" i="6" s="1"/>
  <c r="G3" i="6" s="1"/>
  <c r="E35" i="6" l="1"/>
  <c r="F35" i="6" s="1"/>
  <c r="G35" i="6" s="1"/>
  <c r="E46" i="6"/>
  <c r="F46" i="6" s="1"/>
  <c r="G46" i="6" s="1"/>
  <c r="E76" i="6"/>
  <c r="F76" i="6" s="1"/>
  <c r="G76" i="6" s="1"/>
  <c r="E5" i="6"/>
  <c r="F5" i="6" s="1"/>
  <c r="G5" i="6" s="1"/>
  <c r="E26" i="6"/>
  <c r="F26" i="6" s="1"/>
  <c r="G26" i="6" s="1"/>
  <c r="E56" i="6"/>
  <c r="F56" i="6" s="1"/>
  <c r="G56" i="6" s="1"/>
  <c r="E77" i="6"/>
  <c r="F77" i="6" s="1"/>
  <c r="G77" i="6" s="1"/>
  <c r="E86" i="6"/>
  <c r="F86" i="6" s="1"/>
  <c r="G86" i="6" s="1"/>
  <c r="E27" i="6"/>
  <c r="F27" i="6" s="1"/>
  <c r="G27" i="6" s="1"/>
  <c r="E78" i="6"/>
  <c r="F78" i="6" s="1"/>
  <c r="G78" i="6" s="1"/>
  <c r="E28" i="6"/>
  <c r="F28" i="6" s="1"/>
  <c r="G28" i="6" s="1"/>
  <c r="E58" i="6"/>
  <c r="F58" i="6" s="1"/>
  <c r="G58" i="6" s="1"/>
  <c r="E88" i="6"/>
  <c r="F88" i="6" s="1"/>
  <c r="G88" i="6" s="1"/>
  <c r="E109" i="6"/>
  <c r="F109" i="6" s="1"/>
  <c r="G109" i="6" s="1"/>
  <c r="E29" i="6"/>
  <c r="F29" i="6" s="1"/>
  <c r="G29" i="6" s="1"/>
  <c r="E99" i="6"/>
  <c r="F99" i="6" s="1"/>
  <c r="G99" i="6" s="1"/>
  <c r="E9" i="6"/>
  <c r="F9" i="6" s="1"/>
  <c r="G9" i="6" s="1"/>
  <c r="E19" i="6"/>
  <c r="F19" i="6" s="1"/>
  <c r="G19" i="6" s="1"/>
  <c r="E30" i="6"/>
  <c r="F30" i="6" s="1"/>
  <c r="G30" i="6" s="1"/>
  <c r="E60" i="6"/>
  <c r="F60" i="6" s="1"/>
  <c r="G60" i="6" s="1"/>
  <c r="E90" i="6"/>
  <c r="F90" i="6" s="1"/>
  <c r="G90" i="6" s="1"/>
  <c r="E47" i="6"/>
  <c r="F47" i="6" s="1"/>
  <c r="G47" i="6" s="1"/>
  <c r="E6" i="6"/>
  <c r="F6" i="6" s="1"/>
  <c r="G6" i="6" s="1"/>
  <c r="E67" i="6"/>
  <c r="F67" i="6" s="1"/>
  <c r="G67" i="6" s="1"/>
  <c r="E59" i="6"/>
  <c r="F59" i="6" s="1"/>
  <c r="G59" i="6" s="1"/>
  <c r="E10" i="6"/>
  <c r="F10" i="6" s="1"/>
  <c r="G10" i="6" s="1"/>
  <c r="E31" i="6"/>
  <c r="F31" i="6" s="1"/>
  <c r="G31" i="6" s="1"/>
  <c r="E40" i="6"/>
  <c r="F40" i="6" s="1"/>
  <c r="G40" i="6" s="1"/>
  <c r="E50" i="6"/>
  <c r="F50" i="6" s="1"/>
  <c r="G50" i="6" s="1"/>
  <c r="E61" i="6"/>
  <c r="F61" i="6" s="1"/>
  <c r="G61" i="6" s="1"/>
  <c r="E70" i="6"/>
  <c r="F70" i="6" s="1"/>
  <c r="G70" i="6" s="1"/>
  <c r="E91" i="6"/>
  <c r="F91" i="6" s="1"/>
  <c r="G91" i="6" s="1"/>
  <c r="E7" i="6"/>
  <c r="F7" i="6" s="1"/>
  <c r="G7" i="6" s="1"/>
  <c r="E79" i="6"/>
  <c r="F79" i="6" s="1"/>
  <c r="G79" i="6" s="1"/>
  <c r="E8" i="6"/>
  <c r="F8" i="6" s="1"/>
  <c r="G8" i="6" s="1"/>
  <c r="E38" i="6"/>
  <c r="F38" i="6" s="1"/>
  <c r="G38" i="6" s="1"/>
  <c r="E11" i="6"/>
  <c r="F11" i="6" s="1"/>
  <c r="G11" i="6" s="1"/>
  <c r="E51" i="6"/>
  <c r="F51" i="6" s="1"/>
  <c r="G51" i="6" s="1"/>
  <c r="E62" i="6"/>
  <c r="F62" i="6" s="1"/>
  <c r="G62" i="6" s="1"/>
  <c r="E92" i="6"/>
  <c r="F92" i="6" s="1"/>
  <c r="G92" i="6" s="1"/>
  <c r="E113" i="6"/>
  <c r="F113" i="6" s="1"/>
  <c r="G113" i="6" s="1"/>
  <c r="E21" i="6"/>
  <c r="F21" i="6" s="1"/>
  <c r="G21" i="6" s="1"/>
  <c r="E37" i="6"/>
  <c r="F37" i="6" s="1"/>
  <c r="G37" i="6" s="1"/>
  <c r="E53" i="6"/>
  <c r="F53" i="6" s="1"/>
  <c r="G53" i="6" s="1"/>
  <c r="E69" i="6"/>
  <c r="F69" i="6" s="1"/>
  <c r="G69" i="6" s="1"/>
  <c r="E85" i="6"/>
  <c r="F85" i="6" s="1"/>
  <c r="G85" i="6" s="1"/>
  <c r="E101" i="6"/>
  <c r="F101" i="6" s="1"/>
  <c r="G101" i="6" s="1"/>
  <c r="E107" i="6"/>
  <c r="F107" i="6" s="1"/>
  <c r="G107" i="6" s="1"/>
  <c r="E121" i="6"/>
  <c r="F121" i="6" s="1"/>
  <c r="G121" i="6" s="1"/>
  <c r="E122" i="6"/>
  <c r="F122" i="6" s="1"/>
  <c r="G122" i="6" s="1"/>
  <c r="E17" i="6"/>
  <c r="F17" i="6" s="1"/>
  <c r="G17" i="6" s="1"/>
  <c r="E33" i="6"/>
  <c r="F33" i="6" s="1"/>
  <c r="G33" i="6" s="1"/>
  <c r="E49" i="6"/>
  <c r="F49" i="6" s="1"/>
  <c r="G49" i="6" s="1"/>
  <c r="E65" i="6"/>
  <c r="F65" i="6" s="1"/>
  <c r="G65" i="6" s="1"/>
  <c r="E81" i="6"/>
  <c r="F81" i="6" s="1"/>
  <c r="G81" i="6" s="1"/>
  <c r="E97" i="6"/>
  <c r="F97" i="6" s="1"/>
  <c r="G97" i="6" s="1"/>
  <c r="E123" i="6"/>
  <c r="F123" i="6" s="1"/>
  <c r="G123" i="6" s="1"/>
  <c r="E23" i="6"/>
  <c r="F23" i="6" s="1"/>
  <c r="G23" i="6" s="1"/>
  <c r="E39" i="6"/>
  <c r="F39" i="6" s="1"/>
  <c r="G39" i="6" s="1"/>
  <c r="E55" i="6"/>
  <c r="F55" i="6" s="1"/>
  <c r="G55" i="6" s="1"/>
  <c r="E71" i="6"/>
  <c r="F71" i="6" s="1"/>
  <c r="G71" i="6" s="1"/>
  <c r="E87" i="6"/>
  <c r="F87" i="6" s="1"/>
  <c r="G87" i="6" s="1"/>
  <c r="E103" i="6"/>
  <c r="F103" i="6" s="1"/>
  <c r="G103" i="6" s="1"/>
  <c r="E132" i="6"/>
  <c r="F132" i="6" s="1"/>
  <c r="G132" i="6" s="1"/>
  <c r="E148" i="6"/>
  <c r="F148" i="6" s="1"/>
  <c r="G148" i="6" s="1"/>
  <c r="E164" i="6"/>
  <c r="F164" i="6" s="1"/>
  <c r="G164" i="6" s="1"/>
  <c r="E180" i="6"/>
  <c r="F180" i="6" s="1"/>
  <c r="G180" i="6" s="1"/>
  <c r="E196" i="6"/>
  <c r="F196" i="6" s="1"/>
  <c r="G196" i="6" s="1"/>
  <c r="E212" i="6"/>
  <c r="F212" i="6" s="1"/>
  <c r="G212" i="6" s="1"/>
  <c r="E228" i="6"/>
  <c r="F228" i="6" s="1"/>
  <c r="G228" i="6" s="1"/>
  <c r="E244" i="6"/>
  <c r="F244" i="6" s="1"/>
  <c r="G244" i="6" s="1"/>
  <c r="E260" i="6"/>
  <c r="F260" i="6" s="1"/>
  <c r="G260" i="6" s="1"/>
  <c r="E25" i="6"/>
  <c r="F25" i="6" s="1"/>
  <c r="G25" i="6" s="1"/>
  <c r="E41" i="6"/>
  <c r="F41" i="6" s="1"/>
  <c r="G41" i="6" s="1"/>
  <c r="E57" i="6"/>
  <c r="F57" i="6" s="1"/>
  <c r="G57" i="6" s="1"/>
  <c r="E73" i="6"/>
  <c r="F73" i="6" s="1"/>
  <c r="G73" i="6" s="1"/>
  <c r="E89" i="6"/>
  <c r="F89" i="6" s="1"/>
  <c r="G89" i="6" s="1"/>
  <c r="E105" i="6"/>
  <c r="F105" i="6" s="1"/>
  <c r="G105" i="6" s="1"/>
  <c r="E119" i="6"/>
  <c r="F119" i="6" s="1"/>
  <c r="G119" i="6" s="1"/>
  <c r="E127" i="6"/>
  <c r="F127" i="6" s="1"/>
  <c r="G127" i="6" s="1"/>
  <c r="E143" i="6"/>
  <c r="F143" i="6" s="1"/>
  <c r="G143" i="6" s="1"/>
  <c r="E159" i="6"/>
  <c r="F159" i="6" s="1"/>
  <c r="G159" i="6" s="1"/>
  <c r="E175" i="6"/>
  <c r="F175" i="6" s="1"/>
  <c r="G175" i="6" s="1"/>
  <c r="E191" i="6"/>
  <c r="F191" i="6" s="1"/>
  <c r="G191" i="6" s="1"/>
  <c r="E207" i="6"/>
  <c r="F207" i="6" s="1"/>
  <c r="G207" i="6" s="1"/>
  <c r="E223" i="6"/>
  <c r="F223" i="6" s="1"/>
  <c r="G223" i="6" s="1"/>
  <c r="E239" i="6"/>
  <c r="F239" i="6" s="1"/>
  <c r="G239" i="6" s="1"/>
  <c r="E255" i="6"/>
  <c r="F255" i="6" s="1"/>
  <c r="G255" i="6" s="1"/>
  <c r="H3" i="7"/>
  <c r="I3" i="7" s="1"/>
  <c r="J3" i="7" s="1"/>
  <c r="N6" i="7" s="1"/>
  <c r="O6" i="7" s="1"/>
  <c r="O7" i="7" s="1"/>
  <c r="O5" i="7"/>
  <c r="N9" i="6"/>
  <c r="N3" i="6"/>
  <c r="O3" i="6" s="1"/>
  <c r="N8" i="6"/>
  <c r="E4" i="6"/>
  <c r="F4" i="6" s="1"/>
  <c r="G4" i="6" s="1"/>
  <c r="N2" i="6"/>
  <c r="O2" i="6" s="1"/>
  <c r="E116" i="6"/>
  <c r="F116" i="6" s="1"/>
  <c r="G116" i="6" s="1"/>
  <c r="E133" i="6"/>
  <c r="F133" i="6" s="1"/>
  <c r="G133" i="6" s="1"/>
  <c r="E138" i="6"/>
  <c r="F138" i="6" s="1"/>
  <c r="G138" i="6" s="1"/>
  <c r="E149" i="6"/>
  <c r="F149" i="6" s="1"/>
  <c r="G149" i="6" s="1"/>
  <c r="E154" i="6"/>
  <c r="F154" i="6" s="1"/>
  <c r="G154" i="6" s="1"/>
  <c r="E165" i="6"/>
  <c r="F165" i="6" s="1"/>
  <c r="G165" i="6" s="1"/>
  <c r="E170" i="6"/>
  <c r="F170" i="6" s="1"/>
  <c r="G170" i="6" s="1"/>
  <c r="E181" i="6"/>
  <c r="F181" i="6" s="1"/>
  <c r="G181" i="6" s="1"/>
  <c r="E186" i="6"/>
  <c r="F186" i="6" s="1"/>
  <c r="G186" i="6" s="1"/>
  <c r="E197" i="6"/>
  <c r="F197" i="6" s="1"/>
  <c r="G197" i="6" s="1"/>
  <c r="E202" i="6"/>
  <c r="F202" i="6" s="1"/>
  <c r="G202" i="6" s="1"/>
  <c r="E213" i="6"/>
  <c r="F213" i="6" s="1"/>
  <c r="G213" i="6" s="1"/>
  <c r="E218" i="6"/>
  <c r="F218" i="6" s="1"/>
  <c r="G218" i="6" s="1"/>
  <c r="E229" i="6"/>
  <c r="F229" i="6" s="1"/>
  <c r="G229" i="6" s="1"/>
  <c r="E234" i="6"/>
  <c r="F234" i="6" s="1"/>
  <c r="G234" i="6" s="1"/>
  <c r="E245" i="6"/>
  <c r="F245" i="6" s="1"/>
  <c r="G245" i="6" s="1"/>
  <c r="E250" i="6"/>
  <c r="F250" i="6" s="1"/>
  <c r="G250" i="6" s="1"/>
  <c r="E266" i="6"/>
  <c r="F266" i="6" s="1"/>
  <c r="G266" i="6" s="1"/>
  <c r="E110" i="6"/>
  <c r="F110" i="6" s="1"/>
  <c r="G110" i="6" s="1"/>
  <c r="E128" i="6"/>
  <c r="F128" i="6" s="1"/>
  <c r="G128" i="6" s="1"/>
  <c r="E139" i="6"/>
  <c r="F139" i="6" s="1"/>
  <c r="G139" i="6" s="1"/>
  <c r="E144" i="6"/>
  <c r="F144" i="6" s="1"/>
  <c r="G144" i="6" s="1"/>
  <c r="E155" i="6"/>
  <c r="F155" i="6" s="1"/>
  <c r="G155" i="6" s="1"/>
  <c r="E160" i="6"/>
  <c r="F160" i="6" s="1"/>
  <c r="G160" i="6" s="1"/>
  <c r="E171" i="6"/>
  <c r="F171" i="6" s="1"/>
  <c r="G171" i="6" s="1"/>
  <c r="E176" i="6"/>
  <c r="F176" i="6" s="1"/>
  <c r="G176" i="6" s="1"/>
  <c r="E187" i="6"/>
  <c r="F187" i="6" s="1"/>
  <c r="G187" i="6" s="1"/>
  <c r="E192" i="6"/>
  <c r="F192" i="6" s="1"/>
  <c r="G192" i="6" s="1"/>
  <c r="E203" i="6"/>
  <c r="F203" i="6" s="1"/>
  <c r="G203" i="6" s="1"/>
  <c r="E208" i="6"/>
  <c r="F208" i="6" s="1"/>
  <c r="G208" i="6" s="1"/>
  <c r="E219" i="6"/>
  <c r="F219" i="6" s="1"/>
  <c r="G219" i="6" s="1"/>
  <c r="E224" i="6"/>
  <c r="F224" i="6" s="1"/>
  <c r="G224" i="6" s="1"/>
  <c r="E235" i="6"/>
  <c r="F235" i="6" s="1"/>
  <c r="G235" i="6" s="1"/>
  <c r="E240" i="6"/>
  <c r="F240" i="6" s="1"/>
  <c r="G240" i="6" s="1"/>
  <c r="E251" i="6"/>
  <c r="F251" i="6" s="1"/>
  <c r="G251" i="6" s="1"/>
  <c r="E256" i="6"/>
  <c r="F256" i="6" s="1"/>
  <c r="G256" i="6" s="1"/>
  <c r="E272" i="6"/>
  <c r="F272" i="6" s="1"/>
  <c r="G272" i="6" s="1"/>
  <c r="E120" i="6"/>
  <c r="F120" i="6" s="1"/>
  <c r="G120" i="6" s="1"/>
  <c r="E129" i="6"/>
  <c r="F129" i="6" s="1"/>
  <c r="G129" i="6" s="1"/>
  <c r="E134" i="6"/>
  <c r="F134" i="6" s="1"/>
  <c r="G134" i="6" s="1"/>
  <c r="E145" i="6"/>
  <c r="F145" i="6" s="1"/>
  <c r="G145" i="6" s="1"/>
  <c r="E150" i="6"/>
  <c r="F150" i="6" s="1"/>
  <c r="G150" i="6" s="1"/>
  <c r="E161" i="6"/>
  <c r="F161" i="6" s="1"/>
  <c r="G161" i="6" s="1"/>
  <c r="E166" i="6"/>
  <c r="F166" i="6" s="1"/>
  <c r="G166" i="6" s="1"/>
  <c r="E177" i="6"/>
  <c r="F177" i="6" s="1"/>
  <c r="G177" i="6" s="1"/>
  <c r="E182" i="6"/>
  <c r="F182" i="6" s="1"/>
  <c r="G182" i="6" s="1"/>
  <c r="E193" i="6"/>
  <c r="F193" i="6" s="1"/>
  <c r="G193" i="6" s="1"/>
  <c r="E198" i="6"/>
  <c r="F198" i="6" s="1"/>
  <c r="G198" i="6" s="1"/>
  <c r="E209" i="6"/>
  <c r="F209" i="6" s="1"/>
  <c r="G209" i="6" s="1"/>
  <c r="E214" i="6"/>
  <c r="F214" i="6" s="1"/>
  <c r="G214" i="6" s="1"/>
  <c r="E225" i="6"/>
  <c r="F225" i="6" s="1"/>
  <c r="G225" i="6" s="1"/>
  <c r="E230" i="6"/>
  <c r="F230" i="6" s="1"/>
  <c r="G230" i="6" s="1"/>
  <c r="E241" i="6"/>
  <c r="F241" i="6" s="1"/>
  <c r="G241" i="6" s="1"/>
  <c r="E246" i="6"/>
  <c r="F246" i="6" s="1"/>
  <c r="G246" i="6" s="1"/>
  <c r="E257" i="6"/>
  <c r="F257" i="6" s="1"/>
  <c r="G257" i="6" s="1"/>
  <c r="E262" i="6"/>
  <c r="F262" i="6" s="1"/>
  <c r="G262" i="6" s="1"/>
  <c r="E273" i="6"/>
  <c r="F273" i="6" s="1"/>
  <c r="G273" i="6" s="1"/>
  <c r="E271" i="6"/>
  <c r="F271" i="6" s="1"/>
  <c r="G271" i="6" s="1"/>
  <c r="E269" i="6"/>
  <c r="F269" i="6" s="1"/>
  <c r="G269" i="6" s="1"/>
  <c r="E267" i="6"/>
  <c r="F267" i="6" s="1"/>
  <c r="G267" i="6" s="1"/>
  <c r="E265" i="6"/>
  <c r="F265" i="6" s="1"/>
  <c r="G265" i="6" s="1"/>
  <c r="E263" i="6"/>
  <c r="F263" i="6" s="1"/>
  <c r="G263" i="6" s="1"/>
  <c r="E261" i="6"/>
  <c r="F261" i="6" s="1"/>
  <c r="G261" i="6" s="1"/>
  <c r="E114" i="6"/>
  <c r="F114" i="6" s="1"/>
  <c r="G114" i="6" s="1"/>
  <c r="E124" i="6"/>
  <c r="F124" i="6" s="1"/>
  <c r="G124" i="6" s="1"/>
  <c r="E135" i="6"/>
  <c r="F135" i="6" s="1"/>
  <c r="G135" i="6" s="1"/>
  <c r="E140" i="6"/>
  <c r="F140" i="6" s="1"/>
  <c r="G140" i="6" s="1"/>
  <c r="E151" i="6"/>
  <c r="F151" i="6" s="1"/>
  <c r="G151" i="6" s="1"/>
  <c r="E156" i="6"/>
  <c r="F156" i="6" s="1"/>
  <c r="G156" i="6" s="1"/>
  <c r="E167" i="6"/>
  <c r="F167" i="6" s="1"/>
  <c r="G167" i="6" s="1"/>
  <c r="E172" i="6"/>
  <c r="F172" i="6" s="1"/>
  <c r="G172" i="6" s="1"/>
  <c r="E183" i="6"/>
  <c r="F183" i="6" s="1"/>
  <c r="G183" i="6" s="1"/>
  <c r="E188" i="6"/>
  <c r="F188" i="6" s="1"/>
  <c r="G188" i="6" s="1"/>
  <c r="E199" i="6"/>
  <c r="F199" i="6" s="1"/>
  <c r="G199" i="6" s="1"/>
  <c r="E204" i="6"/>
  <c r="F204" i="6" s="1"/>
  <c r="G204" i="6" s="1"/>
  <c r="E215" i="6"/>
  <c r="F215" i="6" s="1"/>
  <c r="G215" i="6" s="1"/>
  <c r="E220" i="6"/>
  <c r="F220" i="6" s="1"/>
  <c r="G220" i="6" s="1"/>
  <c r="E231" i="6"/>
  <c r="F231" i="6" s="1"/>
  <c r="G231" i="6" s="1"/>
  <c r="E236" i="6"/>
  <c r="F236" i="6" s="1"/>
  <c r="G236" i="6" s="1"/>
  <c r="E247" i="6"/>
  <c r="F247" i="6" s="1"/>
  <c r="G247" i="6" s="1"/>
  <c r="E252" i="6"/>
  <c r="F252" i="6" s="1"/>
  <c r="G252" i="6" s="1"/>
  <c r="E268" i="6"/>
  <c r="F268" i="6" s="1"/>
  <c r="G268" i="6" s="1"/>
  <c r="E108" i="6"/>
  <c r="F108" i="6" s="1"/>
  <c r="G108" i="6" s="1"/>
  <c r="E111" i="6"/>
  <c r="F111" i="6" s="1"/>
  <c r="G111" i="6" s="1"/>
  <c r="E125" i="6"/>
  <c r="F125" i="6" s="1"/>
  <c r="G125" i="6" s="1"/>
  <c r="E130" i="6"/>
  <c r="F130" i="6" s="1"/>
  <c r="G130" i="6" s="1"/>
  <c r="E141" i="6"/>
  <c r="F141" i="6" s="1"/>
  <c r="G141" i="6" s="1"/>
  <c r="E146" i="6"/>
  <c r="F146" i="6" s="1"/>
  <c r="G146" i="6" s="1"/>
  <c r="E157" i="6"/>
  <c r="F157" i="6" s="1"/>
  <c r="G157" i="6" s="1"/>
  <c r="E162" i="6"/>
  <c r="F162" i="6" s="1"/>
  <c r="G162" i="6" s="1"/>
  <c r="E173" i="6"/>
  <c r="F173" i="6" s="1"/>
  <c r="G173" i="6" s="1"/>
  <c r="E178" i="6"/>
  <c r="F178" i="6" s="1"/>
  <c r="G178" i="6" s="1"/>
  <c r="E189" i="6"/>
  <c r="F189" i="6" s="1"/>
  <c r="G189" i="6" s="1"/>
  <c r="E194" i="6"/>
  <c r="F194" i="6" s="1"/>
  <c r="G194" i="6" s="1"/>
  <c r="E205" i="6"/>
  <c r="F205" i="6" s="1"/>
  <c r="G205" i="6" s="1"/>
  <c r="E210" i="6"/>
  <c r="F210" i="6" s="1"/>
  <c r="G210" i="6" s="1"/>
  <c r="E221" i="6"/>
  <c r="F221" i="6" s="1"/>
  <c r="G221" i="6" s="1"/>
  <c r="E226" i="6"/>
  <c r="F226" i="6" s="1"/>
  <c r="G226" i="6" s="1"/>
  <c r="E237" i="6"/>
  <c r="F237" i="6" s="1"/>
  <c r="G237" i="6" s="1"/>
  <c r="E242" i="6"/>
  <c r="F242" i="6" s="1"/>
  <c r="G242" i="6" s="1"/>
  <c r="E253" i="6"/>
  <c r="F253" i="6" s="1"/>
  <c r="G253" i="6" s="1"/>
  <c r="E258" i="6"/>
  <c r="F258" i="6" s="1"/>
  <c r="G258" i="6" s="1"/>
  <c r="E274" i="6"/>
  <c r="F274" i="6" s="1"/>
  <c r="G274" i="6" s="1"/>
  <c r="E118" i="6"/>
  <c r="F118" i="6" s="1"/>
  <c r="G118" i="6" s="1"/>
  <c r="E131" i="6"/>
  <c r="F131" i="6" s="1"/>
  <c r="G131" i="6" s="1"/>
  <c r="E136" i="6"/>
  <c r="F136" i="6" s="1"/>
  <c r="G136" i="6" s="1"/>
  <c r="E147" i="6"/>
  <c r="F147" i="6" s="1"/>
  <c r="G147" i="6" s="1"/>
  <c r="E152" i="6"/>
  <c r="F152" i="6" s="1"/>
  <c r="G152" i="6" s="1"/>
  <c r="E163" i="6"/>
  <c r="F163" i="6" s="1"/>
  <c r="G163" i="6" s="1"/>
  <c r="E168" i="6"/>
  <c r="F168" i="6" s="1"/>
  <c r="G168" i="6" s="1"/>
  <c r="E179" i="6"/>
  <c r="F179" i="6" s="1"/>
  <c r="G179" i="6" s="1"/>
  <c r="E184" i="6"/>
  <c r="F184" i="6" s="1"/>
  <c r="G184" i="6" s="1"/>
  <c r="E195" i="6"/>
  <c r="F195" i="6" s="1"/>
  <c r="G195" i="6" s="1"/>
  <c r="E200" i="6"/>
  <c r="F200" i="6" s="1"/>
  <c r="G200" i="6" s="1"/>
  <c r="E211" i="6"/>
  <c r="F211" i="6" s="1"/>
  <c r="G211" i="6" s="1"/>
  <c r="E216" i="6"/>
  <c r="F216" i="6" s="1"/>
  <c r="G216" i="6" s="1"/>
  <c r="E227" i="6"/>
  <c r="F227" i="6" s="1"/>
  <c r="G227" i="6" s="1"/>
  <c r="E232" i="6"/>
  <c r="F232" i="6" s="1"/>
  <c r="G232" i="6" s="1"/>
  <c r="E243" i="6"/>
  <c r="F243" i="6" s="1"/>
  <c r="G243" i="6" s="1"/>
  <c r="E248" i="6"/>
  <c r="F248" i="6" s="1"/>
  <c r="G248" i="6" s="1"/>
  <c r="E259" i="6"/>
  <c r="F259" i="6" s="1"/>
  <c r="G259" i="6" s="1"/>
  <c r="E264" i="6"/>
  <c r="F264" i="6" s="1"/>
  <c r="G264" i="6" s="1"/>
  <c r="E106" i="6"/>
  <c r="F106" i="6" s="1"/>
  <c r="G106" i="6" s="1"/>
  <c r="E112" i="6"/>
  <c r="F112" i="6" s="1"/>
  <c r="G112" i="6" s="1"/>
  <c r="E126" i="6"/>
  <c r="F126" i="6" s="1"/>
  <c r="G126" i="6" s="1"/>
  <c r="E137" i="6"/>
  <c r="F137" i="6" s="1"/>
  <c r="G137" i="6" s="1"/>
  <c r="E142" i="6"/>
  <c r="F142" i="6" s="1"/>
  <c r="G142" i="6" s="1"/>
  <c r="E153" i="6"/>
  <c r="F153" i="6" s="1"/>
  <c r="G153" i="6" s="1"/>
  <c r="E158" i="6"/>
  <c r="F158" i="6" s="1"/>
  <c r="G158" i="6" s="1"/>
  <c r="E169" i="6"/>
  <c r="F169" i="6" s="1"/>
  <c r="G169" i="6" s="1"/>
  <c r="E174" i="6"/>
  <c r="F174" i="6" s="1"/>
  <c r="G174" i="6" s="1"/>
  <c r="E185" i="6"/>
  <c r="F185" i="6" s="1"/>
  <c r="G185" i="6" s="1"/>
  <c r="E190" i="6"/>
  <c r="F190" i="6" s="1"/>
  <c r="G190" i="6" s="1"/>
  <c r="E201" i="6"/>
  <c r="F201" i="6" s="1"/>
  <c r="G201" i="6" s="1"/>
  <c r="E206" i="6"/>
  <c r="F206" i="6" s="1"/>
  <c r="G206" i="6" s="1"/>
  <c r="E217" i="6"/>
  <c r="F217" i="6" s="1"/>
  <c r="G217" i="6" s="1"/>
  <c r="E222" i="6"/>
  <c r="F222" i="6" s="1"/>
  <c r="G222" i="6" s="1"/>
  <c r="E233" i="6"/>
  <c r="F233" i="6" s="1"/>
  <c r="G233" i="6" s="1"/>
  <c r="E238" i="6"/>
  <c r="F238" i="6" s="1"/>
  <c r="G238" i="6" s="1"/>
  <c r="E249" i="6"/>
  <c r="F249" i="6" s="1"/>
  <c r="G249" i="6" s="1"/>
  <c r="E254" i="6"/>
  <c r="F254" i="6" s="1"/>
  <c r="G254" i="6" s="1"/>
  <c r="E270" i="6"/>
  <c r="F270" i="6" s="1"/>
  <c r="G270" i="6" s="1"/>
  <c r="H3" i="6" l="1"/>
  <c r="I3" i="6" s="1"/>
  <c r="J3" i="6" s="1"/>
  <c r="N6" i="6" s="1"/>
  <c r="O6" i="6" s="1"/>
  <c r="O7" i="6" s="1"/>
  <c r="O5" i="6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E89" i="5" s="1"/>
  <c r="F89" i="5" s="1"/>
  <c r="G89" i="5" s="1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E57" i="5" s="1"/>
  <c r="F57" i="5" s="1"/>
  <c r="G57" i="5" s="1"/>
  <c r="C56" i="5"/>
  <c r="C55" i="5"/>
  <c r="C54" i="5"/>
  <c r="C53" i="5"/>
  <c r="C52" i="5"/>
  <c r="C51" i="5"/>
  <c r="C50" i="5"/>
  <c r="C49" i="5"/>
  <c r="E49" i="5" s="1"/>
  <c r="F49" i="5" s="1"/>
  <c r="G49" i="5" s="1"/>
  <c r="C48" i="5"/>
  <c r="C47" i="5"/>
  <c r="C46" i="5"/>
  <c r="C45" i="5"/>
  <c r="C44" i="5"/>
  <c r="C43" i="5"/>
  <c r="C42" i="5"/>
  <c r="C41" i="5"/>
  <c r="E41" i="5" s="1"/>
  <c r="F41" i="5" s="1"/>
  <c r="G41" i="5" s="1"/>
  <c r="C40" i="5"/>
  <c r="C39" i="5"/>
  <c r="C38" i="5"/>
  <c r="E38" i="5" s="1"/>
  <c r="F38" i="5" s="1"/>
  <c r="G38" i="5" s="1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E25" i="5" s="1"/>
  <c r="F25" i="5" s="1"/>
  <c r="G25" i="5" s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N4" i="5"/>
  <c r="E103" i="5" s="1"/>
  <c r="F103" i="5" s="1"/>
  <c r="G103" i="5" s="1"/>
  <c r="C4" i="5"/>
  <c r="C3" i="5"/>
  <c r="E85" i="5" l="1"/>
  <c r="F85" i="5" s="1"/>
  <c r="G85" i="5" s="1"/>
  <c r="E17" i="5"/>
  <c r="F17" i="5" s="1"/>
  <c r="G17" i="5" s="1"/>
  <c r="E29" i="5"/>
  <c r="F29" i="5" s="1"/>
  <c r="G29" i="5" s="1"/>
  <c r="E53" i="5"/>
  <c r="F53" i="5" s="1"/>
  <c r="G53" i="5" s="1"/>
  <c r="E45" i="5"/>
  <c r="F45" i="5" s="1"/>
  <c r="G45" i="5" s="1"/>
  <c r="E81" i="5"/>
  <c r="F81" i="5" s="1"/>
  <c r="G81" i="5" s="1"/>
  <c r="E61" i="5"/>
  <c r="F61" i="5" s="1"/>
  <c r="G61" i="5" s="1"/>
  <c r="E73" i="5"/>
  <c r="F73" i="5" s="1"/>
  <c r="G73" i="5" s="1"/>
  <c r="E77" i="5"/>
  <c r="F77" i="5" s="1"/>
  <c r="G77" i="5" s="1"/>
  <c r="E21" i="5"/>
  <c r="F21" i="5" s="1"/>
  <c r="G21" i="5" s="1"/>
  <c r="E101" i="5"/>
  <c r="F101" i="5" s="1"/>
  <c r="G101" i="5" s="1"/>
  <c r="E125" i="5"/>
  <c r="F125" i="5" s="1"/>
  <c r="G125" i="5" s="1"/>
  <c r="E22" i="5"/>
  <c r="F22" i="5" s="1"/>
  <c r="G22" i="5" s="1"/>
  <c r="E69" i="5"/>
  <c r="F69" i="5" s="1"/>
  <c r="G69" i="5" s="1"/>
  <c r="E13" i="5"/>
  <c r="F13" i="5" s="1"/>
  <c r="G13" i="5" s="1"/>
  <c r="E70" i="5"/>
  <c r="F70" i="5" s="1"/>
  <c r="G70" i="5" s="1"/>
  <c r="E93" i="5"/>
  <c r="F93" i="5" s="1"/>
  <c r="G93" i="5" s="1"/>
  <c r="E117" i="5"/>
  <c r="F117" i="5" s="1"/>
  <c r="G117" i="5" s="1"/>
  <c r="E3" i="5"/>
  <c r="F3" i="5" s="1"/>
  <c r="G3" i="5" s="1"/>
  <c r="E37" i="5"/>
  <c r="F37" i="5" s="1"/>
  <c r="G37" i="5" s="1"/>
  <c r="E26" i="5"/>
  <c r="F26" i="5" s="1"/>
  <c r="G26" i="5" s="1"/>
  <c r="E58" i="5"/>
  <c r="F58" i="5" s="1"/>
  <c r="G58" i="5" s="1"/>
  <c r="E14" i="5"/>
  <c r="F14" i="5" s="1"/>
  <c r="G14" i="5" s="1"/>
  <c r="E33" i="5"/>
  <c r="F33" i="5" s="1"/>
  <c r="G33" i="5" s="1"/>
  <c r="E46" i="5"/>
  <c r="F46" i="5" s="1"/>
  <c r="G46" i="5" s="1"/>
  <c r="E65" i="5"/>
  <c r="F65" i="5" s="1"/>
  <c r="G65" i="5" s="1"/>
  <c r="E78" i="5"/>
  <c r="F78" i="5" s="1"/>
  <c r="G78" i="5" s="1"/>
  <c r="E97" i="5"/>
  <c r="F97" i="5" s="1"/>
  <c r="G97" i="5" s="1"/>
  <c r="E111" i="5"/>
  <c r="F111" i="5" s="1"/>
  <c r="G111" i="5" s="1"/>
  <c r="E119" i="5"/>
  <c r="F119" i="5" s="1"/>
  <c r="G119" i="5" s="1"/>
  <c r="E127" i="5"/>
  <c r="F127" i="5" s="1"/>
  <c r="G127" i="5" s="1"/>
  <c r="E135" i="5"/>
  <c r="F135" i="5" s="1"/>
  <c r="G135" i="5" s="1"/>
  <c r="E143" i="5"/>
  <c r="F143" i="5" s="1"/>
  <c r="G143" i="5" s="1"/>
  <c r="E151" i="5"/>
  <c r="F151" i="5" s="1"/>
  <c r="G151" i="5" s="1"/>
  <c r="E255" i="5"/>
  <c r="F255" i="5" s="1"/>
  <c r="G255" i="5" s="1"/>
  <c r="E34" i="5"/>
  <c r="F34" i="5" s="1"/>
  <c r="G34" i="5" s="1"/>
  <c r="E66" i="5"/>
  <c r="F66" i="5" s="1"/>
  <c r="G66" i="5" s="1"/>
  <c r="E54" i="5"/>
  <c r="F54" i="5" s="1"/>
  <c r="G54" i="5" s="1"/>
  <c r="E86" i="5"/>
  <c r="F86" i="5" s="1"/>
  <c r="G86" i="5" s="1"/>
  <c r="E105" i="5"/>
  <c r="F105" i="5" s="1"/>
  <c r="G105" i="5" s="1"/>
  <c r="E10" i="5"/>
  <c r="F10" i="5" s="1"/>
  <c r="G10" i="5" s="1"/>
  <c r="E42" i="5"/>
  <c r="F42" i="5" s="1"/>
  <c r="G42" i="5" s="1"/>
  <c r="E74" i="5"/>
  <c r="F74" i="5" s="1"/>
  <c r="G74" i="5" s="1"/>
  <c r="E30" i="5"/>
  <c r="F30" i="5" s="1"/>
  <c r="G30" i="5" s="1"/>
  <c r="E62" i="5"/>
  <c r="F62" i="5" s="1"/>
  <c r="G62" i="5" s="1"/>
  <c r="E18" i="5"/>
  <c r="F18" i="5" s="1"/>
  <c r="G18" i="5" s="1"/>
  <c r="E50" i="5"/>
  <c r="F50" i="5" s="1"/>
  <c r="G50" i="5" s="1"/>
  <c r="E82" i="5"/>
  <c r="F82" i="5" s="1"/>
  <c r="G82" i="5" s="1"/>
  <c r="N8" i="5"/>
  <c r="N3" i="5"/>
  <c r="O3" i="5" s="1"/>
  <c r="N9" i="5"/>
  <c r="N2" i="5"/>
  <c r="O2" i="5" s="1"/>
  <c r="E6" i="5"/>
  <c r="F6" i="5" s="1"/>
  <c r="G6" i="5" s="1"/>
  <c r="E9" i="5"/>
  <c r="F9" i="5" s="1"/>
  <c r="G9" i="5" s="1"/>
  <c r="E90" i="5"/>
  <c r="F90" i="5" s="1"/>
  <c r="G90" i="5" s="1"/>
  <c r="E94" i="5"/>
  <c r="F94" i="5" s="1"/>
  <c r="G94" i="5" s="1"/>
  <c r="E98" i="5"/>
  <c r="F98" i="5" s="1"/>
  <c r="G98" i="5" s="1"/>
  <c r="E102" i="5"/>
  <c r="F102" i="5" s="1"/>
  <c r="G102" i="5" s="1"/>
  <c r="E106" i="5"/>
  <c r="F106" i="5" s="1"/>
  <c r="G106" i="5" s="1"/>
  <c r="E107" i="5"/>
  <c r="F107" i="5" s="1"/>
  <c r="G107" i="5" s="1"/>
  <c r="E4" i="5"/>
  <c r="F4" i="5" s="1"/>
  <c r="G4" i="5" s="1"/>
  <c r="E7" i="5"/>
  <c r="F7" i="5" s="1"/>
  <c r="G7" i="5" s="1"/>
  <c r="E11" i="5"/>
  <c r="F11" i="5" s="1"/>
  <c r="G11" i="5" s="1"/>
  <c r="E15" i="5"/>
  <c r="F15" i="5" s="1"/>
  <c r="G15" i="5" s="1"/>
  <c r="E19" i="5"/>
  <c r="F19" i="5" s="1"/>
  <c r="G19" i="5" s="1"/>
  <c r="E23" i="5"/>
  <c r="F23" i="5" s="1"/>
  <c r="G23" i="5" s="1"/>
  <c r="E27" i="5"/>
  <c r="F27" i="5" s="1"/>
  <c r="G27" i="5" s="1"/>
  <c r="E31" i="5"/>
  <c r="F31" i="5" s="1"/>
  <c r="G31" i="5" s="1"/>
  <c r="E35" i="5"/>
  <c r="F35" i="5" s="1"/>
  <c r="G35" i="5" s="1"/>
  <c r="E39" i="5"/>
  <c r="F39" i="5" s="1"/>
  <c r="G39" i="5" s="1"/>
  <c r="E43" i="5"/>
  <c r="F43" i="5" s="1"/>
  <c r="G43" i="5" s="1"/>
  <c r="E47" i="5"/>
  <c r="F47" i="5" s="1"/>
  <c r="G47" i="5" s="1"/>
  <c r="E51" i="5"/>
  <c r="F51" i="5" s="1"/>
  <c r="G51" i="5" s="1"/>
  <c r="E55" i="5"/>
  <c r="F55" i="5" s="1"/>
  <c r="G55" i="5" s="1"/>
  <c r="E59" i="5"/>
  <c r="F59" i="5" s="1"/>
  <c r="G59" i="5" s="1"/>
  <c r="E63" i="5"/>
  <c r="F63" i="5" s="1"/>
  <c r="G63" i="5" s="1"/>
  <c r="E67" i="5"/>
  <c r="F67" i="5" s="1"/>
  <c r="G67" i="5" s="1"/>
  <c r="E71" i="5"/>
  <c r="F71" i="5" s="1"/>
  <c r="G71" i="5" s="1"/>
  <c r="E75" i="5"/>
  <c r="F75" i="5" s="1"/>
  <c r="G75" i="5" s="1"/>
  <c r="E79" i="5"/>
  <c r="F79" i="5" s="1"/>
  <c r="G79" i="5" s="1"/>
  <c r="E83" i="5"/>
  <c r="F83" i="5" s="1"/>
  <c r="G83" i="5" s="1"/>
  <c r="E87" i="5"/>
  <c r="F87" i="5" s="1"/>
  <c r="G87" i="5" s="1"/>
  <c r="E91" i="5"/>
  <c r="F91" i="5" s="1"/>
  <c r="G91" i="5" s="1"/>
  <c r="E95" i="5"/>
  <c r="F95" i="5" s="1"/>
  <c r="G95" i="5" s="1"/>
  <c r="E99" i="5"/>
  <c r="F99" i="5" s="1"/>
  <c r="G99" i="5" s="1"/>
  <c r="E109" i="5"/>
  <c r="F109" i="5" s="1"/>
  <c r="G109" i="5" s="1"/>
  <c r="E108" i="5"/>
  <c r="F108" i="5" s="1"/>
  <c r="G108" i="5" s="1"/>
  <c r="E8" i="5"/>
  <c r="F8" i="5" s="1"/>
  <c r="G8" i="5" s="1"/>
  <c r="E5" i="5"/>
  <c r="F5" i="5" s="1"/>
  <c r="G5" i="5" s="1"/>
  <c r="E12" i="5"/>
  <c r="F12" i="5" s="1"/>
  <c r="G12" i="5" s="1"/>
  <c r="E16" i="5"/>
  <c r="F16" i="5" s="1"/>
  <c r="G16" i="5" s="1"/>
  <c r="E20" i="5"/>
  <c r="F20" i="5" s="1"/>
  <c r="G20" i="5" s="1"/>
  <c r="E24" i="5"/>
  <c r="F24" i="5" s="1"/>
  <c r="G24" i="5" s="1"/>
  <c r="E28" i="5"/>
  <c r="F28" i="5" s="1"/>
  <c r="G28" i="5" s="1"/>
  <c r="E32" i="5"/>
  <c r="F32" i="5" s="1"/>
  <c r="G32" i="5" s="1"/>
  <c r="E36" i="5"/>
  <c r="F36" i="5" s="1"/>
  <c r="G36" i="5" s="1"/>
  <c r="E40" i="5"/>
  <c r="F40" i="5" s="1"/>
  <c r="G40" i="5" s="1"/>
  <c r="E44" i="5"/>
  <c r="F44" i="5" s="1"/>
  <c r="G44" i="5" s="1"/>
  <c r="E48" i="5"/>
  <c r="F48" i="5" s="1"/>
  <c r="G48" i="5" s="1"/>
  <c r="E52" i="5"/>
  <c r="F52" i="5" s="1"/>
  <c r="G52" i="5" s="1"/>
  <c r="E56" i="5"/>
  <c r="F56" i="5" s="1"/>
  <c r="G56" i="5" s="1"/>
  <c r="E60" i="5"/>
  <c r="F60" i="5" s="1"/>
  <c r="G60" i="5" s="1"/>
  <c r="E64" i="5"/>
  <c r="F64" i="5" s="1"/>
  <c r="G64" i="5" s="1"/>
  <c r="E68" i="5"/>
  <c r="F68" i="5" s="1"/>
  <c r="G68" i="5" s="1"/>
  <c r="E72" i="5"/>
  <c r="F72" i="5" s="1"/>
  <c r="G72" i="5" s="1"/>
  <c r="E76" i="5"/>
  <c r="F76" i="5" s="1"/>
  <c r="G76" i="5" s="1"/>
  <c r="E80" i="5"/>
  <c r="F80" i="5" s="1"/>
  <c r="G80" i="5" s="1"/>
  <c r="E84" i="5"/>
  <c r="F84" i="5" s="1"/>
  <c r="G84" i="5" s="1"/>
  <c r="E88" i="5"/>
  <c r="F88" i="5" s="1"/>
  <c r="G88" i="5" s="1"/>
  <c r="E92" i="5"/>
  <c r="F92" i="5" s="1"/>
  <c r="G92" i="5" s="1"/>
  <c r="E96" i="5"/>
  <c r="F96" i="5" s="1"/>
  <c r="G96" i="5" s="1"/>
  <c r="E100" i="5"/>
  <c r="F100" i="5" s="1"/>
  <c r="G100" i="5" s="1"/>
  <c r="E104" i="5"/>
  <c r="F104" i="5" s="1"/>
  <c r="G104" i="5" s="1"/>
  <c r="E133" i="5"/>
  <c r="F133" i="5" s="1"/>
  <c r="G133" i="5" s="1"/>
  <c r="E141" i="5"/>
  <c r="F141" i="5" s="1"/>
  <c r="G141" i="5" s="1"/>
  <c r="E149" i="5"/>
  <c r="F149" i="5" s="1"/>
  <c r="G149" i="5" s="1"/>
  <c r="E157" i="5"/>
  <c r="F157" i="5" s="1"/>
  <c r="G157" i="5" s="1"/>
  <c r="E165" i="5"/>
  <c r="F165" i="5" s="1"/>
  <c r="G165" i="5" s="1"/>
  <c r="E173" i="5"/>
  <c r="F173" i="5" s="1"/>
  <c r="G173" i="5" s="1"/>
  <c r="E181" i="5"/>
  <c r="F181" i="5" s="1"/>
  <c r="G181" i="5" s="1"/>
  <c r="E189" i="5"/>
  <c r="F189" i="5" s="1"/>
  <c r="G189" i="5" s="1"/>
  <c r="E197" i="5"/>
  <c r="F197" i="5" s="1"/>
  <c r="G197" i="5" s="1"/>
  <c r="E205" i="5"/>
  <c r="F205" i="5" s="1"/>
  <c r="G205" i="5" s="1"/>
  <c r="E213" i="5"/>
  <c r="F213" i="5" s="1"/>
  <c r="G213" i="5" s="1"/>
  <c r="E221" i="5"/>
  <c r="F221" i="5" s="1"/>
  <c r="G221" i="5" s="1"/>
  <c r="E229" i="5"/>
  <c r="F229" i="5" s="1"/>
  <c r="G229" i="5" s="1"/>
  <c r="E237" i="5"/>
  <c r="F237" i="5" s="1"/>
  <c r="G237" i="5" s="1"/>
  <c r="E245" i="5"/>
  <c r="F245" i="5" s="1"/>
  <c r="G245" i="5" s="1"/>
  <c r="E253" i="5"/>
  <c r="F253" i="5" s="1"/>
  <c r="G253" i="5" s="1"/>
  <c r="E261" i="5"/>
  <c r="F261" i="5" s="1"/>
  <c r="G261" i="5" s="1"/>
  <c r="E269" i="5"/>
  <c r="F269" i="5" s="1"/>
  <c r="G269" i="5" s="1"/>
  <c r="E110" i="5"/>
  <c r="F110" i="5" s="1"/>
  <c r="G110" i="5" s="1"/>
  <c r="E118" i="5"/>
  <c r="F118" i="5" s="1"/>
  <c r="G118" i="5" s="1"/>
  <c r="E126" i="5"/>
  <c r="F126" i="5" s="1"/>
  <c r="G126" i="5" s="1"/>
  <c r="E134" i="5"/>
  <c r="F134" i="5" s="1"/>
  <c r="G134" i="5" s="1"/>
  <c r="E142" i="5"/>
  <c r="F142" i="5" s="1"/>
  <c r="G142" i="5" s="1"/>
  <c r="E150" i="5"/>
  <c r="F150" i="5" s="1"/>
  <c r="G150" i="5" s="1"/>
  <c r="E158" i="5"/>
  <c r="F158" i="5" s="1"/>
  <c r="G158" i="5" s="1"/>
  <c r="E166" i="5"/>
  <c r="F166" i="5" s="1"/>
  <c r="G166" i="5" s="1"/>
  <c r="E174" i="5"/>
  <c r="F174" i="5" s="1"/>
  <c r="G174" i="5" s="1"/>
  <c r="E182" i="5"/>
  <c r="F182" i="5" s="1"/>
  <c r="G182" i="5" s="1"/>
  <c r="E190" i="5"/>
  <c r="F190" i="5" s="1"/>
  <c r="G190" i="5" s="1"/>
  <c r="E198" i="5"/>
  <c r="F198" i="5" s="1"/>
  <c r="G198" i="5" s="1"/>
  <c r="E206" i="5"/>
  <c r="F206" i="5" s="1"/>
  <c r="G206" i="5" s="1"/>
  <c r="E214" i="5"/>
  <c r="F214" i="5" s="1"/>
  <c r="G214" i="5" s="1"/>
  <c r="E222" i="5"/>
  <c r="F222" i="5" s="1"/>
  <c r="G222" i="5" s="1"/>
  <c r="E230" i="5"/>
  <c r="F230" i="5" s="1"/>
  <c r="G230" i="5" s="1"/>
  <c r="E238" i="5"/>
  <c r="F238" i="5" s="1"/>
  <c r="G238" i="5" s="1"/>
  <c r="E246" i="5"/>
  <c r="F246" i="5" s="1"/>
  <c r="G246" i="5" s="1"/>
  <c r="E254" i="5"/>
  <c r="F254" i="5" s="1"/>
  <c r="G254" i="5" s="1"/>
  <c r="E262" i="5"/>
  <c r="F262" i="5" s="1"/>
  <c r="G262" i="5" s="1"/>
  <c r="E270" i="5"/>
  <c r="F270" i="5" s="1"/>
  <c r="G270" i="5" s="1"/>
  <c r="E167" i="5"/>
  <c r="F167" i="5" s="1"/>
  <c r="G167" i="5" s="1"/>
  <c r="E175" i="5"/>
  <c r="F175" i="5" s="1"/>
  <c r="G175" i="5" s="1"/>
  <c r="E191" i="5"/>
  <c r="F191" i="5" s="1"/>
  <c r="G191" i="5" s="1"/>
  <c r="E199" i="5"/>
  <c r="F199" i="5" s="1"/>
  <c r="G199" i="5" s="1"/>
  <c r="E207" i="5"/>
  <c r="F207" i="5" s="1"/>
  <c r="G207" i="5" s="1"/>
  <c r="E215" i="5"/>
  <c r="F215" i="5" s="1"/>
  <c r="G215" i="5" s="1"/>
  <c r="E223" i="5"/>
  <c r="F223" i="5" s="1"/>
  <c r="G223" i="5" s="1"/>
  <c r="E231" i="5"/>
  <c r="F231" i="5" s="1"/>
  <c r="G231" i="5" s="1"/>
  <c r="E239" i="5"/>
  <c r="F239" i="5" s="1"/>
  <c r="G239" i="5" s="1"/>
  <c r="E247" i="5"/>
  <c r="F247" i="5" s="1"/>
  <c r="G247" i="5" s="1"/>
  <c r="E271" i="5"/>
  <c r="F271" i="5" s="1"/>
  <c r="G271" i="5" s="1"/>
  <c r="E112" i="5"/>
  <c r="F112" i="5" s="1"/>
  <c r="G112" i="5" s="1"/>
  <c r="E120" i="5"/>
  <c r="F120" i="5" s="1"/>
  <c r="G120" i="5" s="1"/>
  <c r="E128" i="5"/>
  <c r="F128" i="5" s="1"/>
  <c r="G128" i="5" s="1"/>
  <c r="E136" i="5"/>
  <c r="F136" i="5" s="1"/>
  <c r="G136" i="5" s="1"/>
  <c r="E144" i="5"/>
  <c r="F144" i="5" s="1"/>
  <c r="G144" i="5" s="1"/>
  <c r="E152" i="5"/>
  <c r="F152" i="5" s="1"/>
  <c r="G152" i="5" s="1"/>
  <c r="E160" i="5"/>
  <c r="F160" i="5" s="1"/>
  <c r="G160" i="5" s="1"/>
  <c r="E168" i="5"/>
  <c r="F168" i="5" s="1"/>
  <c r="G168" i="5" s="1"/>
  <c r="E176" i="5"/>
  <c r="F176" i="5" s="1"/>
  <c r="G176" i="5" s="1"/>
  <c r="E184" i="5"/>
  <c r="F184" i="5" s="1"/>
  <c r="G184" i="5" s="1"/>
  <c r="E192" i="5"/>
  <c r="F192" i="5" s="1"/>
  <c r="G192" i="5" s="1"/>
  <c r="E200" i="5"/>
  <c r="F200" i="5" s="1"/>
  <c r="G200" i="5" s="1"/>
  <c r="E208" i="5"/>
  <c r="F208" i="5" s="1"/>
  <c r="G208" i="5" s="1"/>
  <c r="E216" i="5"/>
  <c r="F216" i="5" s="1"/>
  <c r="G216" i="5" s="1"/>
  <c r="E224" i="5"/>
  <c r="F224" i="5" s="1"/>
  <c r="G224" i="5" s="1"/>
  <c r="E232" i="5"/>
  <c r="F232" i="5" s="1"/>
  <c r="G232" i="5" s="1"/>
  <c r="E240" i="5"/>
  <c r="F240" i="5" s="1"/>
  <c r="G240" i="5" s="1"/>
  <c r="E248" i="5"/>
  <c r="F248" i="5" s="1"/>
  <c r="G248" i="5" s="1"/>
  <c r="E256" i="5"/>
  <c r="F256" i="5" s="1"/>
  <c r="G256" i="5" s="1"/>
  <c r="E264" i="5"/>
  <c r="F264" i="5" s="1"/>
  <c r="G264" i="5" s="1"/>
  <c r="E272" i="5"/>
  <c r="F272" i="5" s="1"/>
  <c r="G272" i="5" s="1"/>
  <c r="E113" i="5"/>
  <c r="F113" i="5" s="1"/>
  <c r="G113" i="5" s="1"/>
  <c r="E121" i="5"/>
  <c r="F121" i="5" s="1"/>
  <c r="G121" i="5" s="1"/>
  <c r="E129" i="5"/>
  <c r="F129" i="5" s="1"/>
  <c r="G129" i="5" s="1"/>
  <c r="E137" i="5"/>
  <c r="F137" i="5" s="1"/>
  <c r="G137" i="5" s="1"/>
  <c r="E145" i="5"/>
  <c r="F145" i="5" s="1"/>
  <c r="G145" i="5" s="1"/>
  <c r="E153" i="5"/>
  <c r="F153" i="5" s="1"/>
  <c r="G153" i="5" s="1"/>
  <c r="E161" i="5"/>
  <c r="F161" i="5" s="1"/>
  <c r="G161" i="5" s="1"/>
  <c r="E169" i="5"/>
  <c r="F169" i="5" s="1"/>
  <c r="G169" i="5" s="1"/>
  <c r="E177" i="5"/>
  <c r="F177" i="5" s="1"/>
  <c r="G177" i="5" s="1"/>
  <c r="E185" i="5"/>
  <c r="F185" i="5" s="1"/>
  <c r="G185" i="5" s="1"/>
  <c r="E193" i="5"/>
  <c r="F193" i="5" s="1"/>
  <c r="G193" i="5" s="1"/>
  <c r="E201" i="5"/>
  <c r="F201" i="5" s="1"/>
  <c r="G201" i="5" s="1"/>
  <c r="E209" i="5"/>
  <c r="F209" i="5" s="1"/>
  <c r="G209" i="5" s="1"/>
  <c r="E217" i="5"/>
  <c r="F217" i="5" s="1"/>
  <c r="G217" i="5" s="1"/>
  <c r="E225" i="5"/>
  <c r="F225" i="5" s="1"/>
  <c r="G225" i="5" s="1"/>
  <c r="E233" i="5"/>
  <c r="F233" i="5" s="1"/>
  <c r="G233" i="5" s="1"/>
  <c r="E241" i="5"/>
  <c r="F241" i="5" s="1"/>
  <c r="G241" i="5" s="1"/>
  <c r="E249" i="5"/>
  <c r="F249" i="5" s="1"/>
  <c r="G249" i="5" s="1"/>
  <c r="E257" i="5"/>
  <c r="F257" i="5" s="1"/>
  <c r="G257" i="5" s="1"/>
  <c r="E265" i="5"/>
  <c r="F265" i="5" s="1"/>
  <c r="G265" i="5" s="1"/>
  <c r="E273" i="5"/>
  <c r="F273" i="5" s="1"/>
  <c r="G273" i="5" s="1"/>
  <c r="E159" i="5"/>
  <c r="F159" i="5" s="1"/>
  <c r="G159" i="5" s="1"/>
  <c r="E183" i="5"/>
  <c r="F183" i="5" s="1"/>
  <c r="G183" i="5" s="1"/>
  <c r="E263" i="5"/>
  <c r="F263" i="5" s="1"/>
  <c r="G263" i="5" s="1"/>
  <c r="E114" i="5"/>
  <c r="F114" i="5" s="1"/>
  <c r="G114" i="5" s="1"/>
  <c r="E122" i="5"/>
  <c r="F122" i="5" s="1"/>
  <c r="G122" i="5" s="1"/>
  <c r="E130" i="5"/>
  <c r="F130" i="5" s="1"/>
  <c r="G130" i="5" s="1"/>
  <c r="E138" i="5"/>
  <c r="F138" i="5" s="1"/>
  <c r="G138" i="5" s="1"/>
  <c r="E146" i="5"/>
  <c r="F146" i="5" s="1"/>
  <c r="G146" i="5" s="1"/>
  <c r="E154" i="5"/>
  <c r="F154" i="5" s="1"/>
  <c r="G154" i="5" s="1"/>
  <c r="E162" i="5"/>
  <c r="F162" i="5" s="1"/>
  <c r="G162" i="5" s="1"/>
  <c r="E170" i="5"/>
  <c r="F170" i="5" s="1"/>
  <c r="G170" i="5" s="1"/>
  <c r="E178" i="5"/>
  <c r="F178" i="5" s="1"/>
  <c r="G178" i="5" s="1"/>
  <c r="E186" i="5"/>
  <c r="F186" i="5" s="1"/>
  <c r="G186" i="5" s="1"/>
  <c r="E194" i="5"/>
  <c r="F194" i="5" s="1"/>
  <c r="G194" i="5" s="1"/>
  <c r="E202" i="5"/>
  <c r="F202" i="5" s="1"/>
  <c r="G202" i="5" s="1"/>
  <c r="E210" i="5"/>
  <c r="F210" i="5" s="1"/>
  <c r="G210" i="5" s="1"/>
  <c r="E218" i="5"/>
  <c r="F218" i="5" s="1"/>
  <c r="G218" i="5" s="1"/>
  <c r="E226" i="5"/>
  <c r="F226" i="5" s="1"/>
  <c r="G226" i="5" s="1"/>
  <c r="E234" i="5"/>
  <c r="F234" i="5" s="1"/>
  <c r="G234" i="5" s="1"/>
  <c r="E242" i="5"/>
  <c r="F242" i="5" s="1"/>
  <c r="G242" i="5" s="1"/>
  <c r="E250" i="5"/>
  <c r="F250" i="5" s="1"/>
  <c r="G250" i="5" s="1"/>
  <c r="E258" i="5"/>
  <c r="F258" i="5" s="1"/>
  <c r="G258" i="5" s="1"/>
  <c r="E266" i="5"/>
  <c r="F266" i="5" s="1"/>
  <c r="G266" i="5" s="1"/>
  <c r="E274" i="5"/>
  <c r="F274" i="5" s="1"/>
  <c r="G274" i="5" s="1"/>
  <c r="E115" i="5"/>
  <c r="F115" i="5" s="1"/>
  <c r="G115" i="5" s="1"/>
  <c r="E123" i="5"/>
  <c r="F123" i="5" s="1"/>
  <c r="G123" i="5" s="1"/>
  <c r="E131" i="5"/>
  <c r="F131" i="5" s="1"/>
  <c r="G131" i="5" s="1"/>
  <c r="E139" i="5"/>
  <c r="F139" i="5" s="1"/>
  <c r="G139" i="5" s="1"/>
  <c r="E147" i="5"/>
  <c r="F147" i="5" s="1"/>
  <c r="G147" i="5" s="1"/>
  <c r="E155" i="5"/>
  <c r="F155" i="5" s="1"/>
  <c r="G155" i="5" s="1"/>
  <c r="E163" i="5"/>
  <c r="F163" i="5" s="1"/>
  <c r="G163" i="5" s="1"/>
  <c r="E171" i="5"/>
  <c r="F171" i="5" s="1"/>
  <c r="G171" i="5" s="1"/>
  <c r="E179" i="5"/>
  <c r="F179" i="5" s="1"/>
  <c r="G179" i="5" s="1"/>
  <c r="E187" i="5"/>
  <c r="F187" i="5" s="1"/>
  <c r="G187" i="5" s="1"/>
  <c r="E195" i="5"/>
  <c r="F195" i="5" s="1"/>
  <c r="G195" i="5" s="1"/>
  <c r="E203" i="5"/>
  <c r="F203" i="5" s="1"/>
  <c r="G203" i="5" s="1"/>
  <c r="E211" i="5"/>
  <c r="F211" i="5" s="1"/>
  <c r="G211" i="5" s="1"/>
  <c r="E219" i="5"/>
  <c r="F219" i="5" s="1"/>
  <c r="G219" i="5" s="1"/>
  <c r="E227" i="5"/>
  <c r="F227" i="5" s="1"/>
  <c r="G227" i="5" s="1"/>
  <c r="E235" i="5"/>
  <c r="F235" i="5" s="1"/>
  <c r="G235" i="5" s="1"/>
  <c r="E243" i="5"/>
  <c r="F243" i="5" s="1"/>
  <c r="G243" i="5" s="1"/>
  <c r="E251" i="5"/>
  <c r="F251" i="5" s="1"/>
  <c r="G251" i="5" s="1"/>
  <c r="E259" i="5"/>
  <c r="F259" i="5" s="1"/>
  <c r="G259" i="5" s="1"/>
  <c r="E267" i="5"/>
  <c r="F267" i="5" s="1"/>
  <c r="G267" i="5" s="1"/>
  <c r="E116" i="5"/>
  <c r="F116" i="5" s="1"/>
  <c r="G116" i="5" s="1"/>
  <c r="E124" i="5"/>
  <c r="F124" i="5" s="1"/>
  <c r="G124" i="5" s="1"/>
  <c r="E132" i="5"/>
  <c r="F132" i="5" s="1"/>
  <c r="G132" i="5" s="1"/>
  <c r="E140" i="5"/>
  <c r="F140" i="5" s="1"/>
  <c r="G140" i="5" s="1"/>
  <c r="E148" i="5"/>
  <c r="F148" i="5" s="1"/>
  <c r="G148" i="5" s="1"/>
  <c r="E156" i="5"/>
  <c r="F156" i="5" s="1"/>
  <c r="G156" i="5" s="1"/>
  <c r="E164" i="5"/>
  <c r="F164" i="5" s="1"/>
  <c r="G164" i="5" s="1"/>
  <c r="E172" i="5"/>
  <c r="F172" i="5" s="1"/>
  <c r="G172" i="5" s="1"/>
  <c r="E180" i="5"/>
  <c r="F180" i="5" s="1"/>
  <c r="G180" i="5" s="1"/>
  <c r="E188" i="5"/>
  <c r="F188" i="5" s="1"/>
  <c r="G188" i="5" s="1"/>
  <c r="E196" i="5"/>
  <c r="F196" i="5" s="1"/>
  <c r="G196" i="5" s="1"/>
  <c r="E204" i="5"/>
  <c r="F204" i="5" s="1"/>
  <c r="G204" i="5" s="1"/>
  <c r="E212" i="5"/>
  <c r="F212" i="5" s="1"/>
  <c r="G212" i="5" s="1"/>
  <c r="E220" i="5"/>
  <c r="F220" i="5" s="1"/>
  <c r="G220" i="5" s="1"/>
  <c r="E228" i="5"/>
  <c r="F228" i="5" s="1"/>
  <c r="G228" i="5" s="1"/>
  <c r="E236" i="5"/>
  <c r="F236" i="5" s="1"/>
  <c r="G236" i="5" s="1"/>
  <c r="E244" i="5"/>
  <c r="F244" i="5" s="1"/>
  <c r="G244" i="5" s="1"/>
  <c r="E252" i="5"/>
  <c r="F252" i="5" s="1"/>
  <c r="G252" i="5" s="1"/>
  <c r="E260" i="5"/>
  <c r="F260" i="5" s="1"/>
  <c r="G260" i="5" s="1"/>
  <c r="E268" i="5"/>
  <c r="F268" i="5" s="1"/>
  <c r="G268" i="5" s="1"/>
  <c r="H3" i="5" l="1"/>
  <c r="I3" i="5" s="1"/>
  <c r="J3" i="5" s="1"/>
  <c r="N6" i="5" s="1"/>
  <c r="O6" i="5" s="1"/>
  <c r="O7" i="5" s="1"/>
  <c r="O5" i="5"/>
  <c r="C274" i="4"/>
  <c r="C273" i="4"/>
  <c r="C272" i="4"/>
  <c r="C271" i="4"/>
  <c r="C270" i="4"/>
  <c r="C269" i="4"/>
  <c r="C268" i="4"/>
  <c r="C267" i="4"/>
  <c r="C266" i="4"/>
  <c r="C265" i="4"/>
  <c r="C264" i="4"/>
  <c r="C263" i="4"/>
  <c r="E263" i="4" s="1"/>
  <c r="F263" i="4" s="1"/>
  <c r="G263" i="4" s="1"/>
  <c r="C262" i="4"/>
  <c r="C261" i="4"/>
  <c r="C260" i="4"/>
  <c r="C259" i="4"/>
  <c r="C258" i="4"/>
  <c r="C257" i="4"/>
  <c r="C256" i="4"/>
  <c r="E256" i="4" s="1"/>
  <c r="F256" i="4" s="1"/>
  <c r="G256" i="4" s="1"/>
  <c r="C255" i="4"/>
  <c r="C254" i="4"/>
  <c r="C253" i="4"/>
  <c r="C252" i="4"/>
  <c r="C251" i="4"/>
  <c r="E251" i="4" s="1"/>
  <c r="F251" i="4" s="1"/>
  <c r="G251" i="4" s="1"/>
  <c r="C250" i="4"/>
  <c r="C249" i="4"/>
  <c r="C248" i="4"/>
  <c r="C247" i="4"/>
  <c r="C246" i="4"/>
  <c r="C245" i="4"/>
  <c r="C244" i="4"/>
  <c r="C243" i="4"/>
  <c r="E243" i="4" s="1"/>
  <c r="F243" i="4" s="1"/>
  <c r="G243" i="4" s="1"/>
  <c r="C242" i="4"/>
  <c r="C241" i="4"/>
  <c r="C240" i="4"/>
  <c r="C239" i="4"/>
  <c r="C238" i="4"/>
  <c r="C237" i="4"/>
  <c r="E237" i="4" s="1"/>
  <c r="F237" i="4" s="1"/>
  <c r="G237" i="4" s="1"/>
  <c r="C236" i="4"/>
  <c r="C235" i="4"/>
  <c r="C234" i="4"/>
  <c r="C233" i="4"/>
  <c r="C232" i="4"/>
  <c r="C231" i="4"/>
  <c r="C230" i="4"/>
  <c r="C229" i="4"/>
  <c r="E229" i="4" s="1"/>
  <c r="F229" i="4" s="1"/>
  <c r="G229" i="4" s="1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E189" i="4" s="1"/>
  <c r="F189" i="4" s="1"/>
  <c r="G189" i="4" s="1"/>
  <c r="C188" i="4"/>
  <c r="C187" i="4"/>
  <c r="C186" i="4"/>
  <c r="C185" i="4"/>
  <c r="C184" i="4"/>
  <c r="C183" i="4"/>
  <c r="C182" i="4"/>
  <c r="E182" i="4" s="1"/>
  <c r="F182" i="4" s="1"/>
  <c r="G182" i="4" s="1"/>
  <c r="C181" i="4"/>
  <c r="C180" i="4"/>
  <c r="C179" i="4"/>
  <c r="C178" i="4"/>
  <c r="C177" i="4"/>
  <c r="C176" i="4"/>
  <c r="E176" i="4" s="1"/>
  <c r="F176" i="4" s="1"/>
  <c r="G176" i="4" s="1"/>
  <c r="C175" i="4"/>
  <c r="C174" i="4"/>
  <c r="C173" i="4"/>
  <c r="C172" i="4"/>
  <c r="C171" i="4"/>
  <c r="C170" i="4"/>
  <c r="E170" i="4" s="1"/>
  <c r="F170" i="4" s="1"/>
  <c r="G170" i="4" s="1"/>
  <c r="C169" i="4"/>
  <c r="C168" i="4"/>
  <c r="C167" i="4"/>
  <c r="C166" i="4"/>
  <c r="C165" i="4"/>
  <c r="C164" i="4"/>
  <c r="C163" i="4"/>
  <c r="C162" i="4"/>
  <c r="E162" i="4" s="1"/>
  <c r="F162" i="4" s="1"/>
  <c r="G162" i="4" s="1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E142" i="4" s="1"/>
  <c r="F142" i="4" s="1"/>
  <c r="G142" i="4" s="1"/>
  <c r="C141" i="4"/>
  <c r="C140" i="4"/>
  <c r="C139" i="4"/>
  <c r="C138" i="4"/>
  <c r="C137" i="4"/>
  <c r="C136" i="4"/>
  <c r="E136" i="4" s="1"/>
  <c r="F136" i="4" s="1"/>
  <c r="G136" i="4" s="1"/>
  <c r="C135" i="4"/>
  <c r="E135" i="4" s="1"/>
  <c r="F135" i="4" s="1"/>
  <c r="G135" i="4" s="1"/>
  <c r="C134" i="4"/>
  <c r="C133" i="4"/>
  <c r="C132" i="4"/>
  <c r="C131" i="4"/>
  <c r="C130" i="4"/>
  <c r="C129" i="4"/>
  <c r="C128" i="4"/>
  <c r="C127" i="4"/>
  <c r="C126" i="4"/>
  <c r="C125" i="4"/>
  <c r="C124" i="4"/>
  <c r="C123" i="4"/>
  <c r="E123" i="4" s="1"/>
  <c r="F123" i="4" s="1"/>
  <c r="G123" i="4" s="1"/>
  <c r="C122" i="4"/>
  <c r="C121" i="4"/>
  <c r="C120" i="4"/>
  <c r="C119" i="4"/>
  <c r="C118" i="4"/>
  <c r="C117" i="4"/>
  <c r="C116" i="4"/>
  <c r="C115" i="4"/>
  <c r="C114" i="4"/>
  <c r="C113" i="4"/>
  <c r="C112" i="4"/>
  <c r="C111" i="4"/>
  <c r="E111" i="4" s="1"/>
  <c r="F111" i="4" s="1"/>
  <c r="G111" i="4" s="1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E94" i="4" s="1"/>
  <c r="F94" i="4" s="1"/>
  <c r="G94" i="4" s="1"/>
  <c r="C93" i="4"/>
  <c r="C92" i="4"/>
  <c r="C91" i="4"/>
  <c r="C90" i="4"/>
  <c r="C89" i="4"/>
  <c r="C88" i="4"/>
  <c r="E88" i="4" s="1"/>
  <c r="F88" i="4" s="1"/>
  <c r="G88" i="4" s="1"/>
  <c r="C87" i="4"/>
  <c r="C86" i="4"/>
  <c r="C85" i="4"/>
  <c r="C84" i="4"/>
  <c r="C83" i="4"/>
  <c r="C82" i="4"/>
  <c r="C81" i="4"/>
  <c r="C80" i="4"/>
  <c r="C79" i="4"/>
  <c r="C78" i="4"/>
  <c r="E78" i="4" s="1"/>
  <c r="F78" i="4" s="1"/>
  <c r="G78" i="4" s="1"/>
  <c r="C77" i="4"/>
  <c r="C76" i="4"/>
  <c r="C75" i="4"/>
  <c r="C74" i="4"/>
  <c r="C73" i="4"/>
  <c r="C72" i="4"/>
  <c r="E72" i="4" s="1"/>
  <c r="F72" i="4" s="1"/>
  <c r="G72" i="4" s="1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E56" i="4" s="1"/>
  <c r="F56" i="4" s="1"/>
  <c r="G56" i="4" s="1"/>
  <c r="C55" i="4"/>
  <c r="C54" i="4"/>
  <c r="C53" i="4"/>
  <c r="C52" i="4"/>
  <c r="C51" i="4"/>
  <c r="E51" i="4" s="1"/>
  <c r="F51" i="4" s="1"/>
  <c r="G51" i="4" s="1"/>
  <c r="C50" i="4"/>
  <c r="C49" i="4"/>
  <c r="C48" i="4"/>
  <c r="C47" i="4"/>
  <c r="E46" i="4"/>
  <c r="F46" i="4" s="1"/>
  <c r="G46" i="4" s="1"/>
  <c r="C46" i="4"/>
  <c r="C45" i="4"/>
  <c r="C44" i="4"/>
  <c r="E44" i="4" s="1"/>
  <c r="F44" i="4" s="1"/>
  <c r="G44" i="4" s="1"/>
  <c r="C43" i="4"/>
  <c r="C42" i="4"/>
  <c r="C41" i="4"/>
  <c r="C40" i="4"/>
  <c r="E40" i="4" s="1"/>
  <c r="F40" i="4" s="1"/>
  <c r="G40" i="4" s="1"/>
  <c r="C39" i="4"/>
  <c r="C38" i="4"/>
  <c r="E38" i="4" s="1"/>
  <c r="F38" i="4" s="1"/>
  <c r="G38" i="4" s="1"/>
  <c r="C37" i="4"/>
  <c r="E37" i="4" s="1"/>
  <c r="F37" i="4" s="1"/>
  <c r="G37" i="4" s="1"/>
  <c r="C36" i="4"/>
  <c r="E36" i="4" s="1"/>
  <c r="F36" i="4" s="1"/>
  <c r="G36" i="4" s="1"/>
  <c r="C35" i="4"/>
  <c r="C34" i="4"/>
  <c r="C33" i="4"/>
  <c r="E33" i="4" s="1"/>
  <c r="F33" i="4" s="1"/>
  <c r="G33" i="4" s="1"/>
  <c r="C32" i="4"/>
  <c r="E32" i="4" s="1"/>
  <c r="F32" i="4" s="1"/>
  <c r="G32" i="4" s="1"/>
  <c r="C31" i="4"/>
  <c r="C30" i="4"/>
  <c r="E30" i="4" s="1"/>
  <c r="F30" i="4" s="1"/>
  <c r="G30" i="4" s="1"/>
  <c r="C29" i="4"/>
  <c r="E29" i="4" s="1"/>
  <c r="F29" i="4" s="1"/>
  <c r="G29" i="4" s="1"/>
  <c r="C28" i="4"/>
  <c r="E28" i="4" s="1"/>
  <c r="F28" i="4" s="1"/>
  <c r="G28" i="4" s="1"/>
  <c r="C27" i="4"/>
  <c r="C26" i="4"/>
  <c r="C25" i="4"/>
  <c r="E25" i="4" s="1"/>
  <c r="F25" i="4" s="1"/>
  <c r="G25" i="4" s="1"/>
  <c r="C24" i="4"/>
  <c r="E24" i="4" s="1"/>
  <c r="F24" i="4" s="1"/>
  <c r="G24" i="4" s="1"/>
  <c r="C23" i="4"/>
  <c r="C22" i="4"/>
  <c r="C21" i="4"/>
  <c r="E21" i="4" s="1"/>
  <c r="F21" i="4" s="1"/>
  <c r="G21" i="4" s="1"/>
  <c r="C20" i="4"/>
  <c r="E20" i="4" s="1"/>
  <c r="F20" i="4" s="1"/>
  <c r="G20" i="4" s="1"/>
  <c r="C19" i="4"/>
  <c r="C18" i="4"/>
  <c r="C17" i="4"/>
  <c r="E17" i="4" s="1"/>
  <c r="F17" i="4" s="1"/>
  <c r="G17" i="4" s="1"/>
  <c r="C16" i="4"/>
  <c r="E16" i="4" s="1"/>
  <c r="F16" i="4" s="1"/>
  <c r="G16" i="4" s="1"/>
  <c r="C15" i="4"/>
  <c r="C14" i="4"/>
  <c r="E14" i="4" s="1"/>
  <c r="F14" i="4" s="1"/>
  <c r="G14" i="4" s="1"/>
  <c r="C13" i="4"/>
  <c r="E13" i="4" s="1"/>
  <c r="F13" i="4" s="1"/>
  <c r="G13" i="4" s="1"/>
  <c r="C12" i="4"/>
  <c r="E12" i="4" s="1"/>
  <c r="F12" i="4" s="1"/>
  <c r="G12" i="4" s="1"/>
  <c r="C11" i="4"/>
  <c r="C10" i="4"/>
  <c r="C9" i="4"/>
  <c r="E9" i="4" s="1"/>
  <c r="F9" i="4" s="1"/>
  <c r="G9" i="4" s="1"/>
  <c r="C8" i="4"/>
  <c r="C7" i="4"/>
  <c r="E7" i="4" s="1"/>
  <c r="F7" i="4" s="1"/>
  <c r="G7" i="4" s="1"/>
  <c r="C6" i="4"/>
  <c r="C5" i="4"/>
  <c r="E5" i="4" s="1"/>
  <c r="F5" i="4" s="1"/>
  <c r="G5" i="4" s="1"/>
  <c r="N4" i="4"/>
  <c r="C4" i="4"/>
  <c r="E4" i="4" s="1"/>
  <c r="F4" i="4" s="1"/>
  <c r="G4" i="4" s="1"/>
  <c r="C3" i="4"/>
  <c r="E22" i="4" l="1"/>
  <c r="F22" i="4" s="1"/>
  <c r="G22" i="4" s="1"/>
  <c r="E104" i="4"/>
  <c r="F104" i="4" s="1"/>
  <c r="G104" i="4" s="1"/>
  <c r="E116" i="4"/>
  <c r="F116" i="4" s="1"/>
  <c r="G116" i="4" s="1"/>
  <c r="E163" i="4"/>
  <c r="F163" i="4" s="1"/>
  <c r="G163" i="4" s="1"/>
  <c r="E271" i="4"/>
  <c r="F271" i="4" s="1"/>
  <c r="G271" i="4" s="1"/>
  <c r="E62" i="4"/>
  <c r="F62" i="4" s="1"/>
  <c r="G62" i="4" s="1"/>
  <c r="E240" i="4"/>
  <c r="F240" i="4" s="1"/>
  <c r="G240" i="4" s="1"/>
  <c r="E10" i="4"/>
  <c r="F10" i="4" s="1"/>
  <c r="G10" i="4" s="1"/>
  <c r="E18" i="4"/>
  <c r="F18" i="4" s="1"/>
  <c r="G18" i="4" s="1"/>
  <c r="E26" i="4"/>
  <c r="F26" i="4" s="1"/>
  <c r="G26" i="4" s="1"/>
  <c r="E34" i="4"/>
  <c r="F34" i="4" s="1"/>
  <c r="G34" i="4" s="1"/>
  <c r="E41" i="4"/>
  <c r="F41" i="4" s="1"/>
  <c r="G41" i="4" s="1"/>
  <c r="E129" i="4"/>
  <c r="F129" i="4" s="1"/>
  <c r="G129" i="4" s="1"/>
  <c r="E183" i="4"/>
  <c r="F183" i="4" s="1"/>
  <c r="G183" i="4" s="1"/>
  <c r="E190" i="4"/>
  <c r="F190" i="4" s="1"/>
  <c r="G190" i="4" s="1"/>
  <c r="E11" i="4"/>
  <c r="F11" i="4" s="1"/>
  <c r="G11" i="4" s="1"/>
  <c r="E19" i="4"/>
  <c r="F19" i="4" s="1"/>
  <c r="G19" i="4" s="1"/>
  <c r="E27" i="4"/>
  <c r="F27" i="4" s="1"/>
  <c r="G27" i="4" s="1"/>
  <c r="E35" i="4"/>
  <c r="F35" i="4" s="1"/>
  <c r="G35" i="4" s="1"/>
  <c r="E42" i="4"/>
  <c r="F42" i="4" s="1"/>
  <c r="G42" i="4" s="1"/>
  <c r="E169" i="4"/>
  <c r="F169" i="4" s="1"/>
  <c r="G169" i="4" s="1"/>
  <c r="E223" i="4"/>
  <c r="F223" i="4" s="1"/>
  <c r="G223" i="4" s="1"/>
  <c r="E117" i="4"/>
  <c r="F117" i="4" s="1"/>
  <c r="G117" i="4" s="1"/>
  <c r="E148" i="4"/>
  <c r="F148" i="4" s="1"/>
  <c r="G148" i="4" s="1"/>
  <c r="E156" i="4"/>
  <c r="F156" i="4" s="1"/>
  <c r="G156" i="4" s="1"/>
  <c r="E3" i="4"/>
  <c r="F3" i="4" s="1"/>
  <c r="G3" i="4" s="1"/>
  <c r="E15" i="4"/>
  <c r="F15" i="4" s="1"/>
  <c r="G15" i="4" s="1"/>
  <c r="E23" i="4"/>
  <c r="F23" i="4" s="1"/>
  <c r="G23" i="4" s="1"/>
  <c r="E31" i="4"/>
  <c r="F31" i="4" s="1"/>
  <c r="G31" i="4" s="1"/>
  <c r="E110" i="4"/>
  <c r="F110" i="4" s="1"/>
  <c r="G110" i="4" s="1"/>
  <c r="E203" i="4"/>
  <c r="F203" i="4" s="1"/>
  <c r="G203" i="4" s="1"/>
  <c r="N3" i="4"/>
  <c r="O3" i="4" s="1"/>
  <c r="E47" i="4"/>
  <c r="F47" i="4" s="1"/>
  <c r="G47" i="4" s="1"/>
  <c r="E52" i="4"/>
  <c r="F52" i="4" s="1"/>
  <c r="G52" i="4" s="1"/>
  <c r="E68" i="4"/>
  <c r="F68" i="4" s="1"/>
  <c r="G68" i="4" s="1"/>
  <c r="E84" i="4"/>
  <c r="F84" i="4" s="1"/>
  <c r="G84" i="4" s="1"/>
  <c r="E100" i="4"/>
  <c r="F100" i="4" s="1"/>
  <c r="G100" i="4" s="1"/>
  <c r="E106" i="4"/>
  <c r="F106" i="4" s="1"/>
  <c r="G106" i="4" s="1"/>
  <c r="E124" i="4"/>
  <c r="F124" i="4" s="1"/>
  <c r="G124" i="4" s="1"/>
  <c r="E131" i="4"/>
  <c r="F131" i="4" s="1"/>
  <c r="G131" i="4" s="1"/>
  <c r="E137" i="4"/>
  <c r="F137" i="4" s="1"/>
  <c r="G137" i="4" s="1"/>
  <c r="E143" i="4"/>
  <c r="F143" i="4" s="1"/>
  <c r="G143" i="4" s="1"/>
  <c r="E150" i="4"/>
  <c r="F150" i="4" s="1"/>
  <c r="G150" i="4" s="1"/>
  <c r="E157" i="4"/>
  <c r="F157" i="4" s="1"/>
  <c r="G157" i="4" s="1"/>
  <c r="E171" i="4"/>
  <c r="F171" i="4" s="1"/>
  <c r="G171" i="4" s="1"/>
  <c r="E191" i="4"/>
  <c r="F191" i="4" s="1"/>
  <c r="G191" i="4" s="1"/>
  <c r="E197" i="4"/>
  <c r="F197" i="4" s="1"/>
  <c r="G197" i="4" s="1"/>
  <c r="E211" i="4"/>
  <c r="F211" i="4" s="1"/>
  <c r="G211" i="4" s="1"/>
  <c r="E224" i="4"/>
  <c r="F224" i="4" s="1"/>
  <c r="G224" i="4" s="1"/>
  <c r="E231" i="4"/>
  <c r="F231" i="4" s="1"/>
  <c r="G231" i="4" s="1"/>
  <c r="N9" i="4"/>
  <c r="N8" i="4"/>
  <c r="E53" i="4"/>
  <c r="F53" i="4" s="1"/>
  <c r="G53" i="4" s="1"/>
  <c r="E58" i="4"/>
  <c r="F58" i="4" s="1"/>
  <c r="G58" i="4" s="1"/>
  <c r="E74" i="4"/>
  <c r="F74" i="4" s="1"/>
  <c r="G74" i="4" s="1"/>
  <c r="E90" i="4"/>
  <c r="F90" i="4" s="1"/>
  <c r="G90" i="4" s="1"/>
  <c r="E118" i="4"/>
  <c r="F118" i="4" s="1"/>
  <c r="G118" i="4" s="1"/>
  <c r="E125" i="4"/>
  <c r="F125" i="4" s="1"/>
  <c r="G125" i="4" s="1"/>
  <c r="E144" i="4"/>
  <c r="F144" i="4" s="1"/>
  <c r="G144" i="4" s="1"/>
  <c r="E151" i="4"/>
  <c r="F151" i="4" s="1"/>
  <c r="G151" i="4" s="1"/>
  <c r="E158" i="4"/>
  <c r="F158" i="4" s="1"/>
  <c r="G158" i="4" s="1"/>
  <c r="E178" i="4"/>
  <c r="F178" i="4" s="1"/>
  <c r="G178" i="4" s="1"/>
  <c r="E185" i="4"/>
  <c r="F185" i="4" s="1"/>
  <c r="G185" i="4" s="1"/>
  <c r="E205" i="4"/>
  <c r="F205" i="4" s="1"/>
  <c r="G205" i="4" s="1"/>
  <c r="E219" i="4"/>
  <c r="F219" i="4" s="1"/>
  <c r="G219" i="4" s="1"/>
  <c r="E239" i="4"/>
  <c r="F239" i="4" s="1"/>
  <c r="G239" i="4" s="1"/>
  <c r="E245" i="4"/>
  <c r="F245" i="4" s="1"/>
  <c r="G245" i="4" s="1"/>
  <c r="E259" i="4"/>
  <c r="F259" i="4" s="1"/>
  <c r="G259" i="4" s="1"/>
  <c r="E272" i="4"/>
  <c r="F272" i="4" s="1"/>
  <c r="G272" i="4" s="1"/>
  <c r="E43" i="4"/>
  <c r="F43" i="4" s="1"/>
  <c r="G43" i="4" s="1"/>
  <c r="E48" i="4"/>
  <c r="F48" i="4" s="1"/>
  <c r="G48" i="4" s="1"/>
  <c r="E64" i="4"/>
  <c r="F64" i="4" s="1"/>
  <c r="G64" i="4" s="1"/>
  <c r="E80" i="4"/>
  <c r="F80" i="4" s="1"/>
  <c r="G80" i="4" s="1"/>
  <c r="E96" i="4"/>
  <c r="F96" i="4" s="1"/>
  <c r="G96" i="4" s="1"/>
  <c r="E107" i="4"/>
  <c r="F107" i="4" s="1"/>
  <c r="G107" i="4" s="1"/>
  <c r="E113" i="4"/>
  <c r="F113" i="4" s="1"/>
  <c r="G113" i="4" s="1"/>
  <c r="E119" i="4"/>
  <c r="F119" i="4" s="1"/>
  <c r="G119" i="4" s="1"/>
  <c r="E132" i="4"/>
  <c r="F132" i="4" s="1"/>
  <c r="G132" i="4" s="1"/>
  <c r="E139" i="4"/>
  <c r="F139" i="4" s="1"/>
  <c r="G139" i="4" s="1"/>
  <c r="E145" i="4"/>
  <c r="F145" i="4" s="1"/>
  <c r="G145" i="4" s="1"/>
  <c r="E159" i="4"/>
  <c r="F159" i="4" s="1"/>
  <c r="G159" i="4" s="1"/>
  <c r="E179" i="4"/>
  <c r="F179" i="4" s="1"/>
  <c r="G179" i="4" s="1"/>
  <c r="E186" i="4"/>
  <c r="F186" i="4" s="1"/>
  <c r="G186" i="4" s="1"/>
  <c r="E192" i="4"/>
  <c r="F192" i="4" s="1"/>
  <c r="G192" i="4" s="1"/>
  <c r="E199" i="4"/>
  <c r="F199" i="4" s="1"/>
  <c r="G199" i="4" s="1"/>
  <c r="E253" i="4"/>
  <c r="F253" i="4" s="1"/>
  <c r="G253" i="4" s="1"/>
  <c r="E267" i="4"/>
  <c r="F267" i="4" s="1"/>
  <c r="G267" i="4" s="1"/>
  <c r="E6" i="4"/>
  <c r="F6" i="4" s="1"/>
  <c r="G6" i="4" s="1"/>
  <c r="E49" i="4"/>
  <c r="F49" i="4" s="1"/>
  <c r="G49" i="4" s="1"/>
  <c r="E54" i="4"/>
  <c r="F54" i="4" s="1"/>
  <c r="G54" i="4" s="1"/>
  <c r="E70" i="4"/>
  <c r="F70" i="4" s="1"/>
  <c r="G70" i="4" s="1"/>
  <c r="E86" i="4"/>
  <c r="F86" i="4" s="1"/>
  <c r="G86" i="4" s="1"/>
  <c r="E102" i="4"/>
  <c r="F102" i="4" s="1"/>
  <c r="G102" i="4" s="1"/>
  <c r="E108" i="4"/>
  <c r="F108" i="4" s="1"/>
  <c r="G108" i="4" s="1"/>
  <c r="E114" i="4"/>
  <c r="F114" i="4" s="1"/>
  <c r="G114" i="4" s="1"/>
  <c r="E120" i="4"/>
  <c r="F120" i="4" s="1"/>
  <c r="G120" i="4" s="1"/>
  <c r="E126" i="4"/>
  <c r="F126" i="4" s="1"/>
  <c r="G126" i="4" s="1"/>
  <c r="E133" i="4"/>
  <c r="F133" i="4" s="1"/>
  <c r="G133" i="4" s="1"/>
  <c r="E153" i="4"/>
  <c r="F153" i="4" s="1"/>
  <c r="G153" i="4" s="1"/>
  <c r="E166" i="4"/>
  <c r="F166" i="4" s="1"/>
  <c r="G166" i="4" s="1"/>
  <c r="E173" i="4"/>
  <c r="F173" i="4" s="1"/>
  <c r="G173" i="4" s="1"/>
  <c r="E187" i="4"/>
  <c r="F187" i="4" s="1"/>
  <c r="G187" i="4" s="1"/>
  <c r="E207" i="4"/>
  <c r="F207" i="4" s="1"/>
  <c r="G207" i="4" s="1"/>
  <c r="E213" i="4"/>
  <c r="F213" i="4" s="1"/>
  <c r="G213" i="4" s="1"/>
  <c r="E227" i="4"/>
  <c r="F227" i="4" s="1"/>
  <c r="G227" i="4" s="1"/>
  <c r="E247" i="4"/>
  <c r="F247" i="4" s="1"/>
  <c r="G247" i="4" s="1"/>
  <c r="E262" i="4"/>
  <c r="F262" i="4" s="1"/>
  <c r="G262" i="4" s="1"/>
  <c r="E246" i="4"/>
  <c r="F246" i="4" s="1"/>
  <c r="G246" i="4" s="1"/>
  <c r="E230" i="4"/>
  <c r="F230" i="4" s="1"/>
  <c r="G230" i="4" s="1"/>
  <c r="E214" i="4"/>
  <c r="F214" i="4" s="1"/>
  <c r="G214" i="4" s="1"/>
  <c r="E198" i="4"/>
  <c r="F198" i="4" s="1"/>
  <c r="G198" i="4" s="1"/>
  <c r="E268" i="4"/>
  <c r="F268" i="4" s="1"/>
  <c r="G268" i="4" s="1"/>
  <c r="E265" i="4"/>
  <c r="F265" i="4" s="1"/>
  <c r="G265" i="4" s="1"/>
  <c r="E252" i="4"/>
  <c r="F252" i="4" s="1"/>
  <c r="G252" i="4" s="1"/>
  <c r="E249" i="4"/>
  <c r="F249" i="4" s="1"/>
  <c r="G249" i="4" s="1"/>
  <c r="E236" i="4"/>
  <c r="F236" i="4" s="1"/>
  <c r="G236" i="4" s="1"/>
  <c r="E233" i="4"/>
  <c r="F233" i="4" s="1"/>
  <c r="G233" i="4" s="1"/>
  <c r="E220" i="4"/>
  <c r="F220" i="4" s="1"/>
  <c r="G220" i="4" s="1"/>
  <c r="E217" i="4"/>
  <c r="F217" i="4" s="1"/>
  <c r="G217" i="4" s="1"/>
  <c r="E204" i="4"/>
  <c r="F204" i="4" s="1"/>
  <c r="G204" i="4" s="1"/>
  <c r="E172" i="4"/>
  <c r="F172" i="4" s="1"/>
  <c r="G172" i="4" s="1"/>
  <c r="E274" i="4"/>
  <c r="F274" i="4" s="1"/>
  <c r="G274" i="4" s="1"/>
  <c r="E258" i="4"/>
  <c r="F258" i="4" s="1"/>
  <c r="G258" i="4" s="1"/>
  <c r="E242" i="4"/>
  <c r="F242" i="4" s="1"/>
  <c r="G242" i="4" s="1"/>
  <c r="E226" i="4"/>
  <c r="F226" i="4" s="1"/>
  <c r="G226" i="4" s="1"/>
  <c r="E210" i="4"/>
  <c r="F210" i="4" s="1"/>
  <c r="G210" i="4" s="1"/>
  <c r="E264" i="4"/>
  <c r="F264" i="4" s="1"/>
  <c r="G264" i="4" s="1"/>
  <c r="E248" i="4"/>
  <c r="F248" i="4" s="1"/>
  <c r="G248" i="4" s="1"/>
  <c r="E232" i="4"/>
  <c r="F232" i="4" s="1"/>
  <c r="G232" i="4" s="1"/>
  <c r="E216" i="4"/>
  <c r="F216" i="4" s="1"/>
  <c r="G216" i="4" s="1"/>
  <c r="E200" i="4"/>
  <c r="F200" i="4" s="1"/>
  <c r="G200" i="4" s="1"/>
  <c r="E184" i="4"/>
  <c r="F184" i="4" s="1"/>
  <c r="G184" i="4" s="1"/>
  <c r="E181" i="4"/>
  <c r="F181" i="4" s="1"/>
  <c r="G181" i="4" s="1"/>
  <c r="E168" i="4"/>
  <c r="F168" i="4" s="1"/>
  <c r="G168" i="4" s="1"/>
  <c r="E165" i="4"/>
  <c r="F165" i="4" s="1"/>
  <c r="G165" i="4" s="1"/>
  <c r="E152" i="4"/>
  <c r="F152" i="4" s="1"/>
  <c r="G152" i="4" s="1"/>
  <c r="E149" i="4"/>
  <c r="F149" i="4" s="1"/>
  <c r="G149" i="4" s="1"/>
  <c r="E146" i="4"/>
  <c r="F146" i="4" s="1"/>
  <c r="G146" i="4" s="1"/>
  <c r="E138" i="4"/>
  <c r="F138" i="4" s="1"/>
  <c r="G138" i="4" s="1"/>
  <c r="E130" i="4"/>
  <c r="F130" i="4" s="1"/>
  <c r="G130" i="4" s="1"/>
  <c r="E122" i="4"/>
  <c r="F122" i="4" s="1"/>
  <c r="G122" i="4" s="1"/>
  <c r="E112" i="4"/>
  <c r="F112" i="4" s="1"/>
  <c r="G112" i="4" s="1"/>
  <c r="E105" i="4"/>
  <c r="F105" i="4" s="1"/>
  <c r="G105" i="4" s="1"/>
  <c r="E103" i="4"/>
  <c r="F103" i="4" s="1"/>
  <c r="G103" i="4" s="1"/>
  <c r="E101" i="4"/>
  <c r="F101" i="4" s="1"/>
  <c r="G101" i="4" s="1"/>
  <c r="E99" i="4"/>
  <c r="F99" i="4" s="1"/>
  <c r="G99" i="4" s="1"/>
  <c r="E97" i="4"/>
  <c r="F97" i="4" s="1"/>
  <c r="G97" i="4" s="1"/>
  <c r="E95" i="4"/>
  <c r="F95" i="4" s="1"/>
  <c r="G95" i="4" s="1"/>
  <c r="E93" i="4"/>
  <c r="F93" i="4" s="1"/>
  <c r="G93" i="4" s="1"/>
  <c r="E91" i="4"/>
  <c r="F91" i="4" s="1"/>
  <c r="G91" i="4" s="1"/>
  <c r="E89" i="4"/>
  <c r="F89" i="4" s="1"/>
  <c r="G89" i="4" s="1"/>
  <c r="E87" i="4"/>
  <c r="F87" i="4" s="1"/>
  <c r="G87" i="4" s="1"/>
  <c r="E85" i="4"/>
  <c r="F85" i="4" s="1"/>
  <c r="G85" i="4" s="1"/>
  <c r="E83" i="4"/>
  <c r="F83" i="4" s="1"/>
  <c r="G83" i="4" s="1"/>
  <c r="E81" i="4"/>
  <c r="F81" i="4" s="1"/>
  <c r="G81" i="4" s="1"/>
  <c r="E79" i="4"/>
  <c r="F79" i="4" s="1"/>
  <c r="G79" i="4" s="1"/>
  <c r="E77" i="4"/>
  <c r="F77" i="4" s="1"/>
  <c r="G77" i="4" s="1"/>
  <c r="E75" i="4"/>
  <c r="F75" i="4" s="1"/>
  <c r="G75" i="4" s="1"/>
  <c r="E73" i="4"/>
  <c r="F73" i="4" s="1"/>
  <c r="G73" i="4" s="1"/>
  <c r="E71" i="4"/>
  <c r="F71" i="4" s="1"/>
  <c r="G71" i="4" s="1"/>
  <c r="E69" i="4"/>
  <c r="F69" i="4" s="1"/>
  <c r="G69" i="4" s="1"/>
  <c r="E67" i="4"/>
  <c r="F67" i="4" s="1"/>
  <c r="G67" i="4" s="1"/>
  <c r="E65" i="4"/>
  <c r="F65" i="4" s="1"/>
  <c r="G65" i="4" s="1"/>
  <c r="E63" i="4"/>
  <c r="F63" i="4" s="1"/>
  <c r="G63" i="4" s="1"/>
  <c r="E61" i="4"/>
  <c r="F61" i="4" s="1"/>
  <c r="G61" i="4" s="1"/>
  <c r="E59" i="4"/>
  <c r="F59" i="4" s="1"/>
  <c r="G59" i="4" s="1"/>
  <c r="E57" i="4"/>
  <c r="F57" i="4" s="1"/>
  <c r="G57" i="4" s="1"/>
  <c r="E270" i="4"/>
  <c r="F270" i="4" s="1"/>
  <c r="G270" i="4" s="1"/>
  <c r="E254" i="4"/>
  <c r="F254" i="4" s="1"/>
  <c r="G254" i="4" s="1"/>
  <c r="E238" i="4"/>
  <c r="F238" i="4" s="1"/>
  <c r="G238" i="4" s="1"/>
  <c r="E222" i="4"/>
  <c r="F222" i="4" s="1"/>
  <c r="G222" i="4" s="1"/>
  <c r="E206" i="4"/>
  <c r="F206" i="4" s="1"/>
  <c r="G206" i="4" s="1"/>
  <c r="E273" i="4"/>
  <c r="F273" i="4" s="1"/>
  <c r="G273" i="4" s="1"/>
  <c r="E260" i="4"/>
  <c r="F260" i="4" s="1"/>
  <c r="G260" i="4" s="1"/>
  <c r="E257" i="4"/>
  <c r="F257" i="4" s="1"/>
  <c r="G257" i="4" s="1"/>
  <c r="E244" i="4"/>
  <c r="F244" i="4" s="1"/>
  <c r="G244" i="4" s="1"/>
  <c r="E241" i="4"/>
  <c r="F241" i="4" s="1"/>
  <c r="G241" i="4" s="1"/>
  <c r="E228" i="4"/>
  <c r="F228" i="4" s="1"/>
  <c r="G228" i="4" s="1"/>
  <c r="E225" i="4"/>
  <c r="F225" i="4" s="1"/>
  <c r="G225" i="4" s="1"/>
  <c r="E212" i="4"/>
  <c r="F212" i="4" s="1"/>
  <c r="G212" i="4" s="1"/>
  <c r="E209" i="4"/>
  <c r="F209" i="4" s="1"/>
  <c r="G209" i="4" s="1"/>
  <c r="E196" i="4"/>
  <c r="F196" i="4" s="1"/>
  <c r="G196" i="4" s="1"/>
  <c r="E193" i="4"/>
  <c r="F193" i="4" s="1"/>
  <c r="G193" i="4" s="1"/>
  <c r="E180" i="4"/>
  <c r="F180" i="4" s="1"/>
  <c r="G180" i="4" s="1"/>
  <c r="E177" i="4"/>
  <c r="F177" i="4" s="1"/>
  <c r="G177" i="4" s="1"/>
  <c r="E164" i="4"/>
  <c r="F164" i="4" s="1"/>
  <c r="G164" i="4" s="1"/>
  <c r="E266" i="4"/>
  <c r="F266" i="4" s="1"/>
  <c r="G266" i="4" s="1"/>
  <c r="E250" i="4"/>
  <c r="F250" i="4" s="1"/>
  <c r="G250" i="4" s="1"/>
  <c r="E234" i="4"/>
  <c r="F234" i="4" s="1"/>
  <c r="G234" i="4" s="1"/>
  <c r="E218" i="4"/>
  <c r="F218" i="4" s="1"/>
  <c r="G218" i="4" s="1"/>
  <c r="E202" i="4"/>
  <c r="F202" i="4" s="1"/>
  <c r="G202" i="4" s="1"/>
  <c r="E8" i="4"/>
  <c r="F8" i="4" s="1"/>
  <c r="G8" i="4" s="1"/>
  <c r="E39" i="4"/>
  <c r="F39" i="4" s="1"/>
  <c r="G39" i="4" s="1"/>
  <c r="E55" i="4"/>
  <c r="F55" i="4" s="1"/>
  <c r="G55" i="4" s="1"/>
  <c r="E60" i="4"/>
  <c r="F60" i="4" s="1"/>
  <c r="G60" i="4" s="1"/>
  <c r="E76" i="4"/>
  <c r="F76" i="4" s="1"/>
  <c r="G76" i="4" s="1"/>
  <c r="E92" i="4"/>
  <c r="F92" i="4" s="1"/>
  <c r="G92" i="4" s="1"/>
  <c r="E115" i="4"/>
  <c r="F115" i="4" s="1"/>
  <c r="G115" i="4" s="1"/>
  <c r="E121" i="4"/>
  <c r="F121" i="4" s="1"/>
  <c r="G121" i="4" s="1"/>
  <c r="E127" i="4"/>
  <c r="F127" i="4" s="1"/>
  <c r="G127" i="4" s="1"/>
  <c r="E140" i="4"/>
  <c r="F140" i="4" s="1"/>
  <c r="G140" i="4" s="1"/>
  <c r="E147" i="4"/>
  <c r="F147" i="4" s="1"/>
  <c r="G147" i="4" s="1"/>
  <c r="E154" i="4"/>
  <c r="F154" i="4" s="1"/>
  <c r="G154" i="4" s="1"/>
  <c r="E160" i="4"/>
  <c r="F160" i="4" s="1"/>
  <c r="G160" i="4" s="1"/>
  <c r="E167" i="4"/>
  <c r="F167" i="4" s="1"/>
  <c r="G167" i="4" s="1"/>
  <c r="E174" i="4"/>
  <c r="F174" i="4" s="1"/>
  <c r="G174" i="4" s="1"/>
  <c r="E188" i="4"/>
  <c r="F188" i="4" s="1"/>
  <c r="G188" i="4" s="1"/>
  <c r="E194" i="4"/>
  <c r="F194" i="4" s="1"/>
  <c r="G194" i="4" s="1"/>
  <c r="E201" i="4"/>
  <c r="F201" i="4" s="1"/>
  <c r="G201" i="4" s="1"/>
  <c r="E221" i="4"/>
  <c r="F221" i="4" s="1"/>
  <c r="G221" i="4" s="1"/>
  <c r="E235" i="4"/>
  <c r="F235" i="4" s="1"/>
  <c r="G235" i="4" s="1"/>
  <c r="E255" i="4"/>
  <c r="F255" i="4" s="1"/>
  <c r="G255" i="4" s="1"/>
  <c r="E261" i="4"/>
  <c r="F261" i="4" s="1"/>
  <c r="G261" i="4" s="1"/>
  <c r="N2" i="4"/>
  <c r="O2" i="4" s="1"/>
  <c r="E45" i="4"/>
  <c r="F45" i="4" s="1"/>
  <c r="G45" i="4" s="1"/>
  <c r="E50" i="4"/>
  <c r="F50" i="4" s="1"/>
  <c r="G50" i="4" s="1"/>
  <c r="E66" i="4"/>
  <c r="F66" i="4" s="1"/>
  <c r="G66" i="4" s="1"/>
  <c r="E82" i="4"/>
  <c r="F82" i="4" s="1"/>
  <c r="G82" i="4" s="1"/>
  <c r="E98" i="4"/>
  <c r="F98" i="4" s="1"/>
  <c r="G98" i="4" s="1"/>
  <c r="E109" i="4"/>
  <c r="F109" i="4" s="1"/>
  <c r="G109" i="4" s="1"/>
  <c r="E128" i="4"/>
  <c r="F128" i="4" s="1"/>
  <c r="G128" i="4" s="1"/>
  <c r="E134" i="4"/>
  <c r="F134" i="4" s="1"/>
  <c r="G134" i="4" s="1"/>
  <c r="E141" i="4"/>
  <c r="F141" i="4" s="1"/>
  <c r="G141" i="4" s="1"/>
  <c r="E155" i="4"/>
  <c r="F155" i="4" s="1"/>
  <c r="G155" i="4" s="1"/>
  <c r="E161" i="4"/>
  <c r="F161" i="4" s="1"/>
  <c r="G161" i="4" s="1"/>
  <c r="E175" i="4"/>
  <c r="F175" i="4" s="1"/>
  <c r="G175" i="4" s="1"/>
  <c r="E195" i="4"/>
  <c r="F195" i="4" s="1"/>
  <c r="G195" i="4" s="1"/>
  <c r="E208" i="4"/>
  <c r="F208" i="4" s="1"/>
  <c r="G208" i="4" s="1"/>
  <c r="E215" i="4"/>
  <c r="F215" i="4" s="1"/>
  <c r="G215" i="4" s="1"/>
  <c r="E269" i="4"/>
  <c r="F269" i="4" s="1"/>
  <c r="G269" i="4" s="1"/>
  <c r="H3" i="4" l="1"/>
  <c r="I3" i="4" s="1"/>
  <c r="J3" i="4" s="1"/>
  <c r="N6" i="4" s="1"/>
  <c r="O6" i="4" s="1"/>
  <c r="O7" i="4" s="1"/>
  <c r="O5" i="4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E149" i="3" s="1"/>
  <c r="F149" i="3" s="1"/>
  <c r="G149" i="3" s="1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E104" i="3" s="1"/>
  <c r="F104" i="3" s="1"/>
  <c r="G104" i="3" s="1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E88" i="3" s="1"/>
  <c r="F88" i="3" s="1"/>
  <c r="G88" i="3" s="1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E72" i="3" s="1"/>
  <c r="F72" i="3" s="1"/>
  <c r="G72" i="3" s="1"/>
  <c r="C71" i="3"/>
  <c r="C70" i="3"/>
  <c r="C69" i="3"/>
  <c r="C68" i="3"/>
  <c r="C67" i="3"/>
  <c r="C66" i="3"/>
  <c r="E66" i="3" s="1"/>
  <c r="F66" i="3" s="1"/>
  <c r="G66" i="3" s="1"/>
  <c r="C65" i="3"/>
  <c r="C64" i="3"/>
  <c r="E64" i="3" s="1"/>
  <c r="F64" i="3" s="1"/>
  <c r="G64" i="3" s="1"/>
  <c r="C63" i="3"/>
  <c r="C62" i="3"/>
  <c r="C61" i="3"/>
  <c r="C60" i="3"/>
  <c r="C59" i="3"/>
  <c r="C58" i="3"/>
  <c r="C57" i="3"/>
  <c r="C56" i="3"/>
  <c r="E56" i="3" s="1"/>
  <c r="F56" i="3" s="1"/>
  <c r="G56" i="3" s="1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E34" i="3" s="1"/>
  <c r="F34" i="3" s="1"/>
  <c r="G34" i="3" s="1"/>
  <c r="C33" i="3"/>
  <c r="C32" i="3"/>
  <c r="C31" i="3"/>
  <c r="C30" i="3"/>
  <c r="C29" i="3"/>
  <c r="C28" i="3"/>
  <c r="E28" i="3" s="1"/>
  <c r="F28" i="3" s="1"/>
  <c r="G28" i="3" s="1"/>
  <c r="C27" i="3"/>
  <c r="C26" i="3"/>
  <c r="C25" i="3"/>
  <c r="C24" i="3"/>
  <c r="E24" i="3" s="1"/>
  <c r="F24" i="3" s="1"/>
  <c r="G24" i="3" s="1"/>
  <c r="C23" i="3"/>
  <c r="C22" i="3"/>
  <c r="C21" i="3"/>
  <c r="E21" i="3" s="1"/>
  <c r="F21" i="3" s="1"/>
  <c r="G21" i="3" s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E8" i="3" s="1"/>
  <c r="F8" i="3" s="1"/>
  <c r="G8" i="3" s="1"/>
  <c r="C7" i="3"/>
  <c r="E7" i="3" s="1"/>
  <c r="F7" i="3" s="1"/>
  <c r="G7" i="3" s="1"/>
  <c r="C6" i="3"/>
  <c r="N8" i="3" s="1"/>
  <c r="C5" i="3"/>
  <c r="N4" i="3"/>
  <c r="C4" i="3"/>
  <c r="E4" i="3" s="1"/>
  <c r="F4" i="3" s="1"/>
  <c r="G4" i="3" s="1"/>
  <c r="C3" i="3"/>
  <c r="E3" i="3" s="1"/>
  <c r="F3" i="3" s="1"/>
  <c r="G3" i="3" s="1"/>
  <c r="E5" i="3" l="1"/>
  <c r="F5" i="3" s="1"/>
  <c r="G5" i="3" s="1"/>
  <c r="E181" i="3"/>
  <c r="F181" i="3" s="1"/>
  <c r="G181" i="3" s="1"/>
  <c r="E113" i="3"/>
  <c r="F113" i="3" s="1"/>
  <c r="G113" i="3" s="1"/>
  <c r="E13" i="3"/>
  <c r="F13" i="3" s="1"/>
  <c r="G13" i="3" s="1"/>
  <c r="E50" i="3"/>
  <c r="F50" i="3" s="1"/>
  <c r="G50" i="3" s="1"/>
  <c r="E80" i="3"/>
  <c r="F80" i="3" s="1"/>
  <c r="G80" i="3" s="1"/>
  <c r="E118" i="3"/>
  <c r="F118" i="3" s="1"/>
  <c r="G118" i="3" s="1"/>
  <c r="E15" i="3"/>
  <c r="F15" i="3" s="1"/>
  <c r="G15" i="3" s="1"/>
  <c r="E37" i="3"/>
  <c r="F37" i="3" s="1"/>
  <c r="G37" i="3" s="1"/>
  <c r="E168" i="3"/>
  <c r="F168" i="3" s="1"/>
  <c r="G168" i="3" s="1"/>
  <c r="E200" i="3"/>
  <c r="F200" i="3" s="1"/>
  <c r="G200" i="3" s="1"/>
  <c r="E232" i="3"/>
  <c r="F232" i="3" s="1"/>
  <c r="G232" i="3" s="1"/>
  <c r="E264" i="3"/>
  <c r="F264" i="3" s="1"/>
  <c r="G264" i="3" s="1"/>
  <c r="E30" i="3"/>
  <c r="F30" i="3" s="1"/>
  <c r="G30" i="3" s="1"/>
  <c r="E53" i="3"/>
  <c r="F53" i="3" s="1"/>
  <c r="G53" i="3" s="1"/>
  <c r="E9" i="3"/>
  <c r="F9" i="3" s="1"/>
  <c r="G9" i="3" s="1"/>
  <c r="E17" i="3"/>
  <c r="F17" i="3" s="1"/>
  <c r="G17" i="3" s="1"/>
  <c r="E46" i="3"/>
  <c r="F46" i="3" s="1"/>
  <c r="G46" i="3" s="1"/>
  <c r="E69" i="3"/>
  <c r="F69" i="3" s="1"/>
  <c r="G69" i="3" s="1"/>
  <c r="E32" i="3"/>
  <c r="F32" i="3" s="1"/>
  <c r="G32" i="3" s="1"/>
  <c r="E62" i="3"/>
  <c r="F62" i="3" s="1"/>
  <c r="G62" i="3" s="1"/>
  <c r="E85" i="3"/>
  <c r="F85" i="3" s="1"/>
  <c r="G85" i="3" s="1"/>
  <c r="E11" i="3"/>
  <c r="F11" i="3" s="1"/>
  <c r="G11" i="3" s="1"/>
  <c r="E19" i="3"/>
  <c r="F19" i="3" s="1"/>
  <c r="G19" i="3" s="1"/>
  <c r="E40" i="3"/>
  <c r="F40" i="3" s="1"/>
  <c r="G40" i="3" s="1"/>
  <c r="E48" i="3"/>
  <c r="F48" i="3" s="1"/>
  <c r="G48" i="3" s="1"/>
  <c r="E78" i="3"/>
  <c r="F78" i="3" s="1"/>
  <c r="G78" i="3" s="1"/>
  <c r="E101" i="3"/>
  <c r="F101" i="3" s="1"/>
  <c r="G101" i="3" s="1"/>
  <c r="E6" i="3"/>
  <c r="F6" i="3" s="1"/>
  <c r="G6" i="3" s="1"/>
  <c r="E31" i="3"/>
  <c r="F31" i="3" s="1"/>
  <c r="G31" i="3" s="1"/>
  <c r="E47" i="3"/>
  <c r="F47" i="3" s="1"/>
  <c r="G47" i="3" s="1"/>
  <c r="E63" i="3"/>
  <c r="F63" i="3" s="1"/>
  <c r="G63" i="3" s="1"/>
  <c r="E79" i="3"/>
  <c r="F79" i="3" s="1"/>
  <c r="G79" i="3" s="1"/>
  <c r="E82" i="3"/>
  <c r="F82" i="3" s="1"/>
  <c r="G82" i="3" s="1"/>
  <c r="E95" i="3"/>
  <c r="F95" i="3" s="1"/>
  <c r="G95" i="3" s="1"/>
  <c r="E98" i="3"/>
  <c r="F98" i="3" s="1"/>
  <c r="G98" i="3" s="1"/>
  <c r="E109" i="3"/>
  <c r="F109" i="3" s="1"/>
  <c r="G109" i="3" s="1"/>
  <c r="E119" i="3"/>
  <c r="F119" i="3" s="1"/>
  <c r="G119" i="3" s="1"/>
  <c r="E134" i="3"/>
  <c r="F134" i="3" s="1"/>
  <c r="G134" i="3" s="1"/>
  <c r="E156" i="3"/>
  <c r="F156" i="3" s="1"/>
  <c r="G156" i="3" s="1"/>
  <c r="E169" i="3"/>
  <c r="F169" i="3" s="1"/>
  <c r="G169" i="3" s="1"/>
  <c r="E188" i="3"/>
  <c r="F188" i="3" s="1"/>
  <c r="G188" i="3" s="1"/>
  <c r="E220" i="3"/>
  <c r="F220" i="3" s="1"/>
  <c r="G220" i="3" s="1"/>
  <c r="E252" i="3"/>
  <c r="F252" i="3" s="1"/>
  <c r="G252" i="3" s="1"/>
  <c r="E271" i="3"/>
  <c r="F271" i="3" s="1"/>
  <c r="G271" i="3" s="1"/>
  <c r="E267" i="3"/>
  <c r="F267" i="3" s="1"/>
  <c r="G267" i="3" s="1"/>
  <c r="E263" i="3"/>
  <c r="F263" i="3" s="1"/>
  <c r="G263" i="3" s="1"/>
  <c r="E259" i="3"/>
  <c r="F259" i="3" s="1"/>
  <c r="G259" i="3" s="1"/>
  <c r="E255" i="3"/>
  <c r="F255" i="3" s="1"/>
  <c r="G255" i="3" s="1"/>
  <c r="E251" i="3"/>
  <c r="F251" i="3" s="1"/>
  <c r="G251" i="3" s="1"/>
  <c r="E247" i="3"/>
  <c r="F247" i="3" s="1"/>
  <c r="G247" i="3" s="1"/>
  <c r="E243" i="3"/>
  <c r="F243" i="3" s="1"/>
  <c r="G243" i="3" s="1"/>
  <c r="E239" i="3"/>
  <c r="F239" i="3" s="1"/>
  <c r="G239" i="3" s="1"/>
  <c r="E235" i="3"/>
  <c r="F235" i="3" s="1"/>
  <c r="G235" i="3" s="1"/>
  <c r="E231" i="3"/>
  <c r="F231" i="3" s="1"/>
  <c r="G231" i="3" s="1"/>
  <c r="E227" i="3"/>
  <c r="F227" i="3" s="1"/>
  <c r="G227" i="3" s="1"/>
  <c r="E223" i="3"/>
  <c r="F223" i="3" s="1"/>
  <c r="G223" i="3" s="1"/>
  <c r="E219" i="3"/>
  <c r="F219" i="3" s="1"/>
  <c r="G219" i="3" s="1"/>
  <c r="E215" i="3"/>
  <c r="F215" i="3" s="1"/>
  <c r="G215" i="3" s="1"/>
  <c r="E211" i="3"/>
  <c r="F211" i="3" s="1"/>
  <c r="G211" i="3" s="1"/>
  <c r="E207" i="3"/>
  <c r="F207" i="3" s="1"/>
  <c r="G207" i="3" s="1"/>
  <c r="E203" i="3"/>
  <c r="F203" i="3" s="1"/>
  <c r="G203" i="3" s="1"/>
  <c r="E199" i="3"/>
  <c r="F199" i="3" s="1"/>
  <c r="G199" i="3" s="1"/>
  <c r="E195" i="3"/>
  <c r="F195" i="3" s="1"/>
  <c r="G195" i="3" s="1"/>
  <c r="E191" i="3"/>
  <c r="F191" i="3" s="1"/>
  <c r="G191" i="3" s="1"/>
  <c r="E187" i="3"/>
  <c r="F187" i="3" s="1"/>
  <c r="G187" i="3" s="1"/>
  <c r="E183" i="3"/>
  <c r="F183" i="3" s="1"/>
  <c r="G183" i="3" s="1"/>
  <c r="E179" i="3"/>
  <c r="F179" i="3" s="1"/>
  <c r="G179" i="3" s="1"/>
  <c r="E175" i="3"/>
  <c r="F175" i="3" s="1"/>
  <c r="G175" i="3" s="1"/>
  <c r="E171" i="3"/>
  <c r="F171" i="3" s="1"/>
  <c r="G171" i="3" s="1"/>
  <c r="E167" i="3"/>
  <c r="F167" i="3" s="1"/>
  <c r="G167" i="3" s="1"/>
  <c r="E163" i="3"/>
  <c r="F163" i="3" s="1"/>
  <c r="G163" i="3" s="1"/>
  <c r="E159" i="3"/>
  <c r="F159" i="3" s="1"/>
  <c r="G159" i="3" s="1"/>
  <c r="E155" i="3"/>
  <c r="F155" i="3" s="1"/>
  <c r="G155" i="3" s="1"/>
  <c r="E151" i="3"/>
  <c r="F151" i="3" s="1"/>
  <c r="G151" i="3" s="1"/>
  <c r="E147" i="3"/>
  <c r="F147" i="3" s="1"/>
  <c r="G147" i="3" s="1"/>
  <c r="E131" i="3"/>
  <c r="F131" i="3" s="1"/>
  <c r="G131" i="3" s="1"/>
  <c r="E115" i="3"/>
  <c r="F115" i="3" s="1"/>
  <c r="G115" i="3" s="1"/>
  <c r="E133" i="3"/>
  <c r="F133" i="3" s="1"/>
  <c r="G133" i="3" s="1"/>
  <c r="E117" i="3"/>
  <c r="F117" i="3" s="1"/>
  <c r="G117" i="3" s="1"/>
  <c r="E273" i="3"/>
  <c r="F273" i="3" s="1"/>
  <c r="G273" i="3" s="1"/>
  <c r="E269" i="3"/>
  <c r="F269" i="3" s="1"/>
  <c r="G269" i="3" s="1"/>
  <c r="E265" i="3"/>
  <c r="F265" i="3" s="1"/>
  <c r="G265" i="3" s="1"/>
  <c r="E261" i="3"/>
  <c r="F261" i="3" s="1"/>
  <c r="G261" i="3" s="1"/>
  <c r="E257" i="3"/>
  <c r="F257" i="3" s="1"/>
  <c r="G257" i="3" s="1"/>
  <c r="E253" i="3"/>
  <c r="F253" i="3" s="1"/>
  <c r="G253" i="3" s="1"/>
  <c r="E249" i="3"/>
  <c r="F249" i="3" s="1"/>
  <c r="G249" i="3" s="1"/>
  <c r="E245" i="3"/>
  <c r="F245" i="3" s="1"/>
  <c r="G245" i="3" s="1"/>
  <c r="E241" i="3"/>
  <c r="F241" i="3" s="1"/>
  <c r="G241" i="3" s="1"/>
  <c r="E237" i="3"/>
  <c r="F237" i="3" s="1"/>
  <c r="G237" i="3" s="1"/>
  <c r="E233" i="3"/>
  <c r="F233" i="3" s="1"/>
  <c r="G233" i="3" s="1"/>
  <c r="E229" i="3"/>
  <c r="F229" i="3" s="1"/>
  <c r="G229" i="3" s="1"/>
  <c r="E225" i="3"/>
  <c r="F225" i="3" s="1"/>
  <c r="G225" i="3" s="1"/>
  <c r="E221" i="3"/>
  <c r="F221" i="3" s="1"/>
  <c r="G221" i="3" s="1"/>
  <c r="E217" i="3"/>
  <c r="F217" i="3" s="1"/>
  <c r="G217" i="3" s="1"/>
  <c r="E213" i="3"/>
  <c r="F213" i="3" s="1"/>
  <c r="G213" i="3" s="1"/>
  <c r="E209" i="3"/>
  <c r="F209" i="3" s="1"/>
  <c r="G209" i="3" s="1"/>
  <c r="E205" i="3"/>
  <c r="F205" i="3" s="1"/>
  <c r="G205" i="3" s="1"/>
  <c r="E201" i="3"/>
  <c r="F201" i="3" s="1"/>
  <c r="G201" i="3" s="1"/>
  <c r="E197" i="3"/>
  <c r="F197" i="3" s="1"/>
  <c r="G197" i="3" s="1"/>
  <c r="E193" i="3"/>
  <c r="F193" i="3" s="1"/>
  <c r="G193" i="3" s="1"/>
  <c r="E189" i="3"/>
  <c r="F189" i="3" s="1"/>
  <c r="G189" i="3" s="1"/>
  <c r="E185" i="3"/>
  <c r="F185" i="3" s="1"/>
  <c r="G185" i="3" s="1"/>
  <c r="E25" i="3"/>
  <c r="F25" i="3" s="1"/>
  <c r="G25" i="3" s="1"/>
  <c r="E41" i="3"/>
  <c r="F41" i="3" s="1"/>
  <c r="G41" i="3" s="1"/>
  <c r="E44" i="3"/>
  <c r="F44" i="3" s="1"/>
  <c r="G44" i="3" s="1"/>
  <c r="E57" i="3"/>
  <c r="F57" i="3" s="1"/>
  <c r="G57" i="3" s="1"/>
  <c r="E60" i="3"/>
  <c r="F60" i="3" s="1"/>
  <c r="G60" i="3" s="1"/>
  <c r="E73" i="3"/>
  <c r="F73" i="3" s="1"/>
  <c r="G73" i="3" s="1"/>
  <c r="E76" i="3"/>
  <c r="F76" i="3" s="1"/>
  <c r="G76" i="3" s="1"/>
  <c r="E89" i="3"/>
  <c r="F89" i="3" s="1"/>
  <c r="G89" i="3" s="1"/>
  <c r="E92" i="3"/>
  <c r="F92" i="3" s="1"/>
  <c r="G92" i="3" s="1"/>
  <c r="E105" i="3"/>
  <c r="F105" i="3" s="1"/>
  <c r="G105" i="3" s="1"/>
  <c r="E120" i="3"/>
  <c r="F120" i="3" s="1"/>
  <c r="G120" i="3" s="1"/>
  <c r="E125" i="3"/>
  <c r="F125" i="3" s="1"/>
  <c r="G125" i="3" s="1"/>
  <c r="E129" i="3"/>
  <c r="F129" i="3" s="1"/>
  <c r="G129" i="3" s="1"/>
  <c r="E135" i="3"/>
  <c r="F135" i="3" s="1"/>
  <c r="G135" i="3" s="1"/>
  <c r="E157" i="3"/>
  <c r="F157" i="3" s="1"/>
  <c r="G157" i="3" s="1"/>
  <c r="E176" i="3"/>
  <c r="F176" i="3" s="1"/>
  <c r="G176" i="3" s="1"/>
  <c r="E208" i="3"/>
  <c r="F208" i="3" s="1"/>
  <c r="G208" i="3" s="1"/>
  <c r="E240" i="3"/>
  <c r="F240" i="3" s="1"/>
  <c r="G240" i="3" s="1"/>
  <c r="E272" i="3"/>
  <c r="F272" i="3" s="1"/>
  <c r="G272" i="3" s="1"/>
  <c r="N2" i="3"/>
  <c r="O2" i="3" s="1"/>
  <c r="E22" i="3"/>
  <c r="F22" i="3" s="1"/>
  <c r="G22" i="3" s="1"/>
  <c r="E35" i="3"/>
  <c r="F35" i="3" s="1"/>
  <c r="G35" i="3" s="1"/>
  <c r="E38" i="3"/>
  <c r="F38" i="3" s="1"/>
  <c r="G38" i="3" s="1"/>
  <c r="E51" i="3"/>
  <c r="F51" i="3" s="1"/>
  <c r="G51" i="3" s="1"/>
  <c r="E54" i="3"/>
  <c r="F54" i="3" s="1"/>
  <c r="G54" i="3" s="1"/>
  <c r="E67" i="3"/>
  <c r="F67" i="3" s="1"/>
  <c r="G67" i="3" s="1"/>
  <c r="E70" i="3"/>
  <c r="F70" i="3" s="1"/>
  <c r="G70" i="3" s="1"/>
  <c r="E83" i="3"/>
  <c r="F83" i="3" s="1"/>
  <c r="G83" i="3" s="1"/>
  <c r="E86" i="3"/>
  <c r="F86" i="3" s="1"/>
  <c r="G86" i="3" s="1"/>
  <c r="E99" i="3"/>
  <c r="F99" i="3" s="1"/>
  <c r="G99" i="3" s="1"/>
  <c r="E102" i="3"/>
  <c r="F102" i="3" s="1"/>
  <c r="G102" i="3" s="1"/>
  <c r="E121" i="3"/>
  <c r="F121" i="3" s="1"/>
  <c r="G121" i="3" s="1"/>
  <c r="E136" i="3"/>
  <c r="F136" i="3" s="1"/>
  <c r="G136" i="3" s="1"/>
  <c r="E141" i="3"/>
  <c r="F141" i="3" s="1"/>
  <c r="G141" i="3" s="1"/>
  <c r="E145" i="3"/>
  <c r="F145" i="3" s="1"/>
  <c r="G145" i="3" s="1"/>
  <c r="E164" i="3"/>
  <c r="F164" i="3" s="1"/>
  <c r="G164" i="3" s="1"/>
  <c r="E177" i="3"/>
  <c r="F177" i="3" s="1"/>
  <c r="G177" i="3" s="1"/>
  <c r="E196" i="3"/>
  <c r="F196" i="3" s="1"/>
  <c r="G196" i="3" s="1"/>
  <c r="E228" i="3"/>
  <c r="F228" i="3" s="1"/>
  <c r="G228" i="3" s="1"/>
  <c r="E260" i="3"/>
  <c r="F260" i="3" s="1"/>
  <c r="G260" i="3" s="1"/>
  <c r="N9" i="3"/>
  <c r="E29" i="3"/>
  <c r="F29" i="3" s="1"/>
  <c r="G29" i="3" s="1"/>
  <c r="E45" i="3"/>
  <c r="F45" i="3" s="1"/>
  <c r="G45" i="3" s="1"/>
  <c r="E61" i="3"/>
  <c r="F61" i="3" s="1"/>
  <c r="G61" i="3" s="1"/>
  <c r="E77" i="3"/>
  <c r="F77" i="3" s="1"/>
  <c r="G77" i="3" s="1"/>
  <c r="E93" i="3"/>
  <c r="F93" i="3" s="1"/>
  <c r="G93" i="3" s="1"/>
  <c r="E96" i="3"/>
  <c r="F96" i="3" s="1"/>
  <c r="G96" i="3" s="1"/>
  <c r="E137" i="3"/>
  <c r="F137" i="3" s="1"/>
  <c r="G137" i="3" s="1"/>
  <c r="E152" i="3"/>
  <c r="F152" i="3" s="1"/>
  <c r="G152" i="3" s="1"/>
  <c r="E165" i="3"/>
  <c r="F165" i="3" s="1"/>
  <c r="G165" i="3" s="1"/>
  <c r="E184" i="3"/>
  <c r="F184" i="3" s="1"/>
  <c r="G184" i="3" s="1"/>
  <c r="E216" i="3"/>
  <c r="F216" i="3" s="1"/>
  <c r="G216" i="3" s="1"/>
  <c r="E248" i="3"/>
  <c r="F248" i="3" s="1"/>
  <c r="G248" i="3" s="1"/>
  <c r="E20" i="3"/>
  <c r="F20" i="3" s="1"/>
  <c r="G20" i="3" s="1"/>
  <c r="E23" i="3"/>
  <c r="F23" i="3" s="1"/>
  <c r="G23" i="3" s="1"/>
  <c r="E26" i="3"/>
  <c r="F26" i="3" s="1"/>
  <c r="G26" i="3" s="1"/>
  <c r="E39" i="3"/>
  <c r="F39" i="3" s="1"/>
  <c r="G39" i="3" s="1"/>
  <c r="E42" i="3"/>
  <c r="F42" i="3" s="1"/>
  <c r="G42" i="3" s="1"/>
  <c r="E55" i="3"/>
  <c r="F55" i="3" s="1"/>
  <c r="G55" i="3" s="1"/>
  <c r="E58" i="3"/>
  <c r="F58" i="3" s="1"/>
  <c r="G58" i="3" s="1"/>
  <c r="E71" i="3"/>
  <c r="F71" i="3" s="1"/>
  <c r="G71" i="3" s="1"/>
  <c r="E74" i="3"/>
  <c r="F74" i="3" s="1"/>
  <c r="G74" i="3" s="1"/>
  <c r="E87" i="3"/>
  <c r="F87" i="3" s="1"/>
  <c r="G87" i="3" s="1"/>
  <c r="E90" i="3"/>
  <c r="F90" i="3" s="1"/>
  <c r="G90" i="3" s="1"/>
  <c r="E103" i="3"/>
  <c r="F103" i="3" s="1"/>
  <c r="G103" i="3" s="1"/>
  <c r="E107" i="3"/>
  <c r="F107" i="3" s="1"/>
  <c r="G107" i="3" s="1"/>
  <c r="E111" i="3"/>
  <c r="F111" i="3" s="1"/>
  <c r="G111" i="3" s="1"/>
  <c r="E116" i="3"/>
  <c r="F116" i="3" s="1"/>
  <c r="G116" i="3" s="1"/>
  <c r="E153" i="3"/>
  <c r="F153" i="3" s="1"/>
  <c r="G153" i="3" s="1"/>
  <c r="E172" i="3"/>
  <c r="F172" i="3" s="1"/>
  <c r="G172" i="3" s="1"/>
  <c r="E204" i="3"/>
  <c r="F204" i="3" s="1"/>
  <c r="G204" i="3" s="1"/>
  <c r="E236" i="3"/>
  <c r="F236" i="3" s="1"/>
  <c r="G236" i="3" s="1"/>
  <c r="E268" i="3"/>
  <c r="F268" i="3" s="1"/>
  <c r="G268" i="3" s="1"/>
  <c r="N3" i="3"/>
  <c r="O3" i="3" s="1"/>
  <c r="E10" i="3"/>
  <c r="F10" i="3" s="1"/>
  <c r="G10" i="3" s="1"/>
  <c r="E12" i="3"/>
  <c r="F12" i="3" s="1"/>
  <c r="G12" i="3" s="1"/>
  <c r="E14" i="3"/>
  <c r="F14" i="3" s="1"/>
  <c r="G14" i="3" s="1"/>
  <c r="E16" i="3"/>
  <c r="F16" i="3" s="1"/>
  <c r="G16" i="3" s="1"/>
  <c r="E18" i="3"/>
  <c r="F18" i="3" s="1"/>
  <c r="G18" i="3" s="1"/>
  <c r="E33" i="3"/>
  <c r="F33" i="3" s="1"/>
  <c r="G33" i="3" s="1"/>
  <c r="E36" i="3"/>
  <c r="F36" i="3" s="1"/>
  <c r="G36" i="3" s="1"/>
  <c r="E49" i="3"/>
  <c r="F49" i="3" s="1"/>
  <c r="G49" i="3" s="1"/>
  <c r="E52" i="3"/>
  <c r="F52" i="3" s="1"/>
  <c r="G52" i="3" s="1"/>
  <c r="E65" i="3"/>
  <c r="F65" i="3" s="1"/>
  <c r="G65" i="3" s="1"/>
  <c r="E68" i="3"/>
  <c r="F68" i="3" s="1"/>
  <c r="G68" i="3" s="1"/>
  <c r="E81" i="3"/>
  <c r="F81" i="3" s="1"/>
  <c r="G81" i="3" s="1"/>
  <c r="E84" i="3"/>
  <c r="F84" i="3" s="1"/>
  <c r="G84" i="3" s="1"/>
  <c r="E97" i="3"/>
  <c r="F97" i="3" s="1"/>
  <c r="G97" i="3" s="1"/>
  <c r="E100" i="3"/>
  <c r="F100" i="3" s="1"/>
  <c r="G100" i="3" s="1"/>
  <c r="E108" i="3"/>
  <c r="F108" i="3" s="1"/>
  <c r="G108" i="3" s="1"/>
  <c r="E123" i="3"/>
  <c r="F123" i="3" s="1"/>
  <c r="G123" i="3" s="1"/>
  <c r="E127" i="3"/>
  <c r="F127" i="3" s="1"/>
  <c r="G127" i="3" s="1"/>
  <c r="E132" i="3"/>
  <c r="F132" i="3" s="1"/>
  <c r="G132" i="3" s="1"/>
  <c r="E160" i="3"/>
  <c r="F160" i="3" s="1"/>
  <c r="G160" i="3" s="1"/>
  <c r="E173" i="3"/>
  <c r="F173" i="3" s="1"/>
  <c r="G173" i="3" s="1"/>
  <c r="E192" i="3"/>
  <c r="F192" i="3" s="1"/>
  <c r="G192" i="3" s="1"/>
  <c r="E224" i="3"/>
  <c r="F224" i="3" s="1"/>
  <c r="G224" i="3" s="1"/>
  <c r="E256" i="3"/>
  <c r="F256" i="3" s="1"/>
  <c r="G256" i="3" s="1"/>
  <c r="E27" i="3"/>
  <c r="F27" i="3" s="1"/>
  <c r="G27" i="3" s="1"/>
  <c r="E43" i="3"/>
  <c r="F43" i="3" s="1"/>
  <c r="G43" i="3" s="1"/>
  <c r="E59" i="3"/>
  <c r="F59" i="3" s="1"/>
  <c r="G59" i="3" s="1"/>
  <c r="E75" i="3"/>
  <c r="F75" i="3" s="1"/>
  <c r="G75" i="3" s="1"/>
  <c r="E91" i="3"/>
  <c r="F91" i="3" s="1"/>
  <c r="G91" i="3" s="1"/>
  <c r="E94" i="3"/>
  <c r="F94" i="3" s="1"/>
  <c r="G94" i="3" s="1"/>
  <c r="E139" i="3"/>
  <c r="F139" i="3" s="1"/>
  <c r="G139" i="3" s="1"/>
  <c r="E143" i="3"/>
  <c r="F143" i="3" s="1"/>
  <c r="G143" i="3" s="1"/>
  <c r="E148" i="3"/>
  <c r="F148" i="3" s="1"/>
  <c r="G148" i="3" s="1"/>
  <c r="E161" i="3"/>
  <c r="F161" i="3" s="1"/>
  <c r="G161" i="3" s="1"/>
  <c r="E180" i="3"/>
  <c r="F180" i="3" s="1"/>
  <c r="G180" i="3" s="1"/>
  <c r="E212" i="3"/>
  <c r="F212" i="3" s="1"/>
  <c r="G212" i="3" s="1"/>
  <c r="E244" i="3"/>
  <c r="F244" i="3" s="1"/>
  <c r="G244" i="3" s="1"/>
  <c r="E110" i="3"/>
  <c r="F110" i="3" s="1"/>
  <c r="G110" i="3" s="1"/>
  <c r="E126" i="3"/>
  <c r="F126" i="3" s="1"/>
  <c r="G126" i="3" s="1"/>
  <c r="E142" i="3"/>
  <c r="F142" i="3" s="1"/>
  <c r="G142" i="3" s="1"/>
  <c r="E114" i="3"/>
  <c r="F114" i="3" s="1"/>
  <c r="G114" i="3" s="1"/>
  <c r="E130" i="3"/>
  <c r="F130" i="3" s="1"/>
  <c r="G130" i="3" s="1"/>
  <c r="E146" i="3"/>
  <c r="F146" i="3" s="1"/>
  <c r="G146" i="3" s="1"/>
  <c r="E124" i="3"/>
  <c r="F124" i="3" s="1"/>
  <c r="G124" i="3" s="1"/>
  <c r="E140" i="3"/>
  <c r="F140" i="3" s="1"/>
  <c r="G140" i="3" s="1"/>
  <c r="E150" i="3"/>
  <c r="F150" i="3" s="1"/>
  <c r="G150" i="3" s="1"/>
  <c r="E154" i="3"/>
  <c r="F154" i="3" s="1"/>
  <c r="G154" i="3" s="1"/>
  <c r="E158" i="3"/>
  <c r="F158" i="3" s="1"/>
  <c r="G158" i="3" s="1"/>
  <c r="E162" i="3"/>
  <c r="F162" i="3" s="1"/>
  <c r="G162" i="3" s="1"/>
  <c r="E166" i="3"/>
  <c r="F166" i="3" s="1"/>
  <c r="G166" i="3" s="1"/>
  <c r="E170" i="3"/>
  <c r="F170" i="3" s="1"/>
  <c r="G170" i="3" s="1"/>
  <c r="E174" i="3"/>
  <c r="F174" i="3" s="1"/>
  <c r="G174" i="3" s="1"/>
  <c r="E178" i="3"/>
  <c r="F178" i="3" s="1"/>
  <c r="G178" i="3" s="1"/>
  <c r="E182" i="3"/>
  <c r="F182" i="3" s="1"/>
  <c r="G182" i="3" s="1"/>
  <c r="E186" i="3"/>
  <c r="F186" i="3" s="1"/>
  <c r="G186" i="3" s="1"/>
  <c r="E190" i="3"/>
  <c r="F190" i="3" s="1"/>
  <c r="G190" i="3" s="1"/>
  <c r="E194" i="3"/>
  <c r="F194" i="3" s="1"/>
  <c r="G194" i="3" s="1"/>
  <c r="E198" i="3"/>
  <c r="F198" i="3" s="1"/>
  <c r="G198" i="3" s="1"/>
  <c r="E202" i="3"/>
  <c r="F202" i="3" s="1"/>
  <c r="G202" i="3" s="1"/>
  <c r="E206" i="3"/>
  <c r="F206" i="3" s="1"/>
  <c r="G206" i="3" s="1"/>
  <c r="E210" i="3"/>
  <c r="F210" i="3" s="1"/>
  <c r="G210" i="3" s="1"/>
  <c r="E214" i="3"/>
  <c r="F214" i="3" s="1"/>
  <c r="G214" i="3" s="1"/>
  <c r="E218" i="3"/>
  <c r="F218" i="3" s="1"/>
  <c r="G218" i="3" s="1"/>
  <c r="E222" i="3"/>
  <c r="F222" i="3" s="1"/>
  <c r="G222" i="3" s="1"/>
  <c r="E226" i="3"/>
  <c r="F226" i="3" s="1"/>
  <c r="G226" i="3" s="1"/>
  <c r="E230" i="3"/>
  <c r="F230" i="3" s="1"/>
  <c r="G230" i="3" s="1"/>
  <c r="E234" i="3"/>
  <c r="F234" i="3" s="1"/>
  <c r="G234" i="3" s="1"/>
  <c r="E238" i="3"/>
  <c r="F238" i="3" s="1"/>
  <c r="G238" i="3" s="1"/>
  <c r="E242" i="3"/>
  <c r="F242" i="3" s="1"/>
  <c r="G242" i="3" s="1"/>
  <c r="E246" i="3"/>
  <c r="F246" i="3" s="1"/>
  <c r="G246" i="3" s="1"/>
  <c r="E250" i="3"/>
  <c r="F250" i="3" s="1"/>
  <c r="G250" i="3" s="1"/>
  <c r="E254" i="3"/>
  <c r="F254" i="3" s="1"/>
  <c r="G254" i="3" s="1"/>
  <c r="E258" i="3"/>
  <c r="F258" i="3" s="1"/>
  <c r="G258" i="3" s="1"/>
  <c r="E262" i="3"/>
  <c r="F262" i="3" s="1"/>
  <c r="G262" i="3" s="1"/>
  <c r="E266" i="3"/>
  <c r="F266" i="3" s="1"/>
  <c r="G266" i="3" s="1"/>
  <c r="E270" i="3"/>
  <c r="F270" i="3" s="1"/>
  <c r="G270" i="3" s="1"/>
  <c r="E274" i="3"/>
  <c r="F274" i="3" s="1"/>
  <c r="G274" i="3" s="1"/>
  <c r="E112" i="3"/>
  <c r="F112" i="3" s="1"/>
  <c r="G112" i="3" s="1"/>
  <c r="E128" i="3"/>
  <c r="F128" i="3" s="1"/>
  <c r="G128" i="3" s="1"/>
  <c r="E144" i="3"/>
  <c r="F144" i="3" s="1"/>
  <c r="G144" i="3" s="1"/>
  <c r="E106" i="3"/>
  <c r="F106" i="3" s="1"/>
  <c r="G106" i="3" s="1"/>
  <c r="E122" i="3"/>
  <c r="F122" i="3" s="1"/>
  <c r="G122" i="3" s="1"/>
  <c r="E138" i="3"/>
  <c r="F138" i="3" s="1"/>
  <c r="G138" i="3" s="1"/>
  <c r="H3" i="3" l="1"/>
  <c r="I3" i="3" s="1"/>
  <c r="J3" i="3" s="1"/>
  <c r="N6" i="3" s="1"/>
  <c r="O6" i="3" s="1"/>
  <c r="O7" i="3" s="1"/>
  <c r="O5" i="3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E253" i="2"/>
  <c r="F253" i="2" s="1"/>
  <c r="G253" i="2" s="1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E223" i="2" s="1"/>
  <c r="F223" i="2" s="1"/>
  <c r="G223" i="2" s="1"/>
  <c r="C222" i="2"/>
  <c r="C221" i="2"/>
  <c r="C220" i="2"/>
  <c r="C219" i="2"/>
  <c r="C218" i="2"/>
  <c r="C217" i="2"/>
  <c r="C216" i="2"/>
  <c r="C215" i="2"/>
  <c r="C214" i="2"/>
  <c r="C213" i="2"/>
  <c r="C212" i="2"/>
  <c r="C211" i="2"/>
  <c r="E211" i="2" s="1"/>
  <c r="F211" i="2" s="1"/>
  <c r="G211" i="2" s="1"/>
  <c r="C210" i="2"/>
  <c r="C209" i="2"/>
  <c r="E209" i="2" s="1"/>
  <c r="F209" i="2" s="1"/>
  <c r="G209" i="2" s="1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E187" i="2" s="1"/>
  <c r="F187" i="2" s="1"/>
  <c r="G187" i="2" s="1"/>
  <c r="C186" i="2"/>
  <c r="C185" i="2"/>
  <c r="C184" i="2"/>
  <c r="C183" i="2"/>
  <c r="C182" i="2"/>
  <c r="C181" i="2"/>
  <c r="C180" i="2"/>
  <c r="C179" i="2"/>
  <c r="C178" i="2"/>
  <c r="C177" i="2"/>
  <c r="C176" i="2"/>
  <c r="C175" i="2"/>
  <c r="E175" i="2" s="1"/>
  <c r="F175" i="2" s="1"/>
  <c r="G175" i="2" s="1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E157" i="2" s="1"/>
  <c r="F157" i="2" s="1"/>
  <c r="G157" i="2" s="1"/>
  <c r="C156" i="2"/>
  <c r="C155" i="2"/>
  <c r="C154" i="2"/>
  <c r="C153" i="2"/>
  <c r="E153" i="2" s="1"/>
  <c r="F153" i="2" s="1"/>
  <c r="G153" i="2" s="1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E139" i="2" s="1"/>
  <c r="F139" i="2" s="1"/>
  <c r="G139" i="2" s="1"/>
  <c r="C138" i="2"/>
  <c r="C137" i="2"/>
  <c r="C136" i="2"/>
  <c r="C135" i="2"/>
  <c r="C134" i="2"/>
  <c r="C133" i="2"/>
  <c r="C132" i="2"/>
  <c r="C131" i="2"/>
  <c r="E131" i="2" s="1"/>
  <c r="F131" i="2" s="1"/>
  <c r="G131" i="2" s="1"/>
  <c r="C130" i="2"/>
  <c r="C129" i="2"/>
  <c r="E129" i="2" s="1"/>
  <c r="F129" i="2" s="1"/>
  <c r="G129" i="2" s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E115" i="2" s="1"/>
  <c r="F115" i="2" s="1"/>
  <c r="G115" i="2" s="1"/>
  <c r="C114" i="2"/>
  <c r="C113" i="2"/>
  <c r="C112" i="2"/>
  <c r="C111" i="2"/>
  <c r="C110" i="2"/>
  <c r="C109" i="2"/>
  <c r="C108" i="2"/>
  <c r="C107" i="2"/>
  <c r="C106" i="2"/>
  <c r="C105" i="2"/>
  <c r="C104" i="2"/>
  <c r="E104" i="2" s="1"/>
  <c r="F104" i="2" s="1"/>
  <c r="G104" i="2" s="1"/>
  <c r="C103" i="2"/>
  <c r="E103" i="2" s="1"/>
  <c r="F103" i="2" s="1"/>
  <c r="G103" i="2" s="1"/>
  <c r="C102" i="2"/>
  <c r="E102" i="2" s="1"/>
  <c r="F102" i="2" s="1"/>
  <c r="G102" i="2" s="1"/>
  <c r="C101" i="2"/>
  <c r="E101" i="2" s="1"/>
  <c r="F101" i="2" s="1"/>
  <c r="G101" i="2" s="1"/>
  <c r="C100" i="2"/>
  <c r="C99" i="2"/>
  <c r="C98" i="2"/>
  <c r="C97" i="2"/>
  <c r="C96" i="2"/>
  <c r="C95" i="2"/>
  <c r="E95" i="2" s="1"/>
  <c r="F95" i="2" s="1"/>
  <c r="G95" i="2" s="1"/>
  <c r="C94" i="2"/>
  <c r="C93" i="2"/>
  <c r="E93" i="2" s="1"/>
  <c r="F93" i="2" s="1"/>
  <c r="G93" i="2" s="1"/>
  <c r="C92" i="2"/>
  <c r="C91" i="2"/>
  <c r="C90" i="2"/>
  <c r="C89" i="2"/>
  <c r="C88" i="2"/>
  <c r="C87" i="2"/>
  <c r="C86" i="2"/>
  <c r="C85" i="2"/>
  <c r="E85" i="2" s="1"/>
  <c r="F85" i="2" s="1"/>
  <c r="G85" i="2" s="1"/>
  <c r="C84" i="2"/>
  <c r="C83" i="2"/>
  <c r="E83" i="2" s="1"/>
  <c r="F83" i="2" s="1"/>
  <c r="G83" i="2" s="1"/>
  <c r="C82" i="2"/>
  <c r="C81" i="2"/>
  <c r="E81" i="2" s="1"/>
  <c r="F81" i="2" s="1"/>
  <c r="G81" i="2" s="1"/>
  <c r="C80" i="2"/>
  <c r="C79" i="2"/>
  <c r="C78" i="2"/>
  <c r="C77" i="2"/>
  <c r="E77" i="2" s="1"/>
  <c r="F77" i="2" s="1"/>
  <c r="G77" i="2" s="1"/>
  <c r="C76" i="2"/>
  <c r="C75" i="2"/>
  <c r="C74" i="2"/>
  <c r="C73" i="2"/>
  <c r="C72" i="2"/>
  <c r="E72" i="2" s="1"/>
  <c r="F72" i="2" s="1"/>
  <c r="G72" i="2" s="1"/>
  <c r="C71" i="2"/>
  <c r="E71" i="2" s="1"/>
  <c r="F71" i="2" s="1"/>
  <c r="G71" i="2" s="1"/>
  <c r="C70" i="2"/>
  <c r="E70" i="2" s="1"/>
  <c r="F70" i="2" s="1"/>
  <c r="G70" i="2" s="1"/>
  <c r="C69" i="2"/>
  <c r="E69" i="2" s="1"/>
  <c r="F69" i="2" s="1"/>
  <c r="G69" i="2" s="1"/>
  <c r="C68" i="2"/>
  <c r="C67" i="2"/>
  <c r="C66" i="2"/>
  <c r="C65" i="2"/>
  <c r="C64" i="2"/>
  <c r="C63" i="2"/>
  <c r="E63" i="2" s="1"/>
  <c r="F63" i="2" s="1"/>
  <c r="G63" i="2" s="1"/>
  <c r="C62" i="2"/>
  <c r="C61" i="2"/>
  <c r="E61" i="2" s="1"/>
  <c r="F61" i="2" s="1"/>
  <c r="G61" i="2" s="1"/>
  <c r="C60" i="2"/>
  <c r="E60" i="2" s="1"/>
  <c r="F60" i="2" s="1"/>
  <c r="G60" i="2" s="1"/>
  <c r="C59" i="2"/>
  <c r="C58" i="2"/>
  <c r="C57" i="2"/>
  <c r="C56" i="2"/>
  <c r="C55" i="2"/>
  <c r="C54" i="2"/>
  <c r="C53" i="2"/>
  <c r="E53" i="2" s="1"/>
  <c r="F53" i="2" s="1"/>
  <c r="G53" i="2" s="1"/>
  <c r="C52" i="2"/>
  <c r="C51" i="2"/>
  <c r="E51" i="2" s="1"/>
  <c r="F51" i="2" s="1"/>
  <c r="G51" i="2" s="1"/>
  <c r="C50" i="2"/>
  <c r="C49" i="2"/>
  <c r="E49" i="2" s="1"/>
  <c r="F49" i="2" s="1"/>
  <c r="G49" i="2" s="1"/>
  <c r="C48" i="2"/>
  <c r="C47" i="2"/>
  <c r="C46" i="2"/>
  <c r="C45" i="2"/>
  <c r="E45" i="2" s="1"/>
  <c r="F45" i="2" s="1"/>
  <c r="G45" i="2" s="1"/>
  <c r="C44" i="2"/>
  <c r="C43" i="2"/>
  <c r="C42" i="2"/>
  <c r="C41" i="2"/>
  <c r="C40" i="2"/>
  <c r="E40" i="2" s="1"/>
  <c r="F40" i="2" s="1"/>
  <c r="G40" i="2" s="1"/>
  <c r="C39" i="2"/>
  <c r="E39" i="2" s="1"/>
  <c r="F39" i="2" s="1"/>
  <c r="G39" i="2" s="1"/>
  <c r="C38" i="2"/>
  <c r="E38" i="2" s="1"/>
  <c r="F38" i="2" s="1"/>
  <c r="G38" i="2" s="1"/>
  <c r="C37" i="2"/>
  <c r="E37" i="2" s="1"/>
  <c r="F37" i="2" s="1"/>
  <c r="G37" i="2" s="1"/>
  <c r="C36" i="2"/>
  <c r="C35" i="2"/>
  <c r="C34" i="2"/>
  <c r="C33" i="2"/>
  <c r="C32" i="2"/>
  <c r="C31" i="2"/>
  <c r="E31" i="2" s="1"/>
  <c r="F31" i="2" s="1"/>
  <c r="G31" i="2" s="1"/>
  <c r="C30" i="2"/>
  <c r="C29" i="2"/>
  <c r="E29" i="2" s="1"/>
  <c r="F29" i="2" s="1"/>
  <c r="G29" i="2" s="1"/>
  <c r="C28" i="2"/>
  <c r="E28" i="2" s="1"/>
  <c r="F28" i="2" s="1"/>
  <c r="G28" i="2" s="1"/>
  <c r="C27" i="2"/>
  <c r="C26" i="2"/>
  <c r="C25" i="2"/>
  <c r="C24" i="2"/>
  <c r="C23" i="2"/>
  <c r="E23" i="2" s="1"/>
  <c r="F23" i="2" s="1"/>
  <c r="G23" i="2" s="1"/>
  <c r="C22" i="2"/>
  <c r="C21" i="2"/>
  <c r="E21" i="2" s="1"/>
  <c r="F21" i="2" s="1"/>
  <c r="G21" i="2" s="1"/>
  <c r="C20" i="2"/>
  <c r="C19" i="2"/>
  <c r="E19" i="2" s="1"/>
  <c r="F19" i="2" s="1"/>
  <c r="G19" i="2" s="1"/>
  <c r="C18" i="2"/>
  <c r="C17" i="2"/>
  <c r="E17" i="2" s="1"/>
  <c r="F17" i="2" s="1"/>
  <c r="G17" i="2" s="1"/>
  <c r="C16" i="2"/>
  <c r="C15" i="2"/>
  <c r="C14" i="2"/>
  <c r="C13" i="2"/>
  <c r="E13" i="2" s="1"/>
  <c r="F13" i="2" s="1"/>
  <c r="G13" i="2" s="1"/>
  <c r="C12" i="2"/>
  <c r="C11" i="2"/>
  <c r="C10" i="2"/>
  <c r="C9" i="2"/>
  <c r="C8" i="2"/>
  <c r="C7" i="2"/>
  <c r="C6" i="2"/>
  <c r="C5" i="2"/>
  <c r="N4" i="2"/>
  <c r="E237" i="2" s="1"/>
  <c r="F237" i="2" s="1"/>
  <c r="G237" i="2" s="1"/>
  <c r="C4" i="2"/>
  <c r="C3" i="2"/>
  <c r="E32" i="2" l="1"/>
  <c r="F32" i="2" s="1"/>
  <c r="G32" i="2" s="1"/>
  <c r="E43" i="2"/>
  <c r="F43" i="2" s="1"/>
  <c r="G43" i="2" s="1"/>
  <c r="E64" i="2"/>
  <c r="F64" i="2" s="1"/>
  <c r="G64" i="2" s="1"/>
  <c r="E75" i="2"/>
  <c r="F75" i="2" s="1"/>
  <c r="G75" i="2" s="1"/>
  <c r="E96" i="2"/>
  <c r="F96" i="2" s="1"/>
  <c r="G96" i="2" s="1"/>
  <c r="E107" i="2"/>
  <c r="F107" i="2" s="1"/>
  <c r="G107" i="2" s="1"/>
  <c r="E142" i="2"/>
  <c r="F142" i="2" s="1"/>
  <c r="G142" i="2" s="1"/>
  <c r="E12" i="2"/>
  <c r="F12" i="2" s="1"/>
  <c r="G12" i="2" s="1"/>
  <c r="E22" i="2"/>
  <c r="F22" i="2" s="1"/>
  <c r="G22" i="2" s="1"/>
  <c r="E33" i="2"/>
  <c r="F33" i="2" s="1"/>
  <c r="G33" i="2" s="1"/>
  <c r="E44" i="2"/>
  <c r="F44" i="2" s="1"/>
  <c r="G44" i="2" s="1"/>
  <c r="E54" i="2"/>
  <c r="F54" i="2" s="1"/>
  <c r="G54" i="2" s="1"/>
  <c r="E65" i="2"/>
  <c r="F65" i="2" s="1"/>
  <c r="G65" i="2" s="1"/>
  <c r="E86" i="2"/>
  <c r="F86" i="2" s="1"/>
  <c r="G86" i="2" s="1"/>
  <c r="E97" i="2"/>
  <c r="F97" i="2" s="1"/>
  <c r="G97" i="2" s="1"/>
  <c r="E143" i="2"/>
  <c r="F143" i="2" s="1"/>
  <c r="G143" i="2" s="1"/>
  <c r="E271" i="2"/>
  <c r="F271" i="2" s="1"/>
  <c r="G271" i="2" s="1"/>
  <c r="E55" i="2"/>
  <c r="F55" i="2" s="1"/>
  <c r="G55" i="2" s="1"/>
  <c r="E87" i="2"/>
  <c r="F87" i="2" s="1"/>
  <c r="G87" i="2" s="1"/>
  <c r="E121" i="2"/>
  <c r="F121" i="2" s="1"/>
  <c r="G121" i="2" s="1"/>
  <c r="E179" i="2"/>
  <c r="F179" i="2" s="1"/>
  <c r="G179" i="2" s="1"/>
  <c r="E203" i="2"/>
  <c r="F203" i="2" s="1"/>
  <c r="G203" i="2" s="1"/>
  <c r="E249" i="2"/>
  <c r="F249" i="2" s="1"/>
  <c r="G249" i="2" s="1"/>
  <c r="E24" i="2"/>
  <c r="F24" i="2" s="1"/>
  <c r="G24" i="2" s="1"/>
  <c r="E35" i="2"/>
  <c r="F35" i="2" s="1"/>
  <c r="G35" i="2" s="1"/>
  <c r="E56" i="2"/>
  <c r="F56" i="2" s="1"/>
  <c r="G56" i="2" s="1"/>
  <c r="E67" i="2"/>
  <c r="F67" i="2" s="1"/>
  <c r="G67" i="2" s="1"/>
  <c r="E88" i="2"/>
  <c r="F88" i="2" s="1"/>
  <c r="G88" i="2" s="1"/>
  <c r="E99" i="2"/>
  <c r="F99" i="2" s="1"/>
  <c r="G99" i="2" s="1"/>
  <c r="E110" i="2"/>
  <c r="F110" i="2" s="1"/>
  <c r="G110" i="2" s="1"/>
  <c r="E168" i="2"/>
  <c r="F168" i="2" s="1"/>
  <c r="G168" i="2" s="1"/>
  <c r="E227" i="2"/>
  <c r="F227" i="2" s="1"/>
  <c r="G227" i="2" s="1"/>
  <c r="E216" i="2"/>
  <c r="F216" i="2" s="1"/>
  <c r="G216" i="2" s="1"/>
  <c r="E269" i="2"/>
  <c r="F269" i="2" s="1"/>
  <c r="G269" i="2" s="1"/>
  <c r="E15" i="2"/>
  <c r="F15" i="2" s="1"/>
  <c r="G15" i="2" s="1"/>
  <c r="E47" i="2"/>
  <c r="F47" i="2" s="1"/>
  <c r="G47" i="2" s="1"/>
  <c r="E79" i="2"/>
  <c r="F79" i="2" s="1"/>
  <c r="G79" i="2" s="1"/>
  <c r="E205" i="2"/>
  <c r="F205" i="2" s="1"/>
  <c r="G205" i="2" s="1"/>
  <c r="E217" i="2"/>
  <c r="F217" i="2" s="1"/>
  <c r="G217" i="2" s="1"/>
  <c r="E16" i="2"/>
  <c r="F16" i="2" s="1"/>
  <c r="G16" i="2" s="1"/>
  <c r="E27" i="2"/>
  <c r="F27" i="2" s="1"/>
  <c r="G27" i="2" s="1"/>
  <c r="E48" i="2"/>
  <c r="F48" i="2" s="1"/>
  <c r="G48" i="2" s="1"/>
  <c r="E59" i="2"/>
  <c r="F59" i="2" s="1"/>
  <c r="G59" i="2" s="1"/>
  <c r="E80" i="2"/>
  <c r="F80" i="2" s="1"/>
  <c r="G80" i="2" s="1"/>
  <c r="E91" i="2"/>
  <c r="F91" i="2" s="1"/>
  <c r="G91" i="2" s="1"/>
  <c r="E136" i="2"/>
  <c r="F136" i="2" s="1"/>
  <c r="G136" i="2" s="1"/>
  <c r="E195" i="2"/>
  <c r="F195" i="2" s="1"/>
  <c r="G195" i="2" s="1"/>
  <c r="E241" i="2"/>
  <c r="F241" i="2" s="1"/>
  <c r="G241" i="2" s="1"/>
  <c r="E264" i="2"/>
  <c r="F264" i="2" s="1"/>
  <c r="G264" i="2" s="1"/>
  <c r="E76" i="2"/>
  <c r="F76" i="2" s="1"/>
  <c r="G76" i="2" s="1"/>
  <c r="E92" i="2"/>
  <c r="F92" i="2" s="1"/>
  <c r="G92" i="2" s="1"/>
  <c r="E123" i="2"/>
  <c r="F123" i="2" s="1"/>
  <c r="G123" i="2" s="1"/>
  <c r="E137" i="2"/>
  <c r="F137" i="2" s="1"/>
  <c r="G137" i="2" s="1"/>
  <c r="E173" i="2"/>
  <c r="F173" i="2" s="1"/>
  <c r="G173" i="2" s="1"/>
  <c r="E225" i="2"/>
  <c r="F225" i="2" s="1"/>
  <c r="G225" i="2" s="1"/>
  <c r="E232" i="2"/>
  <c r="F232" i="2" s="1"/>
  <c r="G232" i="2" s="1"/>
  <c r="E239" i="2"/>
  <c r="F239" i="2" s="1"/>
  <c r="G239" i="2" s="1"/>
  <c r="N8" i="2"/>
  <c r="N3" i="2"/>
  <c r="O3" i="2" s="1"/>
  <c r="N9" i="2"/>
  <c r="E263" i="2"/>
  <c r="F263" i="2" s="1"/>
  <c r="G263" i="2" s="1"/>
  <c r="E247" i="2"/>
  <c r="F247" i="2" s="1"/>
  <c r="G247" i="2" s="1"/>
  <c r="E231" i="2"/>
  <c r="F231" i="2" s="1"/>
  <c r="G231" i="2" s="1"/>
  <c r="E215" i="2"/>
  <c r="F215" i="2" s="1"/>
  <c r="G215" i="2" s="1"/>
  <c r="E199" i="2"/>
  <c r="F199" i="2" s="1"/>
  <c r="G199" i="2" s="1"/>
  <c r="E183" i="2"/>
  <c r="F183" i="2" s="1"/>
  <c r="G183" i="2" s="1"/>
  <c r="E167" i="2"/>
  <c r="F167" i="2" s="1"/>
  <c r="G167" i="2" s="1"/>
  <c r="E151" i="2"/>
  <c r="F151" i="2" s="1"/>
  <c r="G151" i="2" s="1"/>
  <c r="E135" i="2"/>
  <c r="F135" i="2" s="1"/>
  <c r="G135" i="2" s="1"/>
  <c r="E119" i="2"/>
  <c r="F119" i="2" s="1"/>
  <c r="G119" i="2" s="1"/>
  <c r="E7" i="2"/>
  <c r="F7" i="2" s="1"/>
  <c r="G7" i="2" s="1"/>
  <c r="E4" i="2"/>
  <c r="F4" i="2" s="1"/>
  <c r="G4" i="2" s="1"/>
  <c r="E5" i="2"/>
  <c r="F5" i="2" s="1"/>
  <c r="G5" i="2" s="1"/>
  <c r="E261" i="2"/>
  <c r="F261" i="2" s="1"/>
  <c r="G261" i="2" s="1"/>
  <c r="E245" i="2"/>
  <c r="F245" i="2" s="1"/>
  <c r="G245" i="2" s="1"/>
  <c r="E229" i="2"/>
  <c r="F229" i="2" s="1"/>
  <c r="G229" i="2" s="1"/>
  <c r="E213" i="2"/>
  <c r="F213" i="2" s="1"/>
  <c r="G213" i="2" s="1"/>
  <c r="E197" i="2"/>
  <c r="F197" i="2" s="1"/>
  <c r="G197" i="2" s="1"/>
  <c r="E181" i="2"/>
  <c r="F181" i="2" s="1"/>
  <c r="G181" i="2" s="1"/>
  <c r="E165" i="2"/>
  <c r="F165" i="2" s="1"/>
  <c r="G165" i="2" s="1"/>
  <c r="E149" i="2"/>
  <c r="F149" i="2" s="1"/>
  <c r="G149" i="2" s="1"/>
  <c r="E133" i="2"/>
  <c r="F133" i="2" s="1"/>
  <c r="G133" i="2" s="1"/>
  <c r="E117" i="2"/>
  <c r="F117" i="2" s="1"/>
  <c r="G117" i="2" s="1"/>
  <c r="E8" i="2"/>
  <c r="F8" i="2" s="1"/>
  <c r="G8" i="2" s="1"/>
  <c r="E18" i="2"/>
  <c r="F18" i="2" s="1"/>
  <c r="G18" i="2" s="1"/>
  <c r="E34" i="2"/>
  <c r="F34" i="2" s="1"/>
  <c r="G34" i="2" s="1"/>
  <c r="E50" i="2"/>
  <c r="F50" i="2" s="1"/>
  <c r="G50" i="2" s="1"/>
  <c r="E66" i="2"/>
  <c r="F66" i="2" s="1"/>
  <c r="G66" i="2" s="1"/>
  <c r="E82" i="2"/>
  <c r="F82" i="2" s="1"/>
  <c r="G82" i="2" s="1"/>
  <c r="E98" i="2"/>
  <c r="F98" i="2" s="1"/>
  <c r="G98" i="2" s="1"/>
  <c r="E109" i="2"/>
  <c r="F109" i="2" s="1"/>
  <c r="G109" i="2" s="1"/>
  <c r="E145" i="2"/>
  <c r="F145" i="2" s="1"/>
  <c r="G145" i="2" s="1"/>
  <c r="E152" i="2"/>
  <c r="F152" i="2" s="1"/>
  <c r="G152" i="2" s="1"/>
  <c r="E159" i="2"/>
  <c r="F159" i="2" s="1"/>
  <c r="G159" i="2" s="1"/>
  <c r="E189" i="2"/>
  <c r="F189" i="2" s="1"/>
  <c r="G189" i="2" s="1"/>
  <c r="E219" i="2"/>
  <c r="F219" i="2" s="1"/>
  <c r="G219" i="2" s="1"/>
  <c r="E233" i="2"/>
  <c r="F233" i="2" s="1"/>
  <c r="G233" i="2" s="1"/>
  <c r="E248" i="2"/>
  <c r="F248" i="2" s="1"/>
  <c r="G248" i="2" s="1"/>
  <c r="E255" i="2"/>
  <c r="F255" i="2" s="1"/>
  <c r="G255" i="2" s="1"/>
  <c r="E9" i="2"/>
  <c r="F9" i="2" s="1"/>
  <c r="G9" i="2" s="1"/>
  <c r="E14" i="2"/>
  <c r="F14" i="2" s="1"/>
  <c r="G14" i="2" s="1"/>
  <c r="E30" i="2"/>
  <c r="F30" i="2" s="1"/>
  <c r="G30" i="2" s="1"/>
  <c r="E46" i="2"/>
  <c r="F46" i="2" s="1"/>
  <c r="G46" i="2" s="1"/>
  <c r="E62" i="2"/>
  <c r="F62" i="2" s="1"/>
  <c r="G62" i="2" s="1"/>
  <c r="E78" i="2"/>
  <c r="F78" i="2" s="1"/>
  <c r="G78" i="2" s="1"/>
  <c r="E94" i="2"/>
  <c r="F94" i="2" s="1"/>
  <c r="G94" i="2" s="1"/>
  <c r="E111" i="2"/>
  <c r="F111" i="2" s="1"/>
  <c r="G111" i="2" s="1"/>
  <c r="E125" i="2"/>
  <c r="F125" i="2" s="1"/>
  <c r="G125" i="2" s="1"/>
  <c r="E161" i="2"/>
  <c r="F161" i="2" s="1"/>
  <c r="G161" i="2" s="1"/>
  <c r="E169" i="2"/>
  <c r="F169" i="2" s="1"/>
  <c r="G169" i="2" s="1"/>
  <c r="E184" i="2"/>
  <c r="F184" i="2" s="1"/>
  <c r="G184" i="2" s="1"/>
  <c r="E191" i="2"/>
  <c r="F191" i="2" s="1"/>
  <c r="G191" i="2" s="1"/>
  <c r="E235" i="2"/>
  <c r="F235" i="2" s="1"/>
  <c r="G235" i="2" s="1"/>
  <c r="E257" i="2"/>
  <c r="F257" i="2" s="1"/>
  <c r="G257" i="2" s="1"/>
  <c r="E265" i="2"/>
  <c r="F265" i="2" s="1"/>
  <c r="G265" i="2" s="1"/>
  <c r="E3" i="2"/>
  <c r="F3" i="2" s="1"/>
  <c r="G3" i="2" s="1"/>
  <c r="E6" i="2"/>
  <c r="F6" i="2" s="1"/>
  <c r="G6" i="2" s="1"/>
  <c r="E20" i="2"/>
  <c r="F20" i="2" s="1"/>
  <c r="G20" i="2" s="1"/>
  <c r="E25" i="2"/>
  <c r="F25" i="2" s="1"/>
  <c r="G25" i="2" s="1"/>
  <c r="E36" i="2"/>
  <c r="F36" i="2" s="1"/>
  <c r="G36" i="2" s="1"/>
  <c r="E41" i="2"/>
  <c r="F41" i="2" s="1"/>
  <c r="G41" i="2" s="1"/>
  <c r="E52" i="2"/>
  <c r="F52" i="2" s="1"/>
  <c r="G52" i="2" s="1"/>
  <c r="E57" i="2"/>
  <c r="F57" i="2" s="1"/>
  <c r="G57" i="2" s="1"/>
  <c r="E68" i="2"/>
  <c r="F68" i="2" s="1"/>
  <c r="G68" i="2" s="1"/>
  <c r="E73" i="2"/>
  <c r="F73" i="2" s="1"/>
  <c r="G73" i="2" s="1"/>
  <c r="E84" i="2"/>
  <c r="F84" i="2" s="1"/>
  <c r="G84" i="2" s="1"/>
  <c r="E89" i="2"/>
  <c r="F89" i="2" s="1"/>
  <c r="G89" i="2" s="1"/>
  <c r="E100" i="2"/>
  <c r="F100" i="2" s="1"/>
  <c r="G100" i="2" s="1"/>
  <c r="E105" i="2"/>
  <c r="F105" i="2" s="1"/>
  <c r="G105" i="2" s="1"/>
  <c r="E126" i="2"/>
  <c r="F126" i="2" s="1"/>
  <c r="G126" i="2" s="1"/>
  <c r="E147" i="2"/>
  <c r="F147" i="2" s="1"/>
  <c r="G147" i="2" s="1"/>
  <c r="E155" i="2"/>
  <c r="F155" i="2" s="1"/>
  <c r="G155" i="2" s="1"/>
  <c r="E177" i="2"/>
  <c r="F177" i="2" s="1"/>
  <c r="G177" i="2" s="1"/>
  <c r="E185" i="2"/>
  <c r="F185" i="2" s="1"/>
  <c r="G185" i="2" s="1"/>
  <c r="E200" i="2"/>
  <c r="F200" i="2" s="1"/>
  <c r="G200" i="2" s="1"/>
  <c r="E207" i="2"/>
  <c r="F207" i="2" s="1"/>
  <c r="G207" i="2" s="1"/>
  <c r="E221" i="2"/>
  <c r="F221" i="2" s="1"/>
  <c r="G221" i="2" s="1"/>
  <c r="E243" i="2"/>
  <c r="F243" i="2" s="1"/>
  <c r="G243" i="2" s="1"/>
  <c r="E251" i="2"/>
  <c r="F251" i="2" s="1"/>
  <c r="G251" i="2" s="1"/>
  <c r="E273" i="2"/>
  <c r="F273" i="2" s="1"/>
  <c r="G273" i="2" s="1"/>
  <c r="E11" i="2"/>
  <c r="F11" i="2" s="1"/>
  <c r="G11" i="2" s="1"/>
  <c r="E10" i="2"/>
  <c r="F10" i="2" s="1"/>
  <c r="G10" i="2" s="1"/>
  <c r="E26" i="2"/>
  <c r="F26" i="2" s="1"/>
  <c r="G26" i="2" s="1"/>
  <c r="E42" i="2"/>
  <c r="F42" i="2" s="1"/>
  <c r="G42" i="2" s="1"/>
  <c r="E58" i="2"/>
  <c r="F58" i="2" s="1"/>
  <c r="G58" i="2" s="1"/>
  <c r="E74" i="2"/>
  <c r="F74" i="2" s="1"/>
  <c r="G74" i="2" s="1"/>
  <c r="E90" i="2"/>
  <c r="F90" i="2" s="1"/>
  <c r="G90" i="2" s="1"/>
  <c r="E113" i="2"/>
  <c r="F113" i="2" s="1"/>
  <c r="G113" i="2" s="1"/>
  <c r="E120" i="2"/>
  <c r="F120" i="2" s="1"/>
  <c r="G120" i="2" s="1"/>
  <c r="E127" i="2"/>
  <c r="F127" i="2" s="1"/>
  <c r="G127" i="2" s="1"/>
  <c r="E141" i="2"/>
  <c r="F141" i="2" s="1"/>
  <c r="G141" i="2" s="1"/>
  <c r="E163" i="2"/>
  <c r="F163" i="2" s="1"/>
  <c r="G163" i="2" s="1"/>
  <c r="E171" i="2"/>
  <c r="F171" i="2" s="1"/>
  <c r="G171" i="2" s="1"/>
  <c r="E193" i="2"/>
  <c r="F193" i="2" s="1"/>
  <c r="G193" i="2" s="1"/>
  <c r="E201" i="2"/>
  <c r="F201" i="2" s="1"/>
  <c r="G201" i="2" s="1"/>
  <c r="E259" i="2"/>
  <c r="F259" i="2" s="1"/>
  <c r="G259" i="2" s="1"/>
  <c r="E267" i="2"/>
  <c r="F267" i="2" s="1"/>
  <c r="G267" i="2" s="1"/>
  <c r="E158" i="2"/>
  <c r="F158" i="2" s="1"/>
  <c r="G158" i="2" s="1"/>
  <c r="E174" i="2"/>
  <c r="F174" i="2" s="1"/>
  <c r="G174" i="2" s="1"/>
  <c r="E190" i="2"/>
  <c r="F190" i="2" s="1"/>
  <c r="G190" i="2" s="1"/>
  <c r="E206" i="2"/>
  <c r="F206" i="2" s="1"/>
  <c r="G206" i="2" s="1"/>
  <c r="E222" i="2"/>
  <c r="F222" i="2" s="1"/>
  <c r="G222" i="2" s="1"/>
  <c r="E238" i="2"/>
  <c r="F238" i="2" s="1"/>
  <c r="G238" i="2" s="1"/>
  <c r="E254" i="2"/>
  <c r="F254" i="2" s="1"/>
  <c r="G254" i="2" s="1"/>
  <c r="E270" i="2"/>
  <c r="F270" i="2" s="1"/>
  <c r="G270" i="2" s="1"/>
  <c r="N2" i="2"/>
  <c r="O2" i="2" s="1"/>
  <c r="E116" i="2"/>
  <c r="F116" i="2" s="1"/>
  <c r="G116" i="2" s="1"/>
  <c r="E132" i="2"/>
  <c r="F132" i="2" s="1"/>
  <c r="G132" i="2" s="1"/>
  <c r="E148" i="2"/>
  <c r="F148" i="2" s="1"/>
  <c r="G148" i="2" s="1"/>
  <c r="E164" i="2"/>
  <c r="F164" i="2" s="1"/>
  <c r="G164" i="2" s="1"/>
  <c r="E180" i="2"/>
  <c r="F180" i="2" s="1"/>
  <c r="G180" i="2" s="1"/>
  <c r="E196" i="2"/>
  <c r="F196" i="2" s="1"/>
  <c r="G196" i="2" s="1"/>
  <c r="E212" i="2"/>
  <c r="F212" i="2" s="1"/>
  <c r="G212" i="2" s="1"/>
  <c r="E228" i="2"/>
  <c r="F228" i="2" s="1"/>
  <c r="G228" i="2" s="1"/>
  <c r="E244" i="2"/>
  <c r="F244" i="2" s="1"/>
  <c r="G244" i="2" s="1"/>
  <c r="E260" i="2"/>
  <c r="F260" i="2" s="1"/>
  <c r="G260" i="2" s="1"/>
  <c r="E106" i="2"/>
  <c r="F106" i="2" s="1"/>
  <c r="G106" i="2" s="1"/>
  <c r="E122" i="2"/>
  <c r="F122" i="2" s="1"/>
  <c r="G122" i="2" s="1"/>
  <c r="E138" i="2"/>
  <c r="F138" i="2" s="1"/>
  <c r="G138" i="2" s="1"/>
  <c r="E154" i="2"/>
  <c r="F154" i="2" s="1"/>
  <c r="G154" i="2" s="1"/>
  <c r="E170" i="2"/>
  <c r="F170" i="2" s="1"/>
  <c r="G170" i="2" s="1"/>
  <c r="E186" i="2"/>
  <c r="F186" i="2" s="1"/>
  <c r="G186" i="2" s="1"/>
  <c r="E202" i="2"/>
  <c r="F202" i="2" s="1"/>
  <c r="G202" i="2" s="1"/>
  <c r="E218" i="2"/>
  <c r="F218" i="2" s="1"/>
  <c r="G218" i="2" s="1"/>
  <c r="E234" i="2"/>
  <c r="F234" i="2" s="1"/>
  <c r="G234" i="2" s="1"/>
  <c r="E250" i="2"/>
  <c r="F250" i="2" s="1"/>
  <c r="G250" i="2" s="1"/>
  <c r="E266" i="2"/>
  <c r="F266" i="2" s="1"/>
  <c r="G266" i="2" s="1"/>
  <c r="E112" i="2"/>
  <c r="F112" i="2" s="1"/>
  <c r="G112" i="2" s="1"/>
  <c r="E128" i="2"/>
  <c r="F128" i="2" s="1"/>
  <c r="G128" i="2" s="1"/>
  <c r="E144" i="2"/>
  <c r="F144" i="2" s="1"/>
  <c r="G144" i="2" s="1"/>
  <c r="E160" i="2"/>
  <c r="F160" i="2" s="1"/>
  <c r="G160" i="2" s="1"/>
  <c r="E176" i="2"/>
  <c r="F176" i="2" s="1"/>
  <c r="G176" i="2" s="1"/>
  <c r="E192" i="2"/>
  <c r="F192" i="2" s="1"/>
  <c r="G192" i="2" s="1"/>
  <c r="E208" i="2"/>
  <c r="F208" i="2" s="1"/>
  <c r="G208" i="2" s="1"/>
  <c r="E224" i="2"/>
  <c r="F224" i="2" s="1"/>
  <c r="G224" i="2" s="1"/>
  <c r="E240" i="2"/>
  <c r="F240" i="2" s="1"/>
  <c r="G240" i="2" s="1"/>
  <c r="E256" i="2"/>
  <c r="F256" i="2" s="1"/>
  <c r="G256" i="2" s="1"/>
  <c r="E272" i="2"/>
  <c r="F272" i="2" s="1"/>
  <c r="G272" i="2" s="1"/>
  <c r="E118" i="2"/>
  <c r="F118" i="2" s="1"/>
  <c r="G118" i="2" s="1"/>
  <c r="E134" i="2"/>
  <c r="F134" i="2" s="1"/>
  <c r="G134" i="2" s="1"/>
  <c r="E150" i="2"/>
  <c r="F150" i="2" s="1"/>
  <c r="G150" i="2" s="1"/>
  <c r="E166" i="2"/>
  <c r="F166" i="2" s="1"/>
  <c r="G166" i="2" s="1"/>
  <c r="E182" i="2"/>
  <c r="F182" i="2" s="1"/>
  <c r="G182" i="2" s="1"/>
  <c r="E198" i="2"/>
  <c r="F198" i="2" s="1"/>
  <c r="G198" i="2" s="1"/>
  <c r="E214" i="2"/>
  <c r="F214" i="2" s="1"/>
  <c r="G214" i="2" s="1"/>
  <c r="E230" i="2"/>
  <c r="F230" i="2" s="1"/>
  <c r="G230" i="2" s="1"/>
  <c r="E246" i="2"/>
  <c r="F246" i="2" s="1"/>
  <c r="G246" i="2" s="1"/>
  <c r="E262" i="2"/>
  <c r="F262" i="2" s="1"/>
  <c r="G262" i="2" s="1"/>
  <c r="E108" i="2"/>
  <c r="F108" i="2" s="1"/>
  <c r="G108" i="2" s="1"/>
  <c r="E124" i="2"/>
  <c r="F124" i="2" s="1"/>
  <c r="G124" i="2" s="1"/>
  <c r="E140" i="2"/>
  <c r="F140" i="2" s="1"/>
  <c r="G140" i="2" s="1"/>
  <c r="E156" i="2"/>
  <c r="F156" i="2" s="1"/>
  <c r="G156" i="2" s="1"/>
  <c r="E172" i="2"/>
  <c r="F172" i="2" s="1"/>
  <c r="G172" i="2" s="1"/>
  <c r="E188" i="2"/>
  <c r="F188" i="2" s="1"/>
  <c r="G188" i="2" s="1"/>
  <c r="E204" i="2"/>
  <c r="F204" i="2" s="1"/>
  <c r="G204" i="2" s="1"/>
  <c r="E220" i="2"/>
  <c r="F220" i="2" s="1"/>
  <c r="G220" i="2" s="1"/>
  <c r="E236" i="2"/>
  <c r="F236" i="2" s="1"/>
  <c r="G236" i="2" s="1"/>
  <c r="E252" i="2"/>
  <c r="F252" i="2" s="1"/>
  <c r="G252" i="2" s="1"/>
  <c r="E268" i="2"/>
  <c r="F268" i="2" s="1"/>
  <c r="G268" i="2" s="1"/>
  <c r="E114" i="2"/>
  <c r="F114" i="2" s="1"/>
  <c r="G114" i="2" s="1"/>
  <c r="E130" i="2"/>
  <c r="F130" i="2" s="1"/>
  <c r="G130" i="2" s="1"/>
  <c r="E146" i="2"/>
  <c r="F146" i="2" s="1"/>
  <c r="G146" i="2" s="1"/>
  <c r="E162" i="2"/>
  <c r="F162" i="2" s="1"/>
  <c r="G162" i="2" s="1"/>
  <c r="E178" i="2"/>
  <c r="F178" i="2" s="1"/>
  <c r="G178" i="2" s="1"/>
  <c r="E194" i="2"/>
  <c r="F194" i="2" s="1"/>
  <c r="G194" i="2" s="1"/>
  <c r="E210" i="2"/>
  <c r="F210" i="2" s="1"/>
  <c r="G210" i="2" s="1"/>
  <c r="E226" i="2"/>
  <c r="F226" i="2" s="1"/>
  <c r="G226" i="2" s="1"/>
  <c r="E242" i="2"/>
  <c r="F242" i="2" s="1"/>
  <c r="G242" i="2" s="1"/>
  <c r="E258" i="2"/>
  <c r="F258" i="2" s="1"/>
  <c r="G258" i="2" s="1"/>
  <c r="E274" i="2"/>
  <c r="F274" i="2" s="1"/>
  <c r="G274" i="2" s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E134" i="1" s="1"/>
  <c r="F134" i="1" s="1"/>
  <c r="G134" i="1" s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E110" i="1" s="1"/>
  <c r="F110" i="1" s="1"/>
  <c r="G110" i="1" s="1"/>
  <c r="C109" i="1"/>
  <c r="C108" i="1"/>
  <c r="C107" i="1"/>
  <c r="C106" i="1"/>
  <c r="C105" i="1"/>
  <c r="C104" i="1"/>
  <c r="C103" i="1"/>
  <c r="C102" i="1"/>
  <c r="C101" i="1"/>
  <c r="E101" i="1" s="1"/>
  <c r="F101" i="1" s="1"/>
  <c r="G101" i="1" s="1"/>
  <c r="C100" i="1"/>
  <c r="C99" i="1"/>
  <c r="E99" i="1" s="1"/>
  <c r="F99" i="1" s="1"/>
  <c r="G99" i="1" s="1"/>
  <c r="C98" i="1"/>
  <c r="C97" i="1"/>
  <c r="C96" i="1"/>
  <c r="C95" i="1"/>
  <c r="E95" i="1" s="1"/>
  <c r="F95" i="1" s="1"/>
  <c r="G95" i="1" s="1"/>
  <c r="C94" i="1"/>
  <c r="C93" i="1"/>
  <c r="C92" i="1"/>
  <c r="C91" i="1"/>
  <c r="C90" i="1"/>
  <c r="E90" i="1" s="1"/>
  <c r="F90" i="1" s="1"/>
  <c r="G90" i="1" s="1"/>
  <c r="C89" i="1"/>
  <c r="C88" i="1"/>
  <c r="C87" i="1"/>
  <c r="E87" i="1" s="1"/>
  <c r="F87" i="1" s="1"/>
  <c r="G87" i="1" s="1"/>
  <c r="C86" i="1"/>
  <c r="C85" i="1"/>
  <c r="C84" i="1"/>
  <c r="C83" i="1"/>
  <c r="C82" i="1"/>
  <c r="C81" i="1"/>
  <c r="E81" i="1" s="1"/>
  <c r="F81" i="1" s="1"/>
  <c r="G81" i="1" s="1"/>
  <c r="C80" i="1"/>
  <c r="C79" i="1"/>
  <c r="E79" i="1" s="1"/>
  <c r="F79" i="1" s="1"/>
  <c r="G79" i="1" s="1"/>
  <c r="C78" i="1"/>
  <c r="C77" i="1"/>
  <c r="C76" i="1"/>
  <c r="C75" i="1"/>
  <c r="C74" i="1"/>
  <c r="C73" i="1"/>
  <c r="E73" i="1" s="1"/>
  <c r="F73" i="1" s="1"/>
  <c r="G73" i="1" s="1"/>
  <c r="C72" i="1"/>
  <c r="E71" i="1"/>
  <c r="F71" i="1" s="1"/>
  <c r="G71" i="1" s="1"/>
  <c r="C71" i="1"/>
  <c r="C70" i="1"/>
  <c r="C69" i="1"/>
  <c r="C68" i="1"/>
  <c r="C67" i="1"/>
  <c r="C66" i="1"/>
  <c r="C65" i="1"/>
  <c r="E65" i="1" s="1"/>
  <c r="F65" i="1" s="1"/>
  <c r="G65" i="1" s="1"/>
  <c r="C64" i="1"/>
  <c r="C63" i="1"/>
  <c r="E63" i="1" s="1"/>
  <c r="F63" i="1" s="1"/>
  <c r="G63" i="1" s="1"/>
  <c r="C62" i="1"/>
  <c r="C61" i="1"/>
  <c r="C60" i="1"/>
  <c r="C59" i="1"/>
  <c r="C58" i="1"/>
  <c r="E58" i="1" s="1"/>
  <c r="F58" i="1" s="1"/>
  <c r="G58" i="1" s="1"/>
  <c r="C57" i="1"/>
  <c r="C56" i="1"/>
  <c r="C55" i="1"/>
  <c r="C54" i="1"/>
  <c r="E54" i="1" s="1"/>
  <c r="F54" i="1" s="1"/>
  <c r="G54" i="1" s="1"/>
  <c r="C53" i="1"/>
  <c r="C52" i="1"/>
  <c r="E52" i="1" s="1"/>
  <c r="F52" i="1" s="1"/>
  <c r="G52" i="1" s="1"/>
  <c r="C51" i="1"/>
  <c r="C50" i="1"/>
  <c r="C49" i="1"/>
  <c r="C48" i="1"/>
  <c r="C47" i="1"/>
  <c r="E47" i="1" s="1"/>
  <c r="F47" i="1" s="1"/>
  <c r="G47" i="1" s="1"/>
  <c r="C46" i="1"/>
  <c r="C45" i="1"/>
  <c r="C44" i="1"/>
  <c r="C43" i="1"/>
  <c r="E42" i="1"/>
  <c r="F42" i="1" s="1"/>
  <c r="G42" i="1" s="1"/>
  <c r="C42" i="1"/>
  <c r="C41" i="1"/>
  <c r="C40" i="1"/>
  <c r="C39" i="1"/>
  <c r="C38" i="1"/>
  <c r="E38" i="1" s="1"/>
  <c r="F38" i="1" s="1"/>
  <c r="G38" i="1" s="1"/>
  <c r="C37" i="1"/>
  <c r="C36" i="1"/>
  <c r="C35" i="1"/>
  <c r="E35" i="1" s="1"/>
  <c r="F35" i="1" s="1"/>
  <c r="G35" i="1" s="1"/>
  <c r="C34" i="1"/>
  <c r="C33" i="1"/>
  <c r="E33" i="1" s="1"/>
  <c r="F33" i="1" s="1"/>
  <c r="G33" i="1" s="1"/>
  <c r="C32" i="1"/>
  <c r="C31" i="1"/>
  <c r="E31" i="1" s="1"/>
  <c r="F31" i="1" s="1"/>
  <c r="G31" i="1" s="1"/>
  <c r="C30" i="1"/>
  <c r="C29" i="1"/>
  <c r="C28" i="1"/>
  <c r="C27" i="1"/>
  <c r="C26" i="1"/>
  <c r="E26" i="1" s="1"/>
  <c r="F26" i="1" s="1"/>
  <c r="G26" i="1" s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E12" i="1" s="1"/>
  <c r="F12" i="1" s="1"/>
  <c r="G12" i="1" s="1"/>
  <c r="C11" i="1"/>
  <c r="C10" i="1"/>
  <c r="C9" i="1"/>
  <c r="C8" i="1"/>
  <c r="C7" i="1"/>
  <c r="E7" i="1" s="1"/>
  <c r="F7" i="1" s="1"/>
  <c r="G7" i="1" s="1"/>
  <c r="C6" i="1"/>
  <c r="E6" i="1" s="1"/>
  <c r="F6" i="1" s="1"/>
  <c r="G6" i="1" s="1"/>
  <c r="C5" i="1"/>
  <c r="N4" i="1"/>
  <c r="E91" i="1" s="1"/>
  <c r="F91" i="1" s="1"/>
  <c r="G91" i="1" s="1"/>
  <c r="E4" i="1"/>
  <c r="F4" i="1" s="1"/>
  <c r="G4" i="1" s="1"/>
  <c r="C4" i="1"/>
  <c r="N2" i="1" s="1"/>
  <c r="O2" i="1" s="1"/>
  <c r="C3" i="1"/>
  <c r="E24" i="1" l="1"/>
  <c r="F24" i="1" s="1"/>
  <c r="G24" i="1" s="1"/>
  <c r="E14" i="1"/>
  <c r="F14" i="1" s="1"/>
  <c r="G14" i="1" s="1"/>
  <c r="E92" i="1"/>
  <c r="F92" i="1" s="1"/>
  <c r="G92" i="1" s="1"/>
  <c r="E11" i="1"/>
  <c r="F11" i="1" s="1"/>
  <c r="G11" i="1" s="1"/>
  <c r="E22" i="1"/>
  <c r="F22" i="1" s="1"/>
  <c r="G22" i="1" s="1"/>
  <c r="E32" i="1"/>
  <c r="F32" i="1" s="1"/>
  <c r="G32" i="1" s="1"/>
  <c r="E51" i="1"/>
  <c r="F51" i="1" s="1"/>
  <c r="G51" i="1" s="1"/>
  <c r="E61" i="1"/>
  <c r="F61" i="1" s="1"/>
  <c r="G61" i="1" s="1"/>
  <c r="E80" i="1"/>
  <c r="F80" i="1" s="1"/>
  <c r="G80" i="1" s="1"/>
  <c r="E89" i="1"/>
  <c r="F89" i="1" s="1"/>
  <c r="G89" i="1" s="1"/>
  <c r="E98" i="1"/>
  <c r="F98" i="1" s="1"/>
  <c r="G98" i="1" s="1"/>
  <c r="E121" i="1"/>
  <c r="F121" i="1" s="1"/>
  <c r="G121" i="1" s="1"/>
  <c r="E13" i="1"/>
  <c r="F13" i="1" s="1"/>
  <c r="G13" i="1" s="1"/>
  <c r="E34" i="1"/>
  <c r="F34" i="1" s="1"/>
  <c r="G34" i="1" s="1"/>
  <c r="E53" i="1"/>
  <c r="F53" i="1" s="1"/>
  <c r="G53" i="1" s="1"/>
  <c r="E72" i="1"/>
  <c r="F72" i="1" s="1"/>
  <c r="G72" i="1" s="1"/>
  <c r="E123" i="1"/>
  <c r="F123" i="1" s="1"/>
  <c r="G123" i="1" s="1"/>
  <c r="E147" i="1"/>
  <c r="F147" i="1" s="1"/>
  <c r="G147" i="1" s="1"/>
  <c r="N3" i="1"/>
  <c r="O3" i="1" s="1"/>
  <c r="E44" i="1"/>
  <c r="F44" i="1" s="1"/>
  <c r="G44" i="1" s="1"/>
  <c r="E82" i="1"/>
  <c r="F82" i="1" s="1"/>
  <c r="G82" i="1" s="1"/>
  <c r="E148" i="1"/>
  <c r="F148" i="1" s="1"/>
  <c r="G148" i="1" s="1"/>
  <c r="E93" i="1"/>
  <c r="F93" i="1" s="1"/>
  <c r="G93" i="1" s="1"/>
  <c r="E16" i="1"/>
  <c r="F16" i="1" s="1"/>
  <c r="G16" i="1" s="1"/>
  <c r="E36" i="1"/>
  <c r="F36" i="1" s="1"/>
  <c r="G36" i="1" s="1"/>
  <c r="E84" i="1"/>
  <c r="F84" i="1" s="1"/>
  <c r="G84" i="1" s="1"/>
  <c r="E94" i="1"/>
  <c r="F94" i="1" s="1"/>
  <c r="G94" i="1" s="1"/>
  <c r="E174" i="1"/>
  <c r="F174" i="1" s="1"/>
  <c r="G174" i="1" s="1"/>
  <c r="E17" i="1"/>
  <c r="F17" i="1" s="1"/>
  <c r="G17" i="1" s="1"/>
  <c r="E27" i="1"/>
  <c r="F27" i="1" s="1"/>
  <c r="G27" i="1" s="1"/>
  <c r="E56" i="1"/>
  <c r="F56" i="1" s="1"/>
  <c r="G56" i="1" s="1"/>
  <c r="E85" i="1"/>
  <c r="F85" i="1" s="1"/>
  <c r="G85" i="1" s="1"/>
  <c r="E115" i="1"/>
  <c r="F115" i="1" s="1"/>
  <c r="G115" i="1" s="1"/>
  <c r="E187" i="1"/>
  <c r="F187" i="1" s="1"/>
  <c r="G187" i="1" s="1"/>
  <c r="E211" i="1"/>
  <c r="F211" i="1" s="1"/>
  <c r="G211" i="1" s="1"/>
  <c r="E28" i="1"/>
  <c r="F28" i="1" s="1"/>
  <c r="G28" i="1" s="1"/>
  <c r="E57" i="1"/>
  <c r="F57" i="1" s="1"/>
  <c r="G57" i="1" s="1"/>
  <c r="E76" i="1"/>
  <c r="F76" i="1" s="1"/>
  <c r="G76" i="1" s="1"/>
  <c r="E86" i="1"/>
  <c r="F86" i="1" s="1"/>
  <c r="G86" i="1" s="1"/>
  <c r="E104" i="1"/>
  <c r="F104" i="1" s="1"/>
  <c r="G104" i="1" s="1"/>
  <c r="E140" i="1"/>
  <c r="F140" i="1" s="1"/>
  <c r="G140" i="1" s="1"/>
  <c r="E236" i="1"/>
  <c r="F236" i="1" s="1"/>
  <c r="G236" i="1" s="1"/>
  <c r="E8" i="1"/>
  <c r="F8" i="1" s="1"/>
  <c r="G8" i="1" s="1"/>
  <c r="E29" i="1"/>
  <c r="F29" i="1" s="1"/>
  <c r="G29" i="1" s="1"/>
  <c r="E48" i="1"/>
  <c r="F48" i="1" s="1"/>
  <c r="G48" i="1" s="1"/>
  <c r="E77" i="1"/>
  <c r="F77" i="1" s="1"/>
  <c r="G77" i="1" s="1"/>
  <c r="E96" i="1"/>
  <c r="F96" i="1" s="1"/>
  <c r="G96" i="1" s="1"/>
  <c r="E105" i="1"/>
  <c r="F105" i="1" s="1"/>
  <c r="G105" i="1" s="1"/>
  <c r="E129" i="1"/>
  <c r="F129" i="1" s="1"/>
  <c r="G129" i="1" s="1"/>
  <c r="E20" i="1"/>
  <c r="F20" i="1" s="1"/>
  <c r="G20" i="1" s="1"/>
  <c r="E49" i="1"/>
  <c r="F49" i="1" s="1"/>
  <c r="G49" i="1" s="1"/>
  <c r="E68" i="1"/>
  <c r="F68" i="1" s="1"/>
  <c r="G68" i="1" s="1"/>
  <c r="E78" i="1"/>
  <c r="F78" i="1" s="1"/>
  <c r="G78" i="1" s="1"/>
  <c r="E142" i="1"/>
  <c r="F142" i="1" s="1"/>
  <c r="G142" i="1" s="1"/>
  <c r="E166" i="1"/>
  <c r="F166" i="1" s="1"/>
  <c r="G166" i="1" s="1"/>
  <c r="E172" i="1"/>
  <c r="F172" i="1" s="1"/>
  <c r="G172" i="1" s="1"/>
  <c r="E45" i="1"/>
  <c r="F45" i="1" s="1"/>
  <c r="G45" i="1" s="1"/>
  <c r="E74" i="1"/>
  <c r="F74" i="1" s="1"/>
  <c r="G74" i="1" s="1"/>
  <c r="E37" i="1"/>
  <c r="F37" i="1" s="1"/>
  <c r="G37" i="1" s="1"/>
  <c r="E103" i="1"/>
  <c r="F103" i="1" s="1"/>
  <c r="G103" i="1" s="1"/>
  <c r="E18" i="1"/>
  <c r="F18" i="1" s="1"/>
  <c r="G18" i="1" s="1"/>
  <c r="E66" i="1"/>
  <c r="F66" i="1" s="1"/>
  <c r="G66" i="1" s="1"/>
  <c r="E116" i="1"/>
  <c r="F116" i="1" s="1"/>
  <c r="G116" i="1" s="1"/>
  <c r="E212" i="1"/>
  <c r="F212" i="1" s="1"/>
  <c r="G212" i="1" s="1"/>
  <c r="E19" i="1"/>
  <c r="F19" i="1" s="1"/>
  <c r="G19" i="1" s="1"/>
  <c r="E9" i="1"/>
  <c r="F9" i="1" s="1"/>
  <c r="G9" i="1" s="1"/>
  <c r="E21" i="1"/>
  <c r="F21" i="1" s="1"/>
  <c r="G21" i="1" s="1"/>
  <c r="E40" i="1"/>
  <c r="F40" i="1" s="1"/>
  <c r="G40" i="1" s="1"/>
  <c r="E50" i="1"/>
  <c r="F50" i="1" s="1"/>
  <c r="G50" i="1" s="1"/>
  <c r="E59" i="1"/>
  <c r="F59" i="1" s="1"/>
  <c r="G59" i="1" s="1"/>
  <c r="E69" i="1"/>
  <c r="F69" i="1" s="1"/>
  <c r="G69" i="1" s="1"/>
  <c r="E88" i="1"/>
  <c r="F88" i="1" s="1"/>
  <c r="G88" i="1" s="1"/>
  <c r="E97" i="1"/>
  <c r="F97" i="1" s="1"/>
  <c r="G97" i="1" s="1"/>
  <c r="E155" i="1"/>
  <c r="F155" i="1" s="1"/>
  <c r="G155" i="1" s="1"/>
  <c r="E179" i="1"/>
  <c r="F179" i="1" s="1"/>
  <c r="G179" i="1" s="1"/>
  <c r="E251" i="1"/>
  <c r="F251" i="1" s="1"/>
  <c r="G251" i="1" s="1"/>
  <c r="E43" i="1"/>
  <c r="F43" i="1" s="1"/>
  <c r="G43" i="1" s="1"/>
  <c r="E100" i="1"/>
  <c r="F100" i="1" s="1"/>
  <c r="G100" i="1" s="1"/>
  <c r="E219" i="1"/>
  <c r="F219" i="1" s="1"/>
  <c r="G219" i="1" s="1"/>
  <c r="E243" i="1"/>
  <c r="F243" i="1" s="1"/>
  <c r="G243" i="1" s="1"/>
  <c r="E25" i="1"/>
  <c r="F25" i="1" s="1"/>
  <c r="G25" i="1" s="1"/>
  <c r="E15" i="1"/>
  <c r="F15" i="1" s="1"/>
  <c r="G15" i="1" s="1"/>
  <c r="E64" i="1"/>
  <c r="F64" i="1" s="1"/>
  <c r="G64" i="1" s="1"/>
  <c r="E102" i="1"/>
  <c r="F102" i="1" s="1"/>
  <c r="G102" i="1" s="1"/>
  <c r="N8" i="1"/>
  <c r="E10" i="1"/>
  <c r="F10" i="1" s="1"/>
  <c r="G10" i="1" s="1"/>
  <c r="E41" i="1"/>
  <c r="F41" i="1" s="1"/>
  <c r="G41" i="1" s="1"/>
  <c r="E60" i="1"/>
  <c r="F60" i="1" s="1"/>
  <c r="G60" i="1" s="1"/>
  <c r="E70" i="1"/>
  <c r="F70" i="1" s="1"/>
  <c r="G70" i="1" s="1"/>
  <c r="E108" i="1"/>
  <c r="F108" i="1" s="1"/>
  <c r="G108" i="1" s="1"/>
  <c r="E180" i="1"/>
  <c r="F180" i="1" s="1"/>
  <c r="G180" i="1" s="1"/>
  <c r="E204" i="1"/>
  <c r="F204" i="1" s="1"/>
  <c r="G204" i="1" s="1"/>
  <c r="O5" i="2"/>
  <c r="H3" i="2"/>
  <c r="I3" i="2" s="1"/>
  <c r="J3" i="2" s="1"/>
  <c r="N6" i="2" s="1"/>
  <c r="O6" i="2" s="1"/>
  <c r="O7" i="2" s="1"/>
  <c r="O5" i="1"/>
  <c r="N9" i="1"/>
  <c r="E109" i="1"/>
  <c r="F109" i="1" s="1"/>
  <c r="G109" i="1" s="1"/>
  <c r="E122" i="1"/>
  <c r="F122" i="1" s="1"/>
  <c r="G122" i="1" s="1"/>
  <c r="E128" i="1"/>
  <c r="F128" i="1" s="1"/>
  <c r="G128" i="1" s="1"/>
  <c r="E135" i="1"/>
  <c r="F135" i="1" s="1"/>
  <c r="G135" i="1" s="1"/>
  <c r="E154" i="1"/>
  <c r="F154" i="1" s="1"/>
  <c r="G154" i="1" s="1"/>
  <c r="E160" i="1"/>
  <c r="F160" i="1" s="1"/>
  <c r="G160" i="1" s="1"/>
  <c r="E167" i="1"/>
  <c r="F167" i="1" s="1"/>
  <c r="G167" i="1" s="1"/>
  <c r="E192" i="1"/>
  <c r="F192" i="1" s="1"/>
  <c r="G192" i="1" s="1"/>
  <c r="E199" i="1"/>
  <c r="F199" i="1" s="1"/>
  <c r="G199" i="1" s="1"/>
  <c r="E224" i="1"/>
  <c r="F224" i="1" s="1"/>
  <c r="G224" i="1" s="1"/>
  <c r="E231" i="1"/>
  <c r="F231" i="1" s="1"/>
  <c r="G231" i="1" s="1"/>
  <c r="E263" i="1"/>
  <c r="F263" i="1" s="1"/>
  <c r="G263" i="1" s="1"/>
  <c r="E5" i="1"/>
  <c r="F5" i="1" s="1"/>
  <c r="G5" i="1" s="1"/>
  <c r="E3" i="1"/>
  <c r="F3" i="1" s="1"/>
  <c r="G3" i="1" s="1"/>
  <c r="E111" i="1"/>
  <c r="F111" i="1" s="1"/>
  <c r="G111" i="1" s="1"/>
  <c r="E117" i="1"/>
  <c r="F117" i="1" s="1"/>
  <c r="G117" i="1" s="1"/>
  <c r="E130" i="1"/>
  <c r="F130" i="1" s="1"/>
  <c r="G130" i="1" s="1"/>
  <c r="E136" i="1"/>
  <c r="F136" i="1" s="1"/>
  <c r="G136" i="1" s="1"/>
  <c r="E143" i="1"/>
  <c r="F143" i="1" s="1"/>
  <c r="G143" i="1" s="1"/>
  <c r="E162" i="1"/>
  <c r="F162" i="1" s="1"/>
  <c r="G162" i="1" s="1"/>
  <c r="E168" i="1"/>
  <c r="F168" i="1" s="1"/>
  <c r="G168" i="1" s="1"/>
  <c r="E175" i="1"/>
  <c r="F175" i="1" s="1"/>
  <c r="G175" i="1" s="1"/>
  <c r="E200" i="1"/>
  <c r="F200" i="1" s="1"/>
  <c r="G200" i="1" s="1"/>
  <c r="E207" i="1"/>
  <c r="F207" i="1" s="1"/>
  <c r="G207" i="1" s="1"/>
  <c r="E232" i="1"/>
  <c r="F232" i="1" s="1"/>
  <c r="G232" i="1" s="1"/>
  <c r="E239" i="1"/>
  <c r="F239" i="1" s="1"/>
  <c r="G239" i="1" s="1"/>
  <c r="E271" i="1"/>
  <c r="F271" i="1" s="1"/>
  <c r="G271" i="1" s="1"/>
  <c r="E118" i="1"/>
  <c r="F118" i="1" s="1"/>
  <c r="G118" i="1" s="1"/>
  <c r="E124" i="1"/>
  <c r="F124" i="1" s="1"/>
  <c r="G124" i="1" s="1"/>
  <c r="E131" i="1"/>
  <c r="F131" i="1" s="1"/>
  <c r="G131" i="1" s="1"/>
  <c r="E150" i="1"/>
  <c r="F150" i="1" s="1"/>
  <c r="G150" i="1" s="1"/>
  <c r="E156" i="1"/>
  <c r="F156" i="1" s="1"/>
  <c r="G156" i="1" s="1"/>
  <c r="E163" i="1"/>
  <c r="F163" i="1" s="1"/>
  <c r="G163" i="1" s="1"/>
  <c r="E182" i="1"/>
  <c r="F182" i="1" s="1"/>
  <c r="G182" i="1" s="1"/>
  <c r="E188" i="1"/>
  <c r="F188" i="1" s="1"/>
  <c r="G188" i="1" s="1"/>
  <c r="E195" i="1"/>
  <c r="F195" i="1" s="1"/>
  <c r="G195" i="1" s="1"/>
  <c r="E220" i="1"/>
  <c r="F220" i="1" s="1"/>
  <c r="G220" i="1" s="1"/>
  <c r="E227" i="1"/>
  <c r="F227" i="1" s="1"/>
  <c r="G227" i="1" s="1"/>
  <c r="E259" i="1"/>
  <c r="F259" i="1" s="1"/>
  <c r="G259" i="1" s="1"/>
  <c r="E106" i="1"/>
  <c r="F106" i="1" s="1"/>
  <c r="G106" i="1" s="1"/>
  <c r="E112" i="1"/>
  <c r="F112" i="1" s="1"/>
  <c r="G112" i="1" s="1"/>
  <c r="E119" i="1"/>
  <c r="F119" i="1" s="1"/>
  <c r="G119" i="1" s="1"/>
  <c r="E125" i="1"/>
  <c r="F125" i="1" s="1"/>
  <c r="G125" i="1" s="1"/>
  <c r="E138" i="1"/>
  <c r="F138" i="1" s="1"/>
  <c r="G138" i="1" s="1"/>
  <c r="E144" i="1"/>
  <c r="F144" i="1" s="1"/>
  <c r="G144" i="1" s="1"/>
  <c r="E151" i="1"/>
  <c r="F151" i="1" s="1"/>
  <c r="G151" i="1" s="1"/>
  <c r="E170" i="1"/>
  <c r="F170" i="1" s="1"/>
  <c r="G170" i="1" s="1"/>
  <c r="E176" i="1"/>
  <c r="F176" i="1" s="1"/>
  <c r="G176" i="1" s="1"/>
  <c r="E183" i="1"/>
  <c r="F183" i="1" s="1"/>
  <c r="G183" i="1" s="1"/>
  <c r="E208" i="1"/>
  <c r="F208" i="1" s="1"/>
  <c r="G208" i="1" s="1"/>
  <c r="E215" i="1"/>
  <c r="F215" i="1" s="1"/>
  <c r="G215" i="1" s="1"/>
  <c r="E247" i="1"/>
  <c r="F247" i="1" s="1"/>
  <c r="G247" i="1" s="1"/>
  <c r="E23" i="1"/>
  <c r="F23" i="1" s="1"/>
  <c r="G23" i="1" s="1"/>
  <c r="E30" i="1"/>
  <c r="F30" i="1" s="1"/>
  <c r="G30" i="1" s="1"/>
  <c r="E39" i="1"/>
  <c r="F39" i="1" s="1"/>
  <c r="G39" i="1" s="1"/>
  <c r="E46" i="1"/>
  <c r="F46" i="1" s="1"/>
  <c r="G46" i="1" s="1"/>
  <c r="E55" i="1"/>
  <c r="F55" i="1" s="1"/>
  <c r="G55" i="1" s="1"/>
  <c r="E62" i="1"/>
  <c r="F62" i="1" s="1"/>
  <c r="G62" i="1" s="1"/>
  <c r="E67" i="1"/>
  <c r="F67" i="1" s="1"/>
  <c r="G67" i="1" s="1"/>
  <c r="E75" i="1"/>
  <c r="F75" i="1" s="1"/>
  <c r="G75" i="1" s="1"/>
  <c r="E83" i="1"/>
  <c r="F83" i="1" s="1"/>
  <c r="G83" i="1" s="1"/>
  <c r="E107" i="1"/>
  <c r="F107" i="1" s="1"/>
  <c r="G107" i="1" s="1"/>
  <c r="E113" i="1"/>
  <c r="F113" i="1" s="1"/>
  <c r="G113" i="1" s="1"/>
  <c r="E126" i="1"/>
  <c r="F126" i="1" s="1"/>
  <c r="G126" i="1" s="1"/>
  <c r="E132" i="1"/>
  <c r="F132" i="1" s="1"/>
  <c r="G132" i="1" s="1"/>
  <c r="E139" i="1"/>
  <c r="F139" i="1" s="1"/>
  <c r="G139" i="1" s="1"/>
  <c r="E158" i="1"/>
  <c r="F158" i="1" s="1"/>
  <c r="G158" i="1" s="1"/>
  <c r="E164" i="1"/>
  <c r="F164" i="1" s="1"/>
  <c r="G164" i="1" s="1"/>
  <c r="E171" i="1"/>
  <c r="F171" i="1" s="1"/>
  <c r="G171" i="1" s="1"/>
  <c r="E196" i="1"/>
  <c r="F196" i="1" s="1"/>
  <c r="G196" i="1" s="1"/>
  <c r="E203" i="1"/>
  <c r="F203" i="1" s="1"/>
  <c r="G203" i="1" s="1"/>
  <c r="E228" i="1"/>
  <c r="F228" i="1" s="1"/>
  <c r="G228" i="1" s="1"/>
  <c r="E235" i="1"/>
  <c r="F235" i="1" s="1"/>
  <c r="G235" i="1" s="1"/>
  <c r="E267" i="1"/>
  <c r="F267" i="1" s="1"/>
  <c r="G267" i="1" s="1"/>
  <c r="E114" i="1"/>
  <c r="F114" i="1" s="1"/>
  <c r="G114" i="1" s="1"/>
  <c r="E120" i="1"/>
  <c r="F120" i="1" s="1"/>
  <c r="G120" i="1" s="1"/>
  <c r="E127" i="1"/>
  <c r="F127" i="1" s="1"/>
  <c r="G127" i="1" s="1"/>
  <c r="E146" i="1"/>
  <c r="F146" i="1" s="1"/>
  <c r="G146" i="1" s="1"/>
  <c r="E152" i="1"/>
  <c r="F152" i="1" s="1"/>
  <c r="G152" i="1" s="1"/>
  <c r="E159" i="1"/>
  <c r="F159" i="1" s="1"/>
  <c r="G159" i="1" s="1"/>
  <c r="E178" i="1"/>
  <c r="F178" i="1" s="1"/>
  <c r="G178" i="1" s="1"/>
  <c r="E184" i="1"/>
  <c r="F184" i="1" s="1"/>
  <c r="G184" i="1" s="1"/>
  <c r="E191" i="1"/>
  <c r="F191" i="1" s="1"/>
  <c r="G191" i="1" s="1"/>
  <c r="E216" i="1"/>
  <c r="F216" i="1" s="1"/>
  <c r="G216" i="1" s="1"/>
  <c r="E223" i="1"/>
  <c r="F223" i="1" s="1"/>
  <c r="G223" i="1" s="1"/>
  <c r="E255" i="1"/>
  <c r="F255" i="1" s="1"/>
  <c r="G255" i="1" s="1"/>
  <c r="E240" i="1"/>
  <c r="F240" i="1" s="1"/>
  <c r="G240" i="1" s="1"/>
  <c r="E244" i="1"/>
  <c r="F244" i="1" s="1"/>
  <c r="G244" i="1" s="1"/>
  <c r="E248" i="1"/>
  <c r="F248" i="1" s="1"/>
  <c r="G248" i="1" s="1"/>
  <c r="E252" i="1"/>
  <c r="F252" i="1" s="1"/>
  <c r="G252" i="1" s="1"/>
  <c r="E256" i="1"/>
  <c r="F256" i="1" s="1"/>
  <c r="G256" i="1" s="1"/>
  <c r="E260" i="1"/>
  <c r="F260" i="1" s="1"/>
  <c r="G260" i="1" s="1"/>
  <c r="E264" i="1"/>
  <c r="F264" i="1" s="1"/>
  <c r="G264" i="1" s="1"/>
  <c r="E268" i="1"/>
  <c r="F268" i="1" s="1"/>
  <c r="G268" i="1" s="1"/>
  <c r="E272" i="1"/>
  <c r="F272" i="1" s="1"/>
  <c r="G272" i="1" s="1"/>
  <c r="E133" i="1"/>
  <c r="F133" i="1" s="1"/>
  <c r="G133" i="1" s="1"/>
  <c r="E137" i="1"/>
  <c r="F137" i="1" s="1"/>
  <c r="G137" i="1" s="1"/>
  <c r="E141" i="1"/>
  <c r="F141" i="1" s="1"/>
  <c r="G141" i="1" s="1"/>
  <c r="E145" i="1"/>
  <c r="F145" i="1" s="1"/>
  <c r="G145" i="1" s="1"/>
  <c r="E149" i="1"/>
  <c r="F149" i="1" s="1"/>
  <c r="G149" i="1" s="1"/>
  <c r="E153" i="1"/>
  <c r="F153" i="1" s="1"/>
  <c r="G153" i="1" s="1"/>
  <c r="E157" i="1"/>
  <c r="F157" i="1" s="1"/>
  <c r="G157" i="1" s="1"/>
  <c r="E161" i="1"/>
  <c r="F161" i="1" s="1"/>
  <c r="G161" i="1" s="1"/>
  <c r="E165" i="1"/>
  <c r="F165" i="1" s="1"/>
  <c r="G165" i="1" s="1"/>
  <c r="E169" i="1"/>
  <c r="F169" i="1" s="1"/>
  <c r="G169" i="1" s="1"/>
  <c r="E173" i="1"/>
  <c r="F173" i="1" s="1"/>
  <c r="G173" i="1" s="1"/>
  <c r="E177" i="1"/>
  <c r="F177" i="1" s="1"/>
  <c r="G177" i="1" s="1"/>
  <c r="E181" i="1"/>
  <c r="F181" i="1" s="1"/>
  <c r="G181" i="1" s="1"/>
  <c r="E185" i="1"/>
  <c r="F185" i="1" s="1"/>
  <c r="G185" i="1" s="1"/>
  <c r="E189" i="1"/>
  <c r="F189" i="1" s="1"/>
  <c r="G189" i="1" s="1"/>
  <c r="E193" i="1"/>
  <c r="F193" i="1" s="1"/>
  <c r="G193" i="1" s="1"/>
  <c r="E197" i="1"/>
  <c r="F197" i="1" s="1"/>
  <c r="G197" i="1" s="1"/>
  <c r="E201" i="1"/>
  <c r="F201" i="1" s="1"/>
  <c r="G201" i="1" s="1"/>
  <c r="E205" i="1"/>
  <c r="F205" i="1" s="1"/>
  <c r="G205" i="1" s="1"/>
  <c r="E209" i="1"/>
  <c r="F209" i="1" s="1"/>
  <c r="G209" i="1" s="1"/>
  <c r="E213" i="1"/>
  <c r="F213" i="1" s="1"/>
  <c r="G213" i="1" s="1"/>
  <c r="E217" i="1"/>
  <c r="F217" i="1" s="1"/>
  <c r="G217" i="1" s="1"/>
  <c r="E221" i="1"/>
  <c r="F221" i="1" s="1"/>
  <c r="G221" i="1" s="1"/>
  <c r="E225" i="1"/>
  <c r="F225" i="1" s="1"/>
  <c r="G225" i="1" s="1"/>
  <c r="E229" i="1"/>
  <c r="F229" i="1" s="1"/>
  <c r="G229" i="1" s="1"/>
  <c r="E233" i="1"/>
  <c r="F233" i="1" s="1"/>
  <c r="G233" i="1" s="1"/>
  <c r="E237" i="1"/>
  <c r="F237" i="1" s="1"/>
  <c r="G237" i="1" s="1"/>
  <c r="E241" i="1"/>
  <c r="F241" i="1" s="1"/>
  <c r="G241" i="1" s="1"/>
  <c r="E245" i="1"/>
  <c r="F245" i="1" s="1"/>
  <c r="G245" i="1" s="1"/>
  <c r="E249" i="1"/>
  <c r="F249" i="1" s="1"/>
  <c r="G249" i="1" s="1"/>
  <c r="E253" i="1"/>
  <c r="F253" i="1" s="1"/>
  <c r="G253" i="1" s="1"/>
  <c r="E257" i="1"/>
  <c r="F257" i="1" s="1"/>
  <c r="G257" i="1" s="1"/>
  <c r="E261" i="1"/>
  <c r="F261" i="1" s="1"/>
  <c r="G261" i="1" s="1"/>
  <c r="E265" i="1"/>
  <c r="F265" i="1" s="1"/>
  <c r="G265" i="1" s="1"/>
  <c r="E269" i="1"/>
  <c r="F269" i="1" s="1"/>
  <c r="G269" i="1" s="1"/>
  <c r="E273" i="1"/>
  <c r="F273" i="1" s="1"/>
  <c r="G273" i="1" s="1"/>
  <c r="E186" i="1"/>
  <c r="F186" i="1" s="1"/>
  <c r="G186" i="1" s="1"/>
  <c r="E190" i="1"/>
  <c r="F190" i="1" s="1"/>
  <c r="G190" i="1" s="1"/>
  <c r="E194" i="1"/>
  <c r="F194" i="1" s="1"/>
  <c r="G194" i="1" s="1"/>
  <c r="E198" i="1"/>
  <c r="F198" i="1" s="1"/>
  <c r="G198" i="1" s="1"/>
  <c r="E202" i="1"/>
  <c r="F202" i="1" s="1"/>
  <c r="G202" i="1" s="1"/>
  <c r="E206" i="1"/>
  <c r="F206" i="1" s="1"/>
  <c r="G206" i="1" s="1"/>
  <c r="E210" i="1"/>
  <c r="F210" i="1" s="1"/>
  <c r="G210" i="1" s="1"/>
  <c r="E214" i="1"/>
  <c r="F214" i="1" s="1"/>
  <c r="G214" i="1" s="1"/>
  <c r="E218" i="1"/>
  <c r="F218" i="1" s="1"/>
  <c r="G218" i="1" s="1"/>
  <c r="E222" i="1"/>
  <c r="F222" i="1" s="1"/>
  <c r="G222" i="1" s="1"/>
  <c r="E226" i="1"/>
  <c r="F226" i="1" s="1"/>
  <c r="G226" i="1" s="1"/>
  <c r="E230" i="1"/>
  <c r="F230" i="1" s="1"/>
  <c r="G230" i="1" s="1"/>
  <c r="E234" i="1"/>
  <c r="F234" i="1" s="1"/>
  <c r="G234" i="1" s="1"/>
  <c r="E238" i="1"/>
  <c r="F238" i="1" s="1"/>
  <c r="G238" i="1" s="1"/>
  <c r="E242" i="1"/>
  <c r="F242" i="1" s="1"/>
  <c r="G242" i="1" s="1"/>
  <c r="E246" i="1"/>
  <c r="F246" i="1" s="1"/>
  <c r="G246" i="1" s="1"/>
  <c r="E250" i="1"/>
  <c r="F250" i="1" s="1"/>
  <c r="G250" i="1" s="1"/>
  <c r="E254" i="1"/>
  <c r="F254" i="1" s="1"/>
  <c r="G254" i="1" s="1"/>
  <c r="E258" i="1"/>
  <c r="F258" i="1" s="1"/>
  <c r="G258" i="1" s="1"/>
  <c r="E262" i="1"/>
  <c r="F262" i="1" s="1"/>
  <c r="G262" i="1" s="1"/>
  <c r="E266" i="1"/>
  <c r="F266" i="1" s="1"/>
  <c r="G266" i="1" s="1"/>
  <c r="E270" i="1"/>
  <c r="F270" i="1" s="1"/>
  <c r="G270" i="1" s="1"/>
  <c r="E274" i="1"/>
  <c r="F274" i="1" s="1"/>
  <c r="G274" i="1" s="1"/>
  <c r="H3" i="1" l="1"/>
  <c r="I3" i="1" s="1"/>
  <c r="J3" i="1" s="1"/>
  <c r="N6" i="1" s="1"/>
  <c r="O6" i="1" s="1"/>
  <c r="O7" i="1" s="1"/>
</calcChain>
</file>

<file path=xl/sharedStrings.xml><?xml version="1.0" encoding="utf-8"?>
<sst xmlns="http://schemas.openxmlformats.org/spreadsheetml/2006/main" count="208" uniqueCount="27">
  <si>
    <t>Date</t>
  </si>
  <si>
    <t>Adj Close</t>
  </si>
  <si>
    <t>Returns</t>
  </si>
  <si>
    <t>S&amp;P500</t>
  </si>
  <si>
    <t>Monthly</t>
  </si>
  <si>
    <t>Annually</t>
  </si>
  <si>
    <t>Mean / Returns</t>
  </si>
  <si>
    <t>Standard Deviation</t>
  </si>
  <si>
    <t>Risk Free Rate / MAR</t>
  </si>
  <si>
    <t>Sharpe Ratio</t>
  </si>
  <si>
    <t>Downside Deviation</t>
  </si>
  <si>
    <t>Sortino Ratio</t>
  </si>
  <si>
    <t>Beta</t>
  </si>
  <si>
    <t>Beta calculation by another type</t>
  </si>
  <si>
    <t>IBM</t>
  </si>
  <si>
    <t>TMO</t>
  </si>
  <si>
    <t>BAC</t>
  </si>
  <si>
    <t>AMT</t>
  </si>
  <si>
    <t>HAL</t>
  </si>
  <si>
    <t>APD</t>
  </si>
  <si>
    <t>BBY</t>
  </si>
  <si>
    <t>MMM</t>
  </si>
  <si>
    <t>AES</t>
  </si>
  <si>
    <t>GIS</t>
  </si>
  <si>
    <t>DISH</t>
  </si>
  <si>
    <t>Mean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</si>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</sst>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10" fontId="0" fillId="0" borderId="0" xfId="2" applyNumberFormat="1" applyFont="1"/>
    <xf numFmtId="0" fontId="2" fillId="0" borderId="1" xfId="0" applyFont="1" applyBorder="1" applyAlignment="1">
      <alignment horizontal="left"/>
    </xf>
    <xf numFmtId="1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"/>
    </xf>
    <xf numFmtId="1" fontId="0" fillId="0" borderId="0" xfId="0" applyNumberFormat="1"/>
    <xf numFmtId="1" fontId="0" fillId="0" borderId="2" xfId="0" applyNumberFormat="1" applyBorder="1"/>
    <xf numFmtId="165" fontId="0" fillId="0" borderId="2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1 IBM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 IBM</a:t>
          </a:r>
        </a:p>
      </cx:txPr>
    </cx:title>
    <cx:plotArea>
      <cx:plotAreaRegion>
        <cx:series layoutId="clusteredColumn" uniqueId="{648E241C-453C-42D8-87AD-ED911D33A2CD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10 GIS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10 GIS</a:t>
          </a:r>
        </a:p>
      </cx:txPr>
    </cx:title>
    <cx:plotArea>
      <cx:plotAreaRegion>
        <cx:series layoutId="clusteredColumn" uniqueId="{98533F64-9BC9-4E11-9C31-F932374355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11 DISH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11 DISH</a:t>
          </a:r>
        </a:p>
      </cx:txPr>
    </cx:title>
    <cx:plotArea>
      <cx:plotAreaRegion>
        <cx:series layoutId="clusteredColumn" uniqueId="{7C47EA5C-411C-468A-BA53-8E59C85FCA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</cx:chartData>
  <cx:chart>
    <cx:title pos="t" align="ctr" overlay="0">
      <cx:tx>
        <cx:txData>
          <cx:v>S&amp;P500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S&amp;P500</a:t>
          </a:r>
        </a:p>
      </cx:txPr>
    </cx:title>
    <cx:plotArea>
      <cx:plotAreaRegion>
        <cx:series layoutId="clusteredColumn" uniqueId="{693AD3B9-EDA1-4143-ABC1-31289DE436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val">
        <cx:f>_xlchart.v1.47</cx:f>
      </cx:numDim>
    </cx:data>
  </cx:chartData>
  <cx:chart>
    <cx:title pos="t" align="ctr" overlay="0">
      <cx:tx>
        <cx:txData>
          <cx:v>1 IBM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 IBM</a:t>
          </a:r>
        </a:p>
      </cx:txPr>
    </cx:title>
    <cx:plotArea>
      <cx:plotAreaRegion>
        <cx:series layoutId="clusteredColumn" uniqueId="{648E241C-453C-42D8-87AD-ED911D33A2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>
      <cx:tx>
        <cx:txData>
          <cx:v>2 TMO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 TMO</a:t>
          </a:r>
        </a:p>
      </cx:txPr>
    </cx:title>
    <cx:plotArea>
      <cx:plotAreaRegion>
        <cx:series layoutId="clusteredColumn" uniqueId="{4FC80C39-0EE7-40AE-BD9B-C605EB6541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3 BAC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 BAC</a:t>
          </a:r>
        </a:p>
      </cx:txPr>
    </cx:title>
    <cx:plotArea>
      <cx:plotAreaRegion>
        <cx:series layoutId="clusteredColumn" uniqueId="{4E74489C-1D8A-4917-B6BB-220A9CAEA2A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_xlchart.v1.41</cx:f>
      </cx:numDim>
    </cx:data>
  </cx:chartData>
  <cx:chart>
    <cx:title pos="t" align="ctr" overlay="0">
      <cx:tx>
        <cx:txData>
          <cx:v>4 AMT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 AMT</a:t>
          </a:r>
        </a:p>
      </cx:txPr>
    </cx:title>
    <cx:plotArea>
      <cx:plotAreaRegion>
        <cx:series layoutId="clusteredColumn" uniqueId="{D6345E84-8A22-43AB-A1F9-E2525073C5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val">
        <cx:f>_xlchart.v1.39</cx:f>
      </cx:numDim>
    </cx:data>
  </cx:chartData>
  <cx:chart>
    <cx:title pos="t" align="ctr" overlay="0">
      <cx:tx>
        <cx:txData>
          <cx:v>5 HAL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 HAL</a:t>
          </a:r>
        </a:p>
      </cx:txPr>
    </cx:title>
    <cx:plotArea>
      <cx:plotAreaRegion>
        <cx:series layoutId="clusteredColumn" uniqueId="{69CEF6D6-A689-4FC6-BF20-CA77D10C75D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_xlchart.v1.35</cx:f>
      </cx:numDim>
    </cx:data>
  </cx:chartData>
  <cx:chart>
    <cx:title pos="t" align="ctr" overlay="0">
      <cx:tx>
        <cx:txData>
          <cx:v>6 APD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6 APD</a:t>
          </a:r>
        </a:p>
      </cx:txPr>
    </cx:title>
    <cx:plotArea>
      <cx:plotAreaRegion>
        <cx:series layoutId="clusteredColumn" uniqueId="{EAE24EE0-5764-4EC9-98D6-6F16E62DBA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_xlchart.v1.33</cx:f>
      </cx:numDim>
    </cx:data>
  </cx:chartData>
  <cx:chart>
    <cx:title pos="t" align="ctr" overlay="0">
      <cx:tx>
        <cx:txData>
          <cx:v>7 BBY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7 BBY</a:t>
          </a:r>
        </a:p>
      </cx:txPr>
    </cx:title>
    <cx:plotArea>
      <cx:plotAreaRegion>
        <cx:series layoutId="clusteredColumn" uniqueId="{35401D51-2DE5-47D8-84F3-36923757E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2 TMO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 TMO</a:t>
          </a:r>
        </a:p>
      </cx:txPr>
    </cx:title>
    <cx:plotArea>
      <cx:plotAreaRegion>
        <cx:series layoutId="clusteredColumn" uniqueId="{4FC80C39-0EE7-40AE-BD9B-C605EB6541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_xlchart.v1.37</cx:f>
      </cx:numDim>
    </cx:data>
  </cx:chartData>
  <cx:chart>
    <cx:title pos="t" align="ctr" overlay="0">
      <cx:tx>
        <cx:txData>
          <cx:v>8 MMM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8 MMM</a:t>
          </a:r>
        </a:p>
      </cx:txPr>
    </cx:title>
    <cx:plotArea>
      <cx:plotAreaRegion>
        <cx:series layoutId="clusteredColumn" uniqueId="{6CB867B3-467F-4B41-A67E-08CAC18EBD7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_xlchart.v1.45</cx:f>
      </cx:numDim>
    </cx:data>
  </cx:chartData>
  <cx:chart>
    <cx:title pos="t" align="ctr" overlay="0">
      <cx:tx>
        <cx:txData>
          <cx:v>9 AES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9 AES</a:t>
          </a:r>
        </a:p>
      </cx:txPr>
    </cx:title>
    <cx:plotArea>
      <cx:plotAreaRegion>
        <cx:series layoutId="clusteredColumn" uniqueId="{D9CC3444-B347-4A2F-A858-20A18C2823A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>
      <cx:tx>
        <cx:txData>
          <cx:v>10 GIS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10 GIS</a:t>
          </a:r>
        </a:p>
      </cx:txPr>
    </cx:title>
    <cx:plotArea>
      <cx:plotAreaRegion>
        <cx:series layoutId="clusteredColumn" uniqueId="{98533F64-9BC9-4E11-9C31-F932374355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_xlchart.v1.43</cx:f>
      </cx:numDim>
    </cx:data>
  </cx:chartData>
  <cx:chart>
    <cx:title pos="t" align="ctr" overlay="0">
      <cx:tx>
        <cx:txData>
          <cx:v>11 DISH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11 DISH</a:t>
          </a:r>
        </a:p>
      </cx:txPr>
    </cx:title>
    <cx:plotArea>
      <cx:plotAreaRegion>
        <cx:series layoutId="clusteredColumn" uniqueId="{7C47EA5C-411C-468A-BA53-8E59C85FCA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_xlchart.v1.29</cx:f>
      </cx:numDim>
    </cx:data>
  </cx:chartData>
  <cx:chart>
    <cx:title pos="t" align="ctr" overlay="0">
      <cx:tx>
        <cx:txData>
          <cx:v>S&amp;P500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S&amp;P500</a:t>
          </a:r>
        </a:p>
      </cx:txPr>
    </cx:title>
    <cx:plotArea>
      <cx:plotAreaRegion>
        <cx:series layoutId="clusteredColumn" uniqueId="{693AD3B9-EDA1-4143-ABC1-31289DE436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3 BAC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 BAC</a:t>
          </a:r>
        </a:p>
      </cx:txPr>
    </cx:title>
    <cx:plotArea>
      <cx:plotAreaRegion>
        <cx:series layoutId="clusteredColumn" uniqueId="{4E74489C-1D8A-4917-B6BB-220A9CAEA2A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4 AMT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 AMT</a:t>
          </a:r>
        </a:p>
      </cx:txPr>
    </cx:title>
    <cx:plotArea>
      <cx:plotAreaRegion>
        <cx:series layoutId="clusteredColumn" uniqueId="{D6345E84-8A22-43AB-A1F9-E2525073C5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5 HAL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 HAL</a:t>
          </a:r>
        </a:p>
      </cx:txPr>
    </cx:title>
    <cx:plotArea>
      <cx:plotAreaRegion>
        <cx:series layoutId="clusteredColumn" uniqueId="{69CEF6D6-A689-4FC6-BF20-CA77D10C75D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txData>
          <cx:v>6 APD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6 APD</a:t>
          </a:r>
        </a:p>
      </cx:txPr>
    </cx:title>
    <cx:plotArea>
      <cx:plotAreaRegion>
        <cx:series layoutId="clusteredColumn" uniqueId="{EAE24EE0-5764-4EC9-98D6-6F16E62DBA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7 BBY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7 BBY</a:t>
          </a:r>
        </a:p>
      </cx:txPr>
    </cx:title>
    <cx:plotArea>
      <cx:plotAreaRegion>
        <cx:series layoutId="clusteredColumn" uniqueId="{35401D51-2DE5-47D8-84F3-36923757E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8 MMM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8 MMM</a:t>
          </a:r>
        </a:p>
      </cx:txPr>
    </cx:title>
    <cx:plotArea>
      <cx:plotAreaRegion>
        <cx:series layoutId="clusteredColumn" uniqueId="{6CB867B3-467F-4B41-A67E-08CAC18EBD7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9 AES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9 AES</a:t>
          </a:r>
        </a:p>
      </cx:txPr>
    </cx:title>
    <cx:plotArea>
      <cx:plotAreaRegion>
        <cx:series layoutId="clusteredColumn" uniqueId="{D9CC3444-B347-4A2F-A858-20A18C2823A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0.xml"/><Relationship Id="rId3" Type="http://schemas.microsoft.com/office/2014/relationships/chartEx" Target="../charts/chartEx15.xml"/><Relationship Id="rId7" Type="http://schemas.microsoft.com/office/2014/relationships/chartEx" Target="../charts/chartEx19.xml"/><Relationship Id="rId12" Type="http://schemas.microsoft.com/office/2014/relationships/chartEx" Target="../charts/chartEx24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6" Type="http://schemas.microsoft.com/office/2014/relationships/chartEx" Target="../charts/chartEx18.xml"/><Relationship Id="rId11" Type="http://schemas.microsoft.com/office/2014/relationships/chartEx" Target="../charts/chartEx23.xml"/><Relationship Id="rId5" Type="http://schemas.microsoft.com/office/2014/relationships/chartEx" Target="../charts/chartEx17.xml"/><Relationship Id="rId10" Type="http://schemas.microsoft.com/office/2014/relationships/chartEx" Target="../charts/chartEx22.xml"/><Relationship Id="rId4" Type="http://schemas.microsoft.com/office/2014/relationships/chartEx" Target="../charts/chartEx16.xml"/><Relationship Id="rId9" Type="http://schemas.microsoft.com/office/2014/relationships/chartEx" Target="../charts/chartEx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</xdr:colOff>
      <xdr:row>0</xdr:row>
      <xdr:rowOff>0</xdr:rowOff>
    </xdr:from>
    <xdr:to>
      <xdr:col>4</xdr:col>
      <xdr:colOff>5144</xdr:colOff>
      <xdr:row>11</xdr:row>
      <xdr:rowOff>7958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0A8A61-4DE3-477E-87CA-9CE7C3129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7" y="0"/>
              <a:ext cx="2440007" cy="2019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</xdr:row>
      <xdr:rowOff>24033</xdr:rowOff>
    </xdr:from>
    <xdr:to>
      <xdr:col>3</xdr:col>
      <xdr:colOff>606706</xdr:colOff>
      <xdr:row>21</xdr:row>
      <xdr:rowOff>39306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BBC5A8-C2FB-4233-A8D6-97702EFFD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35713"/>
              <a:ext cx="2435506" cy="18440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5144</xdr:colOff>
      <xdr:row>0</xdr:row>
      <xdr:rowOff>0</xdr:rowOff>
    </xdr:from>
    <xdr:to>
      <xdr:col>8</xdr:col>
      <xdr:colOff>18326</xdr:colOff>
      <xdr:row>11</xdr:row>
      <xdr:rowOff>15996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BFB63CF-FEEA-4295-BF78-A97365978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544" y="0"/>
              <a:ext cx="2451582" cy="2027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5143</xdr:colOff>
      <xdr:row>10</xdr:row>
      <xdr:rowOff>184070</xdr:rowOff>
    </xdr:from>
    <xdr:to>
      <xdr:col>8</xdr:col>
      <xdr:colOff>34402</xdr:colOff>
      <xdr:row>21</xdr:row>
      <xdr:rowOff>47344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955E4C-AFEE-4C45-A030-D2A9A70B8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543" y="2012870"/>
              <a:ext cx="2467659" cy="1874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21</xdr:row>
      <xdr:rowOff>15192</xdr:rowOff>
    </xdr:from>
    <xdr:to>
      <xdr:col>4</xdr:col>
      <xdr:colOff>13182</xdr:colOff>
      <xdr:row>33</xdr:row>
      <xdr:rowOff>39949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2C56D27-57FE-468C-B648-475C929BC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55672"/>
              <a:ext cx="2451582" cy="2219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5144</xdr:colOff>
      <xdr:row>21</xdr:row>
      <xdr:rowOff>15192</xdr:rowOff>
    </xdr:from>
    <xdr:to>
      <xdr:col>8</xdr:col>
      <xdr:colOff>50478</xdr:colOff>
      <xdr:row>33</xdr:row>
      <xdr:rowOff>56025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21BB9E9-C141-43AA-BD5C-1AD566BACF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544" y="3855672"/>
              <a:ext cx="2483734" cy="2235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33</xdr:row>
      <xdr:rowOff>23873</xdr:rowOff>
    </xdr:from>
    <xdr:to>
      <xdr:col>3</xdr:col>
      <xdr:colOff>598668</xdr:colOff>
      <xdr:row>45</xdr:row>
      <xdr:rowOff>16478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2B4FBC9-C6A1-4402-AE91-E5692DFEF2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58913"/>
              <a:ext cx="2427468" cy="2187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5144</xdr:colOff>
      <xdr:row>33</xdr:row>
      <xdr:rowOff>23873</xdr:rowOff>
    </xdr:from>
    <xdr:to>
      <xdr:col>8</xdr:col>
      <xdr:colOff>74592</xdr:colOff>
      <xdr:row>45</xdr:row>
      <xdr:rowOff>56668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1AAB59A-6BC6-43EF-A6D5-2C1177E403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544" y="6058913"/>
              <a:ext cx="2507848" cy="2227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45</xdr:row>
      <xdr:rowOff>32554</xdr:rowOff>
    </xdr:from>
    <xdr:to>
      <xdr:col>3</xdr:col>
      <xdr:colOff>598668</xdr:colOff>
      <xdr:row>58</xdr:row>
      <xdr:rowOff>58034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48150BE-EB70-4DCB-95A8-C04D6C7536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262154"/>
              <a:ext cx="2427468" cy="2402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5144</xdr:colOff>
      <xdr:row>45</xdr:row>
      <xdr:rowOff>32554</xdr:rowOff>
    </xdr:from>
    <xdr:to>
      <xdr:col>8</xdr:col>
      <xdr:colOff>90668</xdr:colOff>
      <xdr:row>58</xdr:row>
      <xdr:rowOff>82148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4810B92-A342-47E9-AFD4-308BB0CE9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544" y="8262154"/>
              <a:ext cx="2523924" cy="24270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58</xdr:row>
      <xdr:rowOff>41958</xdr:rowOff>
    </xdr:from>
    <xdr:to>
      <xdr:col>3</xdr:col>
      <xdr:colOff>606706</xdr:colOff>
      <xdr:row>70</xdr:row>
      <xdr:rowOff>82791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1D2B467-A00F-4E2D-9749-6C9F32792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648998"/>
              <a:ext cx="2435506" cy="2235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5144</xdr:colOff>
      <xdr:row>58</xdr:row>
      <xdr:rowOff>41958</xdr:rowOff>
    </xdr:from>
    <xdr:to>
      <xdr:col>8</xdr:col>
      <xdr:colOff>98706</xdr:colOff>
      <xdr:row>70</xdr:row>
      <xdr:rowOff>98867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4172F70-96C8-432D-948C-E7371BDE5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544" y="10648998"/>
              <a:ext cx="2531962" cy="2251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</xdr:colOff>
      <xdr:row>0</xdr:row>
      <xdr:rowOff>0</xdr:rowOff>
    </xdr:from>
    <xdr:to>
      <xdr:col>18</xdr:col>
      <xdr:colOff>0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6503861-F630-4633-B311-31EA988F77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5097" y="0"/>
              <a:ext cx="2434863" cy="201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11</xdr:row>
      <xdr:rowOff>16075</xdr:rowOff>
    </xdr:from>
    <xdr:to>
      <xdr:col>17</xdr:col>
      <xdr:colOff>602848</xdr:colOff>
      <xdr:row>21</xdr:row>
      <xdr:rowOff>24114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E22B8C5-817E-4FBF-B286-7D34E95F6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1560" y="2027755"/>
              <a:ext cx="2431648" cy="1836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0</xdr:rowOff>
    </xdr:from>
    <xdr:to>
      <xdr:col>22</xdr:col>
      <xdr:colOff>8038</xdr:colOff>
      <xdr:row>11</xdr:row>
      <xdr:rowOff>8038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F664E71-0180-429E-92AB-6C9A33B7E7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0"/>
              <a:ext cx="2446438" cy="20197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610885</xdr:colOff>
      <xdr:row>10</xdr:row>
      <xdr:rowOff>176836</xdr:rowOff>
    </xdr:from>
    <xdr:to>
      <xdr:col>22</xdr:col>
      <xdr:colOff>24114</xdr:colOff>
      <xdr:row>21</xdr:row>
      <xdr:rowOff>32152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5492EE2-38C7-4243-97AE-B0E041A26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1245" y="2005636"/>
              <a:ext cx="2461229" cy="1866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21</xdr:row>
      <xdr:rowOff>0</xdr:rowOff>
    </xdr:from>
    <xdr:to>
      <xdr:col>18</xdr:col>
      <xdr:colOff>8038</xdr:colOff>
      <xdr:row>33</xdr:row>
      <xdr:rowOff>16076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F421027-F898-4839-B083-6DC6704C9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1560" y="3840480"/>
              <a:ext cx="2446438" cy="2210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21</xdr:row>
      <xdr:rowOff>0</xdr:rowOff>
    </xdr:from>
    <xdr:to>
      <xdr:col>22</xdr:col>
      <xdr:colOff>40190</xdr:colOff>
      <xdr:row>33</xdr:row>
      <xdr:rowOff>32152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BE9148A-E1A8-446B-992F-6927B8D9B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3840480"/>
              <a:ext cx="2478590" cy="222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33</xdr:row>
      <xdr:rowOff>0</xdr:rowOff>
    </xdr:from>
    <xdr:to>
      <xdr:col>17</xdr:col>
      <xdr:colOff>594810</xdr:colOff>
      <xdr:row>44</xdr:row>
      <xdr:rowOff>168798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3E85D1DD-1726-4E55-8140-A192F1A67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1560" y="6035040"/>
              <a:ext cx="2423610" cy="2180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33</xdr:row>
      <xdr:rowOff>0</xdr:rowOff>
    </xdr:from>
    <xdr:to>
      <xdr:col>22</xdr:col>
      <xdr:colOff>64304</xdr:colOff>
      <xdr:row>45</xdr:row>
      <xdr:rowOff>24114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47DC1BBE-2093-45BD-933E-32ADDDBEBF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6035040"/>
              <a:ext cx="2502704" cy="221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45</xdr:row>
      <xdr:rowOff>0</xdr:rowOff>
    </xdr:from>
    <xdr:to>
      <xdr:col>17</xdr:col>
      <xdr:colOff>594810</xdr:colOff>
      <xdr:row>58</xdr:row>
      <xdr:rowOff>16076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A6EF3A04-5842-46CB-9EBC-5F25D2714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1560" y="8229600"/>
              <a:ext cx="2423610" cy="2393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45</xdr:row>
      <xdr:rowOff>0</xdr:rowOff>
    </xdr:from>
    <xdr:to>
      <xdr:col>22</xdr:col>
      <xdr:colOff>80380</xdr:colOff>
      <xdr:row>58</xdr:row>
      <xdr:rowOff>40190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DBE4197D-4DE1-42E0-82FD-EC7A6E7EDB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8229600"/>
              <a:ext cx="2518780" cy="2417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58</xdr:row>
      <xdr:rowOff>0</xdr:rowOff>
    </xdr:from>
    <xdr:to>
      <xdr:col>17</xdr:col>
      <xdr:colOff>602848</xdr:colOff>
      <xdr:row>70</xdr:row>
      <xdr:rowOff>32152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67051EC1-2F08-4BBB-AF72-3AD12E4760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1560" y="10607040"/>
              <a:ext cx="2431648" cy="222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58</xdr:row>
      <xdr:rowOff>0</xdr:rowOff>
    </xdr:from>
    <xdr:to>
      <xdr:col>22</xdr:col>
      <xdr:colOff>88418</xdr:colOff>
      <xdr:row>70</xdr:row>
      <xdr:rowOff>48228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293EF164-5BA3-4A38-B765-CCF5EC4226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10607040"/>
              <a:ext cx="2526818" cy="2242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CAA4-ADFB-4862-8C0B-4EDEC4F2144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E813-4FE6-421D-AA90-ECC751AFFFE8}">
  <dimension ref="A1:O274"/>
  <sheetViews>
    <sheetView workbookViewId="0">
      <selection activeCell="C1" sqref="C1"/>
    </sheetView>
  </sheetViews>
  <sheetFormatPr defaultRowHeight="14.4" x14ac:dyDescent="0.3"/>
  <cols>
    <col min="1" max="1" width="10.44140625" bestFit="1" customWidth="1"/>
    <col min="2" max="2" width="10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x14ac:dyDescent="0.3">
      <c r="A1" t="s">
        <v>0</v>
      </c>
      <c r="B1" t="s">
        <v>1</v>
      </c>
      <c r="C1" s="15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13.677548</v>
      </c>
      <c r="D2" s="4">
        <v>-2.1628356244926404E-3</v>
      </c>
      <c r="M2" s="5" t="s">
        <v>6</v>
      </c>
      <c r="N2" s="6">
        <f>AVERAGE(C3:C274)</f>
        <v>5.5903351875184982E-3</v>
      </c>
      <c r="O2" s="7">
        <f>(1+N2)^12-1</f>
        <v>6.9185567820639449E-2</v>
      </c>
    </row>
    <row r="3" spans="1:15" x14ac:dyDescent="0.3">
      <c r="A3" s="3">
        <v>36557</v>
      </c>
      <c r="B3">
        <v>15.646831000000001</v>
      </c>
      <c r="C3" s="8">
        <f>LN(B3/B2)</f>
        <v>0.13451274810615113</v>
      </c>
      <c r="D3" s="4">
        <v>-2.5757756437685471E-2</v>
      </c>
      <c r="E3" s="8">
        <f>C3-$N$4</f>
        <v>0.13284608143948445</v>
      </c>
      <c r="F3" s="8">
        <f>IF(E3&lt;0,E3,0)</f>
        <v>0</v>
      </c>
      <c r="G3" s="8">
        <f>F3^2</f>
        <v>0</v>
      </c>
      <c r="H3" s="8">
        <f>SUM(G3:G274)</f>
        <v>2.4718057473876676</v>
      </c>
      <c r="I3" s="9">
        <f>H3/272</f>
        <v>9.0875211301017188E-3</v>
      </c>
      <c r="J3" s="8">
        <f>SQRT(I3)</f>
        <v>9.5328490652594092E-2</v>
      </c>
      <c r="M3" s="5" t="s">
        <v>7</v>
      </c>
      <c r="N3" s="7">
        <f>_xlfn.STDEV.S(C3:C274)</f>
        <v>0.13553103956430973</v>
      </c>
      <c r="O3" s="7">
        <f>N3*SQRT(12)</f>
        <v>0.46949329305602422</v>
      </c>
    </row>
    <row r="4" spans="1:15" x14ac:dyDescent="0.3">
      <c r="A4" s="3">
        <v>36586</v>
      </c>
      <c r="B4">
        <v>24.633913</v>
      </c>
      <c r="C4" s="8">
        <f t="shared" ref="C4:C67" si="0">LN(B4/B3)</f>
        <v>0.45385566633980018</v>
      </c>
      <c r="D4" s="4">
        <v>3.8405322312383555E-2</v>
      </c>
      <c r="E4" s="8">
        <f t="shared" ref="E4:E67" si="1">C4-$N$4</f>
        <v>0.45218899967313353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23.130095000000001</v>
      </c>
      <c r="C5" s="8">
        <f t="shared" si="0"/>
        <v>-6.2989487353933518E-2</v>
      </c>
      <c r="D5" s="4">
        <v>1.3278232712295618E-2</v>
      </c>
      <c r="E5" s="8">
        <f t="shared" si="1"/>
        <v>-6.4656154020600182E-2</v>
      </c>
      <c r="F5" s="8">
        <f t="shared" si="2"/>
        <v>-6.4656154020600182E-2</v>
      </c>
      <c r="G5" s="8">
        <f t="shared" si="3"/>
        <v>4.1804182527355729E-3</v>
      </c>
      <c r="M5" s="5" t="s">
        <v>9</v>
      </c>
      <c r="N5" s="10"/>
      <c r="O5" s="11">
        <f>(O2-O4)/O3</f>
        <v>0.10476308937339851</v>
      </c>
    </row>
    <row r="6" spans="1:15" x14ac:dyDescent="0.3">
      <c r="A6" s="3">
        <v>36647</v>
      </c>
      <c r="B6">
        <v>18.332208999999999</v>
      </c>
      <c r="C6" s="8">
        <f t="shared" si="0"/>
        <v>-0.232475016043934</v>
      </c>
      <c r="D6" s="4">
        <v>-2.9342530245798356E-2</v>
      </c>
      <c r="E6" s="8">
        <f t="shared" si="1"/>
        <v>-0.23414168271060068</v>
      </c>
      <c r="F6" s="8">
        <f t="shared" si="2"/>
        <v>-0.23414168271060068</v>
      </c>
      <c r="G6" s="8">
        <f t="shared" si="3"/>
        <v>5.4822327582551601E-2</v>
      </c>
      <c r="M6" s="5" t="s">
        <v>10</v>
      </c>
      <c r="N6" s="6">
        <f>J3</f>
        <v>9.5328490652594092E-2</v>
      </c>
      <c r="O6" s="7">
        <f>N6*SQRT(12)</f>
        <v>0.33022757843829553</v>
      </c>
    </row>
    <row r="7" spans="1:15" x14ac:dyDescent="0.3">
      <c r="A7" s="3">
        <v>36678</v>
      </c>
      <c r="B7">
        <v>18.117384000000001</v>
      </c>
      <c r="C7" s="8">
        <f t="shared" si="0"/>
        <v>-1.1787648079609516E-2</v>
      </c>
      <c r="D7" s="4">
        <v>3.0652529468163117E-2</v>
      </c>
      <c r="E7" s="8">
        <f t="shared" si="1"/>
        <v>-1.3454314746276183E-2</v>
      </c>
      <c r="F7" s="8">
        <f t="shared" si="2"/>
        <v>-1.3454314746276183E-2</v>
      </c>
      <c r="G7" s="8">
        <f t="shared" si="3"/>
        <v>1.8101858529186477E-4</v>
      </c>
      <c r="M7" s="5" t="s">
        <v>11</v>
      </c>
      <c r="N7" s="10"/>
      <c r="O7" s="12">
        <f>(O2-O4)/O6</f>
        <v>0.14894445840425161</v>
      </c>
    </row>
    <row r="8" spans="1:15" x14ac:dyDescent="0.3">
      <c r="A8" s="3">
        <v>36708</v>
      </c>
      <c r="B8">
        <v>20.838574999999999</v>
      </c>
      <c r="C8" s="8">
        <f t="shared" si="0"/>
        <v>0.13993391709684364</v>
      </c>
      <c r="D8" s="4">
        <v>7.5515061971599519E-3</v>
      </c>
      <c r="E8" s="8">
        <f t="shared" si="1"/>
        <v>0.13826725043017696</v>
      </c>
      <c r="F8" s="8">
        <f t="shared" si="2"/>
        <v>0</v>
      </c>
      <c r="G8" s="8">
        <f t="shared" si="3"/>
        <v>0</v>
      </c>
      <c r="M8" s="5" t="s">
        <v>12</v>
      </c>
      <c r="N8" s="12">
        <f>_xlfn.COVARIANCE.S(D3:D274,C3:C274)/_xlfn.VAR.S(D3:D274)</f>
        <v>1.2893784703043245</v>
      </c>
      <c r="O8" s="11"/>
    </row>
    <row r="9" spans="1:15" x14ac:dyDescent="0.3">
      <c r="A9" s="3">
        <v>36739</v>
      </c>
      <c r="B9">
        <v>17.938358000000001</v>
      </c>
      <c r="C9" s="8">
        <f t="shared" si="0"/>
        <v>-0.14986451129977055</v>
      </c>
      <c r="D9" s="4">
        <v>8.4589273591310493E-3</v>
      </c>
      <c r="E9" s="8">
        <f t="shared" si="1"/>
        <v>-0.15153117796643722</v>
      </c>
      <c r="F9" s="8">
        <f t="shared" si="2"/>
        <v>-0.15153117796643722</v>
      </c>
      <c r="G9" s="8">
        <f t="shared" si="3"/>
        <v>2.2961697895896069E-2</v>
      </c>
      <c r="M9" s="5" t="s">
        <v>13</v>
      </c>
      <c r="N9" s="13">
        <f>SLOPE(C3:C274,D3:D274)</f>
        <v>1.2893784703043256</v>
      </c>
      <c r="O9" s="14"/>
    </row>
    <row r="10" spans="1:15" x14ac:dyDescent="0.3">
      <c r="A10" s="3">
        <v>36770</v>
      </c>
      <c r="B10">
        <v>18.224799999999998</v>
      </c>
      <c r="C10" s="8">
        <f t="shared" si="0"/>
        <v>1.5841978769104311E-2</v>
      </c>
      <c r="D10" s="4">
        <v>-1.172027520094791E-2</v>
      </c>
      <c r="E10" s="8">
        <f t="shared" si="1"/>
        <v>1.4175312102437644E-2</v>
      </c>
      <c r="F10" s="8">
        <f t="shared" si="2"/>
        <v>0</v>
      </c>
      <c r="G10" s="8">
        <f t="shared" si="3"/>
        <v>0</v>
      </c>
    </row>
    <row r="11" spans="1:15" x14ac:dyDescent="0.3">
      <c r="A11" s="3">
        <v>36800</v>
      </c>
      <c r="B11">
        <v>14.375743</v>
      </c>
      <c r="C11" s="8">
        <f t="shared" si="0"/>
        <v>-0.23724103159339663</v>
      </c>
      <c r="D11" s="4">
        <v>-5.307039950955339E-2</v>
      </c>
      <c r="E11" s="8">
        <f t="shared" si="1"/>
        <v>-0.23890769826006331</v>
      </c>
      <c r="F11" s="8">
        <f t="shared" si="2"/>
        <v>-0.23890769826006331</v>
      </c>
      <c r="G11" s="8">
        <f t="shared" si="3"/>
        <v>5.7076888287921457E-2</v>
      </c>
    </row>
    <row r="12" spans="1:15" x14ac:dyDescent="0.3">
      <c r="A12" s="3">
        <v>36831</v>
      </c>
      <c r="B12">
        <v>7.3758559999999997</v>
      </c>
      <c r="C12" s="8">
        <f t="shared" si="0"/>
        <v>-0.66733030901706292</v>
      </c>
      <c r="D12" s="4">
        <v>-8.7041592933086859E-3</v>
      </c>
      <c r="E12" s="8">
        <f t="shared" si="1"/>
        <v>-0.66899697568372962</v>
      </c>
      <c r="F12" s="8">
        <f t="shared" si="2"/>
        <v>-0.66899697568372962</v>
      </c>
      <c r="G12" s="8">
        <f t="shared" si="3"/>
        <v>0.44755695347397673</v>
      </c>
    </row>
    <row r="13" spans="1:15" x14ac:dyDescent="0.3">
      <c r="A13" s="3">
        <v>36861</v>
      </c>
      <c r="B13">
        <v>8.4679059999999993</v>
      </c>
      <c r="C13" s="8">
        <f t="shared" si="0"/>
        <v>0.13807128930978183</v>
      </c>
      <c r="D13" s="4">
        <v>-3.4186235522916532E-2</v>
      </c>
      <c r="E13" s="8">
        <f t="shared" si="1"/>
        <v>0.13640462264311515</v>
      </c>
      <c r="F13" s="8">
        <f t="shared" si="2"/>
        <v>0</v>
      </c>
      <c r="G13" s="8">
        <f t="shared" si="3"/>
        <v>0</v>
      </c>
    </row>
    <row r="14" spans="1:15" x14ac:dyDescent="0.3">
      <c r="A14" s="3">
        <v>36892</v>
      </c>
      <c r="B14">
        <v>14.264749999999999</v>
      </c>
      <c r="C14" s="8">
        <f t="shared" si="0"/>
        <v>0.52150820650311447</v>
      </c>
      <c r="D14" s="4">
        <v>3.5313652859279192E-3</v>
      </c>
      <c r="E14" s="8">
        <f t="shared" si="1"/>
        <v>0.51984153983644776</v>
      </c>
      <c r="F14" s="8">
        <f t="shared" si="2"/>
        <v>0</v>
      </c>
      <c r="G14" s="8">
        <f t="shared" si="3"/>
        <v>0</v>
      </c>
    </row>
    <row r="15" spans="1:15" x14ac:dyDescent="0.3">
      <c r="A15" s="3">
        <v>36923</v>
      </c>
      <c r="B15">
        <v>11.732620000000001</v>
      </c>
      <c r="C15" s="8">
        <f t="shared" si="0"/>
        <v>-0.19541846246676653</v>
      </c>
      <c r="D15" s="4">
        <v>-2.2371465151277005E-2</v>
      </c>
      <c r="E15" s="8">
        <f t="shared" si="1"/>
        <v>-0.19708512913343321</v>
      </c>
      <c r="F15" s="8">
        <f t="shared" si="2"/>
        <v>-0.19708512913343321</v>
      </c>
      <c r="G15" s="8">
        <f t="shared" si="3"/>
        <v>3.884254812554204E-2</v>
      </c>
    </row>
    <row r="16" spans="1:15" x14ac:dyDescent="0.3">
      <c r="A16" s="3">
        <v>36951</v>
      </c>
      <c r="B16">
        <v>10.300412</v>
      </c>
      <c r="C16" s="8">
        <f t="shared" si="0"/>
        <v>-0.13018910219766636</v>
      </c>
      <c r="D16" s="4">
        <v>-9.1824621864828718E-2</v>
      </c>
      <c r="E16" s="8">
        <f t="shared" si="1"/>
        <v>-0.13185576886433303</v>
      </c>
      <c r="F16" s="8">
        <f t="shared" si="2"/>
        <v>-0.13185576886433303</v>
      </c>
      <c r="G16" s="8">
        <f t="shared" si="3"/>
        <v>1.7385943782804416E-2</v>
      </c>
    </row>
    <row r="17" spans="1:7" x14ac:dyDescent="0.3">
      <c r="A17" s="3">
        <v>36982</v>
      </c>
      <c r="B17">
        <v>15.76857</v>
      </c>
      <c r="C17" s="8">
        <f t="shared" si="0"/>
        <v>0.42583482392430394</v>
      </c>
      <c r="D17" s="4">
        <v>3.3646751275456504E-3</v>
      </c>
      <c r="E17" s="8">
        <f t="shared" si="1"/>
        <v>0.42416815725763729</v>
      </c>
      <c r="F17" s="8">
        <f t="shared" si="2"/>
        <v>0</v>
      </c>
      <c r="G17" s="8">
        <f t="shared" si="3"/>
        <v>0</v>
      </c>
    </row>
    <row r="18" spans="1:7" x14ac:dyDescent="0.3">
      <c r="A18" s="3">
        <v>37012</v>
      </c>
      <c r="B18">
        <v>15.224333</v>
      </c>
      <c r="C18" s="8">
        <f t="shared" si="0"/>
        <v>-3.5123715247429382E-2</v>
      </c>
      <c r="D18" s="4">
        <v>6.7681368923552726E-2</v>
      </c>
      <c r="E18" s="8">
        <f t="shared" si="1"/>
        <v>-3.6790381914096046E-2</v>
      </c>
      <c r="F18" s="8">
        <f t="shared" si="2"/>
        <v>-3.6790381914096046E-2</v>
      </c>
      <c r="G18" s="8">
        <f t="shared" si="3"/>
        <v>1.3535322013850455E-3</v>
      </c>
    </row>
    <row r="19" spans="1:7" x14ac:dyDescent="0.3">
      <c r="A19" s="3">
        <v>37043</v>
      </c>
      <c r="B19">
        <v>18.194728999999999</v>
      </c>
      <c r="C19" s="8">
        <f t="shared" si="0"/>
        <v>0.17823693363901366</v>
      </c>
      <c r="D19" s="4">
        <v>-2.4921873155064948E-2</v>
      </c>
      <c r="E19" s="8">
        <f t="shared" si="1"/>
        <v>0.17657026697234698</v>
      </c>
      <c r="F19" s="8">
        <f t="shared" si="2"/>
        <v>0</v>
      </c>
      <c r="G19" s="8">
        <f t="shared" si="3"/>
        <v>0</v>
      </c>
    </row>
    <row r="20" spans="1:7" x14ac:dyDescent="0.3">
      <c r="A20" s="3">
        <v>37073</v>
      </c>
      <c r="B20">
        <v>19.180081999999999</v>
      </c>
      <c r="C20" s="8">
        <f t="shared" si="0"/>
        <v>5.2740407981410616E-2</v>
      </c>
      <c r="D20" s="4">
        <v>-2.765780529744653E-2</v>
      </c>
      <c r="E20" s="8">
        <f t="shared" si="1"/>
        <v>5.1073741314743952E-2</v>
      </c>
      <c r="F20" s="8">
        <f t="shared" si="2"/>
        <v>0</v>
      </c>
      <c r="G20" s="8">
        <f t="shared" si="3"/>
        <v>0</v>
      </c>
    </row>
    <row r="21" spans="1:7" x14ac:dyDescent="0.3">
      <c r="A21" s="3">
        <v>37104</v>
      </c>
      <c r="B21">
        <v>16.894286999999998</v>
      </c>
      <c r="C21" s="8">
        <f t="shared" si="0"/>
        <v>-0.12689682729204185</v>
      </c>
      <c r="D21" s="4">
        <v>-2.1545103574245543E-2</v>
      </c>
      <c r="E21" s="8">
        <f t="shared" si="1"/>
        <v>-0.12856349395870853</v>
      </c>
      <c r="F21" s="8">
        <f t="shared" si="2"/>
        <v>-0.12856349395870853</v>
      </c>
      <c r="G21" s="8">
        <f t="shared" si="3"/>
        <v>1.6528571978870886E-2</v>
      </c>
    </row>
    <row r="22" spans="1:7" x14ac:dyDescent="0.3">
      <c r="A22" s="3">
        <v>37135</v>
      </c>
      <c r="B22">
        <v>13.018741</v>
      </c>
      <c r="C22" s="8">
        <f t="shared" si="0"/>
        <v>-0.26058558272457183</v>
      </c>
      <c r="D22" s="4">
        <v>-0.11358506576156122</v>
      </c>
      <c r="E22" s="8">
        <f t="shared" si="1"/>
        <v>-0.26225224939123848</v>
      </c>
      <c r="F22" s="8">
        <f t="shared" si="2"/>
        <v>-0.26225224939123848</v>
      </c>
      <c r="G22" s="8">
        <f t="shared" si="3"/>
        <v>6.8776242310764346E-2</v>
      </c>
    </row>
    <row r="23" spans="1:7" x14ac:dyDescent="0.3">
      <c r="A23" s="3">
        <v>37165</v>
      </c>
      <c r="B23">
        <v>15.725598</v>
      </c>
      <c r="C23" s="8">
        <f t="shared" si="0"/>
        <v>0.18889989576399038</v>
      </c>
      <c r="D23" s="4">
        <v>3.0584699035074107E-2</v>
      </c>
      <c r="E23" s="8">
        <f t="shared" si="1"/>
        <v>0.18723322909732371</v>
      </c>
      <c r="F23" s="8">
        <f t="shared" si="2"/>
        <v>0</v>
      </c>
      <c r="G23" s="8">
        <f t="shared" si="3"/>
        <v>0</v>
      </c>
    </row>
    <row r="24" spans="1:7" x14ac:dyDescent="0.3">
      <c r="A24" s="3">
        <v>37196</v>
      </c>
      <c r="B24">
        <v>20.449014999999999</v>
      </c>
      <c r="C24" s="8">
        <f t="shared" si="0"/>
        <v>0.26264488458932372</v>
      </c>
      <c r="D24" s="4">
        <v>4.9313108982992737E-2</v>
      </c>
      <c r="E24" s="8">
        <f t="shared" si="1"/>
        <v>0.26097821792265707</v>
      </c>
      <c r="F24" s="8">
        <f t="shared" si="2"/>
        <v>0</v>
      </c>
      <c r="G24" s="8">
        <f t="shared" si="3"/>
        <v>0</v>
      </c>
    </row>
    <row r="25" spans="1:7" x14ac:dyDescent="0.3">
      <c r="A25" s="3">
        <v>37226</v>
      </c>
      <c r="B25">
        <v>21.334112000000001</v>
      </c>
      <c r="C25" s="8">
        <f t="shared" si="0"/>
        <v>4.2372578955842892E-2</v>
      </c>
      <c r="D25" s="4">
        <v>1.3499398059627504E-2</v>
      </c>
      <c r="E25" s="8">
        <f t="shared" si="1"/>
        <v>4.0705912289176228E-2</v>
      </c>
      <c r="F25" s="8">
        <f t="shared" si="2"/>
        <v>0</v>
      </c>
      <c r="G25" s="8">
        <f t="shared" si="3"/>
        <v>0</v>
      </c>
    </row>
    <row r="26" spans="1:7" x14ac:dyDescent="0.3">
      <c r="A26" s="3">
        <v>37257</v>
      </c>
      <c r="B26">
        <v>21.196622999999999</v>
      </c>
      <c r="C26" s="8">
        <f t="shared" si="0"/>
        <v>-6.4654174887071253E-3</v>
      </c>
      <c r="D26" s="4">
        <v>-4.1225227743181044E-3</v>
      </c>
      <c r="E26" s="8">
        <f t="shared" si="1"/>
        <v>-8.1320841553737915E-3</v>
      </c>
      <c r="F26" s="8">
        <f t="shared" si="2"/>
        <v>-8.1320841553737915E-3</v>
      </c>
      <c r="G26" s="8">
        <f t="shared" si="3"/>
        <v>6.6130792710081474E-5</v>
      </c>
    </row>
    <row r="27" spans="1:7" x14ac:dyDescent="0.3">
      <c r="A27" s="3">
        <v>37288</v>
      </c>
      <c r="B27">
        <v>19.306115999999999</v>
      </c>
      <c r="C27" s="8">
        <f t="shared" si="0"/>
        <v>-9.341993963360537E-2</v>
      </c>
      <c r="D27" s="4">
        <v>-3.4677822506380372E-2</v>
      </c>
      <c r="E27" s="8">
        <f t="shared" si="1"/>
        <v>-9.5086606300272034E-2</v>
      </c>
      <c r="F27" s="8">
        <f t="shared" si="2"/>
        <v>-9.5086606300272034E-2</v>
      </c>
      <c r="G27" s="8">
        <f t="shared" si="3"/>
        <v>9.0414626977029337E-3</v>
      </c>
    </row>
    <row r="28" spans="1:7" x14ac:dyDescent="0.3">
      <c r="A28" s="3">
        <v>37316</v>
      </c>
      <c r="B28">
        <v>22.686119000000001</v>
      </c>
      <c r="C28" s="8">
        <f t="shared" si="0"/>
        <v>0.16133130274582724</v>
      </c>
      <c r="D28" s="4">
        <v>4.8261513441812613E-2</v>
      </c>
      <c r="E28" s="8">
        <f t="shared" si="1"/>
        <v>0.15966463607916057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21.296883000000001</v>
      </c>
      <c r="C29" s="8">
        <f t="shared" si="0"/>
        <v>-6.3192515670211585E-2</v>
      </c>
      <c r="D29" s="4">
        <v>-3.628043231437255E-2</v>
      </c>
      <c r="E29" s="8">
        <f t="shared" si="1"/>
        <v>-6.4859182336878249E-2</v>
      </c>
      <c r="F29" s="8">
        <f t="shared" si="2"/>
        <v>-6.4859182336878249E-2</v>
      </c>
      <c r="G29" s="8">
        <f t="shared" si="3"/>
        <v>4.2067135334084198E-3</v>
      </c>
    </row>
    <row r="30" spans="1:7" x14ac:dyDescent="0.3">
      <c r="A30" s="3">
        <v>37377</v>
      </c>
      <c r="B30">
        <v>19.850356999999999</v>
      </c>
      <c r="C30" s="8">
        <f t="shared" si="0"/>
        <v>-7.0338732120633449E-2</v>
      </c>
      <c r="D30" s="4">
        <v>-2.9390339319921275E-2</v>
      </c>
      <c r="E30" s="8">
        <f t="shared" si="1"/>
        <v>-7.2005398787300112E-2</v>
      </c>
      <c r="F30" s="8">
        <f t="shared" si="2"/>
        <v>-7.2005398787300112E-2</v>
      </c>
      <c r="G30" s="8">
        <f t="shared" si="3"/>
        <v>5.1847774545181208E-3</v>
      </c>
    </row>
    <row r="31" spans="1:7" x14ac:dyDescent="0.3">
      <c r="A31" s="3">
        <v>37408</v>
      </c>
      <c r="B31">
        <v>15.596704000000001</v>
      </c>
      <c r="C31" s="8">
        <f t="shared" si="0"/>
        <v>-0.24116238197711073</v>
      </c>
      <c r="D31" s="4">
        <v>-6.044012045401901E-2</v>
      </c>
      <c r="E31" s="8">
        <f t="shared" si="1"/>
        <v>-0.24282904864377741</v>
      </c>
      <c r="F31" s="8">
        <f t="shared" si="2"/>
        <v>-0.24282904864377741</v>
      </c>
      <c r="G31" s="8">
        <f t="shared" si="3"/>
        <v>5.8965946865242015E-2</v>
      </c>
    </row>
    <row r="32" spans="1:7" x14ac:dyDescent="0.3">
      <c r="A32" s="3">
        <v>37438</v>
      </c>
      <c r="B32">
        <v>14.135857</v>
      </c>
      <c r="C32" s="8">
        <f t="shared" si="0"/>
        <v>-9.8344990930630441E-2</v>
      </c>
      <c r="D32" s="4">
        <v>-0.10890317745212122</v>
      </c>
      <c r="E32" s="8">
        <f t="shared" si="1"/>
        <v>-0.1000116575972971</v>
      </c>
      <c r="F32" s="8">
        <f t="shared" si="2"/>
        <v>-0.1000116575972971</v>
      </c>
      <c r="G32" s="8">
        <f t="shared" si="3"/>
        <v>1.0002331655358996E-2</v>
      </c>
    </row>
    <row r="33" spans="1:7" x14ac:dyDescent="0.3">
      <c r="A33" s="3">
        <v>37469</v>
      </c>
      <c r="B33">
        <v>9.1088199999999997</v>
      </c>
      <c r="C33" s="8">
        <f t="shared" si="0"/>
        <v>-0.43947144405920824</v>
      </c>
      <c r="D33" s="4">
        <v>9.9160017264466431E-3</v>
      </c>
      <c r="E33" s="8">
        <f t="shared" si="1"/>
        <v>-0.44113811072587489</v>
      </c>
      <c r="F33" s="8">
        <f t="shared" si="2"/>
        <v>-0.44113811072587489</v>
      </c>
      <c r="G33" s="8">
        <f t="shared" si="3"/>
        <v>0.19460283273479426</v>
      </c>
    </row>
    <row r="34" spans="1:7" x14ac:dyDescent="0.3">
      <c r="A34" s="3">
        <v>37500</v>
      </c>
      <c r="B34">
        <v>9.5857449999999993</v>
      </c>
      <c r="C34" s="8">
        <f t="shared" si="0"/>
        <v>5.1033924198892001E-2</v>
      </c>
      <c r="D34" s="4">
        <v>-4.9027450550654772E-2</v>
      </c>
      <c r="E34" s="8">
        <f t="shared" si="1"/>
        <v>4.9367257532225338E-2</v>
      </c>
      <c r="F34" s="8">
        <f t="shared" si="2"/>
        <v>0</v>
      </c>
      <c r="G34" s="8">
        <f t="shared" si="3"/>
        <v>0</v>
      </c>
    </row>
    <row r="35" spans="1:7" x14ac:dyDescent="0.3">
      <c r="A35" s="3">
        <v>37530</v>
      </c>
      <c r="B35">
        <v>8.8553200000000007</v>
      </c>
      <c r="C35" s="8">
        <f t="shared" si="0"/>
        <v>-7.9258690732954135E-2</v>
      </c>
      <c r="D35" s="4">
        <v>-1.518765628420962E-2</v>
      </c>
      <c r="E35" s="8">
        <f t="shared" si="1"/>
        <v>-8.0925357399620798E-2</v>
      </c>
      <c r="F35" s="8">
        <f t="shared" si="2"/>
        <v>-8.0925357399620798E-2</v>
      </c>
      <c r="G35" s="8">
        <f t="shared" si="3"/>
        <v>6.5489134702563607E-3</v>
      </c>
    </row>
    <row r="36" spans="1:7" x14ac:dyDescent="0.3">
      <c r="A36" s="3">
        <v>37561</v>
      </c>
      <c r="B36">
        <v>11.893027</v>
      </c>
      <c r="C36" s="8">
        <f t="shared" si="0"/>
        <v>0.2949338536284199</v>
      </c>
      <c r="D36" s="4">
        <v>6.4706364157588611E-2</v>
      </c>
      <c r="E36" s="8">
        <f t="shared" si="1"/>
        <v>0.29326718696175325</v>
      </c>
      <c r="F36" s="8">
        <f t="shared" si="2"/>
        <v>0</v>
      </c>
      <c r="G36" s="8">
        <f t="shared" si="3"/>
        <v>0</v>
      </c>
    </row>
    <row r="37" spans="1:7" x14ac:dyDescent="0.3">
      <c r="A37" s="3">
        <v>37591</v>
      </c>
      <c r="B37">
        <v>10.37632</v>
      </c>
      <c r="C37" s="8">
        <f t="shared" si="0"/>
        <v>-0.13642597504601883</v>
      </c>
      <c r="D37" s="4">
        <v>-1.1814095589770642E-2</v>
      </c>
      <c r="E37" s="8">
        <f t="shared" si="1"/>
        <v>-0.13809264171268551</v>
      </c>
      <c r="F37" s="8">
        <f t="shared" si="2"/>
        <v>-0.13809264171268551</v>
      </c>
      <c r="G37" s="8">
        <f t="shared" si="3"/>
        <v>1.906957769518813E-2</v>
      </c>
    </row>
    <row r="38" spans="1:7" x14ac:dyDescent="0.3">
      <c r="A38" s="3">
        <v>37622</v>
      </c>
      <c r="B38">
        <v>11.209864</v>
      </c>
      <c r="C38" s="8">
        <f t="shared" si="0"/>
        <v>7.7267818045984663E-2</v>
      </c>
      <c r="D38" s="4">
        <v>-3.7144954291687075E-3</v>
      </c>
      <c r="E38" s="8">
        <f t="shared" si="1"/>
        <v>7.5601151379317999E-2</v>
      </c>
      <c r="F38" s="8">
        <f t="shared" si="2"/>
        <v>0</v>
      </c>
      <c r="G38" s="8">
        <f t="shared" si="3"/>
        <v>0</v>
      </c>
    </row>
    <row r="39" spans="1:7" x14ac:dyDescent="0.3">
      <c r="A39" s="3">
        <v>37653</v>
      </c>
      <c r="B39">
        <v>12.490254999999999</v>
      </c>
      <c r="C39" s="8">
        <f t="shared" si="0"/>
        <v>0.108154635276645</v>
      </c>
      <c r="D39" s="4">
        <v>-6.5647883550634112E-2</v>
      </c>
      <c r="E39" s="8">
        <f t="shared" si="1"/>
        <v>0.10648796860997833</v>
      </c>
      <c r="F39" s="8">
        <f t="shared" si="2"/>
        <v>0</v>
      </c>
      <c r="G39" s="8">
        <f t="shared" si="3"/>
        <v>0</v>
      </c>
    </row>
    <row r="40" spans="1:7" x14ac:dyDescent="0.3">
      <c r="A40" s="3">
        <v>37681</v>
      </c>
      <c r="B40">
        <v>11.587963</v>
      </c>
      <c r="C40" s="8">
        <f t="shared" si="0"/>
        <v>-7.4981853318368333E-2</v>
      </c>
      <c r="D40" s="4">
        <v>1.1469122970502878E-2</v>
      </c>
      <c r="E40" s="8">
        <f t="shared" si="1"/>
        <v>-7.6648519985034996E-2</v>
      </c>
      <c r="F40" s="8">
        <f t="shared" si="2"/>
        <v>-7.6648519985034996E-2</v>
      </c>
      <c r="G40" s="8">
        <f t="shared" si="3"/>
        <v>5.8749956158963088E-3</v>
      </c>
    </row>
    <row r="41" spans="1:7" x14ac:dyDescent="0.3">
      <c r="A41" s="3">
        <v>37712</v>
      </c>
      <c r="B41">
        <v>14.857685</v>
      </c>
      <c r="C41" s="8">
        <f t="shared" si="0"/>
        <v>0.24855035286114294</v>
      </c>
      <c r="D41" s="4">
        <v>5.1262062530267029E-2</v>
      </c>
      <c r="E41" s="8">
        <f t="shared" si="1"/>
        <v>0.24688368619447626</v>
      </c>
      <c r="F41" s="8">
        <f t="shared" si="2"/>
        <v>0</v>
      </c>
      <c r="G41" s="8">
        <f t="shared" si="3"/>
        <v>0</v>
      </c>
    </row>
    <row r="42" spans="1:7" x14ac:dyDescent="0.3">
      <c r="A42" s="3">
        <v>37742</v>
      </c>
      <c r="B42">
        <v>16.627890000000001</v>
      </c>
      <c r="C42" s="8">
        <f t="shared" si="0"/>
        <v>0.11256416621598624</v>
      </c>
      <c r="D42" s="4">
        <v>5.1605002078581694E-2</v>
      </c>
      <c r="E42" s="8">
        <f t="shared" si="1"/>
        <v>0.11089749954931957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18.870718</v>
      </c>
      <c r="C43" s="8">
        <f t="shared" si="0"/>
        <v>0.12653000245020044</v>
      </c>
      <c r="D43" s="4">
        <v>5.5600666695157869E-2</v>
      </c>
      <c r="E43" s="8">
        <f t="shared" si="1"/>
        <v>0.12486333578353377</v>
      </c>
      <c r="F43" s="8">
        <f t="shared" si="2"/>
        <v>0</v>
      </c>
      <c r="G43" s="8">
        <f t="shared" si="3"/>
        <v>0</v>
      </c>
    </row>
    <row r="44" spans="1:7" x14ac:dyDescent="0.3">
      <c r="A44" s="3">
        <v>37803</v>
      </c>
      <c r="B44">
        <v>18.754721</v>
      </c>
      <c r="C44" s="8">
        <f t="shared" si="0"/>
        <v>-6.1659010809599008E-3</v>
      </c>
      <c r="D44" s="4">
        <v>4.5951417004048214E-3</v>
      </c>
      <c r="E44" s="8">
        <f t="shared" si="1"/>
        <v>-7.8325677476265669E-3</v>
      </c>
      <c r="F44" s="8">
        <f t="shared" si="2"/>
        <v>-7.8325677476265669E-3</v>
      </c>
      <c r="G44" s="8">
        <f t="shared" si="3"/>
        <v>6.1349117521159916E-5</v>
      </c>
    </row>
    <row r="45" spans="1:7" x14ac:dyDescent="0.3">
      <c r="A45" s="3">
        <v>37834</v>
      </c>
      <c r="B45">
        <v>22.346679999999999</v>
      </c>
      <c r="C45" s="8">
        <f t="shared" si="0"/>
        <v>0.1752322567741075</v>
      </c>
      <c r="D45" s="4">
        <v>-3.0326233703427477E-3</v>
      </c>
      <c r="E45" s="8">
        <f t="shared" si="1"/>
        <v>0.17356559010744083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20.417504999999998</v>
      </c>
      <c r="C46" s="8">
        <f t="shared" si="0"/>
        <v>-9.0285143026023751E-2</v>
      </c>
      <c r="D46" s="4">
        <v>3.0226471152971696E-2</v>
      </c>
      <c r="E46" s="8">
        <f t="shared" si="1"/>
        <v>-9.1951809692690414E-2</v>
      </c>
      <c r="F46" s="8">
        <f t="shared" si="2"/>
        <v>-9.1951809692690414E-2</v>
      </c>
      <c r="G46" s="8">
        <f t="shared" si="3"/>
        <v>8.4551353057607543E-3</v>
      </c>
    </row>
    <row r="47" spans="1:7" x14ac:dyDescent="0.3">
      <c r="A47" s="3">
        <v>37895</v>
      </c>
      <c r="B47">
        <v>25.053553000000001</v>
      </c>
      <c r="C47" s="8">
        <f t="shared" si="0"/>
        <v>0.20462303266217086</v>
      </c>
      <c r="D47" s="4">
        <v>1.8922153339088092E-2</v>
      </c>
      <c r="E47" s="8">
        <f t="shared" si="1"/>
        <v>0.20295636599550418</v>
      </c>
      <c r="F47" s="8">
        <f t="shared" si="2"/>
        <v>0</v>
      </c>
      <c r="G47" s="8">
        <f t="shared" si="3"/>
        <v>0</v>
      </c>
    </row>
    <row r="48" spans="1:7" x14ac:dyDescent="0.3">
      <c r="A48" s="3">
        <v>37926</v>
      </c>
      <c r="B48">
        <v>26.638998000000001</v>
      </c>
      <c r="C48" s="8">
        <f t="shared" si="0"/>
        <v>6.136057855180535E-2</v>
      </c>
      <c r="D48" s="4">
        <v>1.0753516313190216E-2</v>
      </c>
      <c r="E48" s="8">
        <f t="shared" si="1"/>
        <v>5.9693911885138687E-2</v>
      </c>
      <c r="F48" s="8">
        <f t="shared" si="2"/>
        <v>0</v>
      </c>
      <c r="G48" s="8">
        <f t="shared" si="3"/>
        <v>0</v>
      </c>
    </row>
    <row r="49" spans="1:7" x14ac:dyDescent="0.3">
      <c r="A49" s="3">
        <v>37956</v>
      </c>
      <c r="B49">
        <v>22.561686000000002</v>
      </c>
      <c r="C49" s="8">
        <f t="shared" si="0"/>
        <v>-0.16612307447224176</v>
      </c>
      <c r="D49" s="4">
        <v>2.9278978950376233E-2</v>
      </c>
      <c r="E49" s="8">
        <f t="shared" si="1"/>
        <v>-0.16778974113890843</v>
      </c>
      <c r="F49" s="8">
        <f t="shared" si="2"/>
        <v>-0.16778974113890843</v>
      </c>
      <c r="G49" s="8">
        <f t="shared" si="3"/>
        <v>2.8153397231461902E-2</v>
      </c>
    </row>
    <row r="50" spans="1:7" x14ac:dyDescent="0.3">
      <c r="A50" s="3">
        <v>37987</v>
      </c>
      <c r="B50">
        <v>21.762696999999999</v>
      </c>
      <c r="C50" s="8">
        <f t="shared" si="0"/>
        <v>-3.6055800557815106E-2</v>
      </c>
      <c r="D50" s="4">
        <v>4.8008587503701398E-2</v>
      </c>
      <c r="E50" s="8">
        <f t="shared" si="1"/>
        <v>-3.7722467224481769E-2</v>
      </c>
      <c r="F50" s="8">
        <f t="shared" si="2"/>
        <v>-3.7722467224481769E-2</v>
      </c>
      <c r="G50" s="8">
        <f t="shared" si="3"/>
        <v>1.4229845335021014E-3</v>
      </c>
    </row>
    <row r="51" spans="1:7" x14ac:dyDescent="0.3">
      <c r="A51" s="3">
        <v>38018</v>
      </c>
      <c r="B51">
        <v>23.043227999999999</v>
      </c>
      <c r="C51" s="8">
        <f t="shared" si="0"/>
        <v>5.7174572858538115E-2</v>
      </c>
      <c r="D51" s="4">
        <v>9.571574894924521E-3</v>
      </c>
      <c r="E51" s="8">
        <f t="shared" si="1"/>
        <v>5.5507906191871452E-2</v>
      </c>
      <c r="F51" s="8">
        <f t="shared" si="2"/>
        <v>0</v>
      </c>
      <c r="G51" s="8">
        <f t="shared" si="3"/>
        <v>0</v>
      </c>
    </row>
    <row r="52" spans="1:7" x14ac:dyDescent="0.3">
      <c r="A52" s="3">
        <v>38047</v>
      </c>
      <c r="B52">
        <v>22.381136000000001</v>
      </c>
      <c r="C52" s="8">
        <f t="shared" si="0"/>
        <v>-2.9153468978339193E-2</v>
      </c>
      <c r="D52" s="4">
        <v>-1.6950041981528025E-2</v>
      </c>
      <c r="E52" s="8">
        <f t="shared" si="1"/>
        <v>-3.082013564500586E-2</v>
      </c>
      <c r="F52" s="8">
        <f t="shared" si="2"/>
        <v>-3.082013564500586E-2</v>
      </c>
      <c r="G52" s="8">
        <f t="shared" si="3"/>
        <v>9.4988076117656075E-4</v>
      </c>
    </row>
    <row r="53" spans="1:7" x14ac:dyDescent="0.3">
      <c r="A53" s="3">
        <v>38078</v>
      </c>
      <c r="B53">
        <v>23.475974999999998</v>
      </c>
      <c r="C53" s="8">
        <f t="shared" si="0"/>
        <v>4.7759096575812704E-2</v>
      </c>
      <c r="D53" s="4">
        <v>8.3453442232067129E-3</v>
      </c>
      <c r="E53" s="8">
        <f t="shared" si="1"/>
        <v>4.609242990914604E-2</v>
      </c>
      <c r="F53" s="8">
        <f t="shared" si="2"/>
        <v>0</v>
      </c>
      <c r="G53" s="8">
        <f t="shared" si="3"/>
        <v>0</v>
      </c>
    </row>
    <row r="54" spans="1:7" x14ac:dyDescent="0.3">
      <c r="A54" s="3">
        <v>38108</v>
      </c>
      <c r="B54">
        <v>22.87435</v>
      </c>
      <c r="C54" s="8">
        <f t="shared" si="0"/>
        <v>-2.5961362320842313E-2</v>
      </c>
      <c r="D54" s="4">
        <v>-2.6981718077221651E-2</v>
      </c>
      <c r="E54" s="8">
        <f t="shared" si="1"/>
        <v>-2.762802898750898E-2</v>
      </c>
      <c r="F54" s="8">
        <f t="shared" si="2"/>
        <v>-2.762802898750898E-2</v>
      </c>
      <c r="G54" s="8">
        <f t="shared" si="3"/>
        <v>7.6330798573463646E-4</v>
      </c>
    </row>
    <row r="55" spans="1:7" x14ac:dyDescent="0.3">
      <c r="A55" s="3">
        <v>38139</v>
      </c>
      <c r="B55">
        <v>21.998560000000001</v>
      </c>
      <c r="C55" s="8">
        <f t="shared" si="0"/>
        <v>-3.9039198786697135E-2</v>
      </c>
      <c r="D55" s="4">
        <v>2.7185839424001178E-2</v>
      </c>
      <c r="E55" s="8">
        <f t="shared" si="1"/>
        <v>-4.0705865453363799E-2</v>
      </c>
      <c r="F55" s="8">
        <f t="shared" si="2"/>
        <v>-4.0705865453363799E-2</v>
      </c>
      <c r="G55" s="8">
        <f t="shared" si="3"/>
        <v>1.6569674823073565E-3</v>
      </c>
    </row>
    <row r="56" spans="1:7" x14ac:dyDescent="0.3">
      <c r="A56" s="3">
        <v>38169</v>
      </c>
      <c r="B56">
        <v>20.879999000000002</v>
      </c>
      <c r="C56" s="8">
        <f t="shared" si="0"/>
        <v>-5.2185281548902507E-2</v>
      </c>
      <c r="D56" s="4">
        <v>-2.3756135456760551E-2</v>
      </c>
      <c r="E56" s="8">
        <f t="shared" si="1"/>
        <v>-5.385194821556917E-2</v>
      </c>
      <c r="F56" s="8">
        <f t="shared" si="2"/>
        <v>-5.385194821556917E-2</v>
      </c>
      <c r="G56" s="8">
        <f t="shared" si="3"/>
        <v>2.9000323266123434E-3</v>
      </c>
    </row>
    <row r="57" spans="1:7" x14ac:dyDescent="0.3">
      <c r="A57" s="3">
        <v>38200</v>
      </c>
      <c r="B57">
        <v>20.209599000000001</v>
      </c>
      <c r="C57" s="8">
        <f t="shared" si="0"/>
        <v>-3.2634025565578595E-2</v>
      </c>
      <c r="D57" s="4">
        <v>-1.529140480173609E-2</v>
      </c>
      <c r="E57" s="8">
        <f t="shared" si="1"/>
        <v>-3.4300692232245258E-2</v>
      </c>
      <c r="F57" s="8">
        <f t="shared" si="2"/>
        <v>-3.4300692232245258E-2</v>
      </c>
      <c r="G57" s="8">
        <f t="shared" si="3"/>
        <v>1.1765374876112102E-3</v>
      </c>
    </row>
    <row r="58" spans="1:7" x14ac:dyDescent="0.3">
      <c r="A58" s="3">
        <v>38231</v>
      </c>
      <c r="B58">
        <v>23.563383000000002</v>
      </c>
      <c r="C58" s="8">
        <f t="shared" si="0"/>
        <v>0.15353624975098984</v>
      </c>
      <c r="D58" s="4">
        <v>2.6374272228038301E-2</v>
      </c>
      <c r="E58" s="8">
        <f t="shared" si="1"/>
        <v>0.15186958308432316</v>
      </c>
      <c r="F58" s="8">
        <f t="shared" si="2"/>
        <v>0</v>
      </c>
      <c r="G58" s="8">
        <f t="shared" si="3"/>
        <v>0</v>
      </c>
    </row>
    <row r="59" spans="1:7" x14ac:dyDescent="0.3">
      <c r="A59" s="3">
        <v>38261</v>
      </c>
      <c r="B59">
        <v>25.726837</v>
      </c>
      <c r="C59" s="8">
        <f t="shared" si="0"/>
        <v>8.7840748998557094E-2</v>
      </c>
      <c r="D59" s="4">
        <v>-4.026269169515286E-4</v>
      </c>
      <c r="E59" s="8">
        <f t="shared" si="1"/>
        <v>8.6174082331890431E-2</v>
      </c>
      <c r="F59" s="8">
        <f t="shared" si="2"/>
        <v>0</v>
      </c>
      <c r="G59" s="8">
        <f t="shared" si="3"/>
        <v>0</v>
      </c>
    </row>
    <row r="60" spans="1:7" x14ac:dyDescent="0.3">
      <c r="A60" s="3">
        <v>38292</v>
      </c>
      <c r="B60">
        <v>24.542379</v>
      </c>
      <c r="C60" s="8">
        <f t="shared" si="0"/>
        <v>-4.7133309956381549E-2</v>
      </c>
      <c r="D60" s="4">
        <v>4.6302843690980228E-2</v>
      </c>
      <c r="E60" s="8">
        <f t="shared" si="1"/>
        <v>-4.8799976623048212E-2</v>
      </c>
      <c r="F60" s="8">
        <f t="shared" si="2"/>
        <v>-4.8799976623048212E-2</v>
      </c>
      <c r="G60" s="8">
        <f t="shared" si="3"/>
        <v>2.3814377184100521E-3</v>
      </c>
    </row>
    <row r="61" spans="1:7" x14ac:dyDescent="0.3">
      <c r="A61" s="3">
        <v>38322</v>
      </c>
      <c r="B61">
        <v>25.865697999999998</v>
      </c>
      <c r="C61" s="8">
        <f t="shared" si="0"/>
        <v>5.2516311016940799E-2</v>
      </c>
      <c r="D61" s="4">
        <v>2.5895255530651685E-2</v>
      </c>
      <c r="E61" s="8">
        <f t="shared" si="1"/>
        <v>5.0849644350274135E-2</v>
      </c>
      <c r="F61" s="8">
        <f t="shared" si="2"/>
        <v>0</v>
      </c>
      <c r="G61" s="8">
        <f t="shared" si="3"/>
        <v>0</v>
      </c>
    </row>
    <row r="62" spans="1:7" x14ac:dyDescent="0.3">
      <c r="A62" s="3">
        <v>38353</v>
      </c>
      <c r="B62">
        <v>23.414940000000001</v>
      </c>
      <c r="C62" s="8">
        <f t="shared" si="0"/>
        <v>-9.9543409193983773E-2</v>
      </c>
      <c r="D62" s="4">
        <v>-1.484310504415403E-2</v>
      </c>
      <c r="E62" s="8">
        <f t="shared" si="1"/>
        <v>-0.10121007586065044</v>
      </c>
      <c r="F62" s="8">
        <f t="shared" si="2"/>
        <v>-0.10121007586065044</v>
      </c>
      <c r="G62" s="8">
        <f t="shared" si="3"/>
        <v>1.0243479455718615E-2</v>
      </c>
    </row>
    <row r="63" spans="1:7" x14ac:dyDescent="0.3">
      <c r="A63" s="3">
        <v>38384</v>
      </c>
      <c r="B63">
        <v>23.558674</v>
      </c>
      <c r="C63" s="8">
        <f t="shared" si="0"/>
        <v>6.1197951936273641E-3</v>
      </c>
      <c r="D63" s="4">
        <v>1.5422249684698814E-2</v>
      </c>
      <c r="E63" s="8">
        <f t="shared" si="1"/>
        <v>4.4531285269606971E-3</v>
      </c>
      <c r="F63" s="8">
        <f t="shared" si="2"/>
        <v>0</v>
      </c>
      <c r="G63" s="8">
        <f t="shared" si="3"/>
        <v>0</v>
      </c>
    </row>
    <row r="64" spans="1:7" x14ac:dyDescent="0.3">
      <c r="A64" s="3">
        <v>38412</v>
      </c>
      <c r="B64">
        <v>23.554307999999999</v>
      </c>
      <c r="C64" s="8">
        <f t="shared" si="0"/>
        <v>-1.8534169679595687E-4</v>
      </c>
      <c r="D64" s="4">
        <v>-3.9428823887365421E-3</v>
      </c>
      <c r="E64" s="8">
        <f t="shared" si="1"/>
        <v>-1.8520083634626238E-3</v>
      </c>
      <c r="F64" s="8">
        <f t="shared" si="2"/>
        <v>-1.8520083634626238E-3</v>
      </c>
      <c r="G64" s="8">
        <f t="shared" si="3"/>
        <v>3.429934978335506E-6</v>
      </c>
    </row>
    <row r="65" spans="1:7" x14ac:dyDescent="0.3">
      <c r="A65" s="3">
        <v>38443</v>
      </c>
      <c r="B65">
        <v>21.953785</v>
      </c>
      <c r="C65" s="8">
        <f t="shared" si="0"/>
        <v>-7.0369171655892779E-2</v>
      </c>
      <c r="D65" s="4">
        <v>-2.5500041844505838E-2</v>
      </c>
      <c r="E65" s="8">
        <f t="shared" si="1"/>
        <v>-7.2035838322559442E-2</v>
      </c>
      <c r="F65" s="8">
        <f t="shared" si="2"/>
        <v>-7.2035838322559442E-2</v>
      </c>
      <c r="G65" s="8">
        <f t="shared" si="3"/>
        <v>5.1891620028339238E-3</v>
      </c>
    </row>
    <row r="66" spans="1:7" x14ac:dyDescent="0.3">
      <c r="A66" s="3">
        <v>38473</v>
      </c>
      <c r="B66">
        <v>23.791218000000001</v>
      </c>
      <c r="C66" s="8">
        <f t="shared" si="0"/>
        <v>8.0376958973440715E-2</v>
      </c>
      <c r="D66" s="4">
        <v>1.1894231512413721E-2</v>
      </c>
      <c r="E66" s="8">
        <f t="shared" si="1"/>
        <v>7.8710292306774052E-2</v>
      </c>
      <c r="F66" s="8">
        <f t="shared" si="2"/>
        <v>0</v>
      </c>
      <c r="G66" s="8">
        <f t="shared" si="3"/>
        <v>0</v>
      </c>
    </row>
    <row r="67" spans="1:7" x14ac:dyDescent="0.3">
      <c r="A67" s="3">
        <v>38504</v>
      </c>
      <c r="B67">
        <v>29.963024000000001</v>
      </c>
      <c r="C67" s="8">
        <f t="shared" si="0"/>
        <v>0.23064756714826615</v>
      </c>
      <c r="D67" s="4">
        <v>2.034321213972912E-2</v>
      </c>
      <c r="E67" s="8">
        <f t="shared" si="1"/>
        <v>0.22898090048159947</v>
      </c>
      <c r="F67" s="8">
        <f t="shared" si="2"/>
        <v>0</v>
      </c>
      <c r="G67" s="8">
        <f t="shared" si="3"/>
        <v>0</v>
      </c>
    </row>
    <row r="68" spans="1:7" x14ac:dyDescent="0.3">
      <c r="A68" s="3">
        <v>38534</v>
      </c>
      <c r="B68">
        <v>33.535015000000001</v>
      </c>
      <c r="C68" s="8">
        <f t="shared" ref="C68:C131" si="4">LN(B68/B67)</f>
        <v>0.11262602871056655</v>
      </c>
      <c r="D68" s="4">
        <v>1.6627157413183623E-2</v>
      </c>
      <c r="E68" s="8">
        <f t="shared" ref="E68:E131" si="5">C68-$N$4</f>
        <v>0.11095936204389989</v>
      </c>
      <c r="F68" s="8">
        <f t="shared" ref="F68:F131" si="6">IF(E68&lt;0,E68,0)</f>
        <v>0</v>
      </c>
      <c r="G68" s="8">
        <f t="shared" ref="G68:G131" si="7">F68^2</f>
        <v>0</v>
      </c>
    </row>
    <row r="69" spans="1:7" x14ac:dyDescent="0.3">
      <c r="A69" s="3">
        <v>38565</v>
      </c>
      <c r="B69">
        <v>31.297884</v>
      </c>
      <c r="C69" s="8">
        <f t="shared" si="4"/>
        <v>-6.9039625418473138E-2</v>
      </c>
      <c r="D69" s="4">
        <v>1.6608849325827765E-3</v>
      </c>
      <c r="E69" s="8">
        <f t="shared" si="5"/>
        <v>-7.0706292085139802E-2</v>
      </c>
      <c r="F69" s="8">
        <f t="shared" si="6"/>
        <v>-7.0706292085139802E-2</v>
      </c>
      <c r="G69" s="8">
        <f t="shared" si="7"/>
        <v>4.9993797404291034E-3</v>
      </c>
    </row>
    <row r="70" spans="1:7" x14ac:dyDescent="0.3">
      <c r="A70" s="3">
        <v>38596</v>
      </c>
      <c r="B70">
        <v>28.585756</v>
      </c>
      <c r="C70" s="8">
        <f t="shared" si="4"/>
        <v>-9.0641939623325077E-2</v>
      </c>
      <c r="D70" s="4">
        <v>1.3477419196746558E-3</v>
      </c>
      <c r="E70" s="8">
        <f t="shared" si="5"/>
        <v>-9.230860628999174E-2</v>
      </c>
      <c r="F70" s="8">
        <f t="shared" si="6"/>
        <v>-9.230860628999174E-2</v>
      </c>
      <c r="G70" s="8">
        <f t="shared" si="7"/>
        <v>8.520878795200703E-3</v>
      </c>
    </row>
    <row r="71" spans="1:7" x14ac:dyDescent="0.3">
      <c r="A71" s="3">
        <v>38626</v>
      </c>
      <c r="B71">
        <v>29.119164000000001</v>
      </c>
      <c r="C71" s="8">
        <f t="shared" si="4"/>
        <v>1.8487962321496722E-2</v>
      </c>
      <c r="D71" s="4">
        <v>-2.7701644479248267E-2</v>
      </c>
      <c r="E71" s="8">
        <f t="shared" si="5"/>
        <v>1.6821295654830055E-2</v>
      </c>
      <c r="F71" s="8">
        <f t="shared" si="6"/>
        <v>0</v>
      </c>
      <c r="G71" s="8">
        <f t="shared" si="7"/>
        <v>0</v>
      </c>
    </row>
    <row r="72" spans="1:7" x14ac:dyDescent="0.3">
      <c r="A72" s="3">
        <v>38657</v>
      </c>
      <c r="B72">
        <v>31.737642000000001</v>
      </c>
      <c r="C72" s="8">
        <f t="shared" si="4"/>
        <v>8.6106907098058294E-2</v>
      </c>
      <c r="D72" s="4">
        <v>3.8096916003892624E-2</v>
      </c>
      <c r="E72" s="8">
        <f t="shared" si="5"/>
        <v>8.444024043139163E-2</v>
      </c>
      <c r="F72" s="8">
        <f t="shared" si="6"/>
        <v>0</v>
      </c>
      <c r="G72" s="8">
        <f t="shared" si="7"/>
        <v>0</v>
      </c>
    </row>
    <row r="73" spans="1:7" x14ac:dyDescent="0.3">
      <c r="A73" s="3">
        <v>38687</v>
      </c>
      <c r="B73">
        <v>28.605989000000001</v>
      </c>
      <c r="C73" s="8">
        <f t="shared" si="4"/>
        <v>-0.1038873197253081</v>
      </c>
      <c r="D73" s="4">
        <v>1.9961692945521588E-2</v>
      </c>
      <c r="E73" s="8">
        <f t="shared" si="5"/>
        <v>-0.10555398639197476</v>
      </c>
      <c r="F73" s="8">
        <f t="shared" si="6"/>
        <v>-0.10555398639197476</v>
      </c>
      <c r="G73" s="8">
        <f t="shared" si="7"/>
        <v>1.1141644043237192E-2</v>
      </c>
    </row>
    <row r="74" spans="1:7" x14ac:dyDescent="0.3">
      <c r="A74" s="3">
        <v>38718</v>
      </c>
      <c r="B74">
        <v>33.390923000000001</v>
      </c>
      <c r="C74" s="8">
        <f t="shared" si="4"/>
        <v>0.15466799508246909</v>
      </c>
      <c r="D74" s="4">
        <v>1.3200535627976327E-2</v>
      </c>
      <c r="E74" s="8">
        <f t="shared" si="5"/>
        <v>0.15300132841580241</v>
      </c>
      <c r="F74" s="8">
        <f t="shared" si="6"/>
        <v>0</v>
      </c>
      <c r="G74" s="8">
        <f t="shared" si="7"/>
        <v>0</v>
      </c>
    </row>
    <row r="75" spans="1:7" x14ac:dyDescent="0.3">
      <c r="A75" s="3">
        <v>38749</v>
      </c>
      <c r="B75">
        <v>35.500107</v>
      </c>
      <c r="C75" s="8">
        <f t="shared" si="4"/>
        <v>6.1251613980944163E-2</v>
      </c>
      <c r="D75" s="4">
        <v>-1.6266139059847875E-3</v>
      </c>
      <c r="E75" s="8">
        <f t="shared" si="5"/>
        <v>5.9584947314277499E-2</v>
      </c>
      <c r="F75" s="8">
        <f t="shared" si="6"/>
        <v>0</v>
      </c>
      <c r="G75" s="8">
        <f t="shared" si="7"/>
        <v>0</v>
      </c>
    </row>
    <row r="76" spans="1:7" x14ac:dyDescent="0.3">
      <c r="A76" s="3">
        <v>38777</v>
      </c>
      <c r="B76">
        <v>36.864471000000002</v>
      </c>
      <c r="C76" s="8">
        <f t="shared" si="4"/>
        <v>3.7712531123178288E-2</v>
      </c>
      <c r="D76" s="4">
        <v>1.3386597736262811E-2</v>
      </c>
      <c r="E76" s="8">
        <f t="shared" si="5"/>
        <v>3.6045864456511624E-2</v>
      </c>
      <c r="F76" s="8">
        <f t="shared" si="6"/>
        <v>0</v>
      </c>
      <c r="G76" s="8">
        <f t="shared" si="7"/>
        <v>0</v>
      </c>
    </row>
    <row r="77" spans="1:7" x14ac:dyDescent="0.3">
      <c r="A77" s="3">
        <v>38808</v>
      </c>
      <c r="B77">
        <v>37.345618999999999</v>
      </c>
      <c r="C77" s="8">
        <f t="shared" si="4"/>
        <v>1.2967367164549892E-2</v>
      </c>
      <c r="D77" s="4">
        <v>6.5159923941441582E-3</v>
      </c>
      <c r="E77" s="8">
        <f t="shared" si="5"/>
        <v>1.1300700497883225E-2</v>
      </c>
      <c r="F77" s="8">
        <f t="shared" si="6"/>
        <v>0</v>
      </c>
      <c r="G77" s="8">
        <f t="shared" si="7"/>
        <v>0</v>
      </c>
    </row>
    <row r="78" spans="1:7" x14ac:dyDescent="0.3">
      <c r="A78" s="3">
        <v>38838</v>
      </c>
      <c r="B78">
        <v>34.982529</v>
      </c>
      <c r="C78" s="8">
        <f t="shared" si="4"/>
        <v>-6.5366843415753884E-2</v>
      </c>
      <c r="D78" s="4">
        <v>-9.3382584455179284E-3</v>
      </c>
      <c r="E78" s="8">
        <f t="shared" si="5"/>
        <v>-6.7033510082420547E-2</v>
      </c>
      <c r="F78" s="8">
        <f t="shared" si="6"/>
        <v>-6.7033510082420547E-2</v>
      </c>
      <c r="G78" s="8">
        <f t="shared" si="7"/>
        <v>4.4934914739699775E-3</v>
      </c>
    </row>
    <row r="79" spans="1:7" x14ac:dyDescent="0.3">
      <c r="A79" s="3">
        <v>38869</v>
      </c>
      <c r="B79">
        <v>36.197020999999999</v>
      </c>
      <c r="C79" s="8">
        <f t="shared" si="4"/>
        <v>3.4128057194496811E-2</v>
      </c>
      <c r="D79" s="4">
        <v>-2.855791815567315E-2</v>
      </c>
      <c r="E79" s="8">
        <f t="shared" si="5"/>
        <v>3.2461390527830147E-2</v>
      </c>
      <c r="F79" s="8">
        <f t="shared" si="6"/>
        <v>0</v>
      </c>
      <c r="G79" s="8">
        <f t="shared" si="7"/>
        <v>0</v>
      </c>
    </row>
    <row r="80" spans="1:7" x14ac:dyDescent="0.3">
      <c r="A80" s="3">
        <v>38899</v>
      </c>
      <c r="B80">
        <v>29.972109</v>
      </c>
      <c r="C80" s="8">
        <f t="shared" si="4"/>
        <v>-0.18870957340474226</v>
      </c>
      <c r="D80" s="4">
        <v>5.6416926673954343E-3</v>
      </c>
      <c r="E80" s="8">
        <f t="shared" si="5"/>
        <v>-0.19037624007140894</v>
      </c>
      <c r="F80" s="8">
        <f t="shared" si="6"/>
        <v>-0.19037624007140894</v>
      </c>
      <c r="G80" s="8">
        <f t="shared" si="7"/>
        <v>3.624311278372673E-2</v>
      </c>
    </row>
    <row r="81" spans="1:7" x14ac:dyDescent="0.3">
      <c r="A81" s="3">
        <v>38930</v>
      </c>
      <c r="B81">
        <v>31.069451999999998</v>
      </c>
      <c r="C81" s="8">
        <f t="shared" si="4"/>
        <v>3.5957836433814894E-2</v>
      </c>
      <c r="D81" s="4">
        <v>2.1353075604646797E-2</v>
      </c>
      <c r="E81" s="8">
        <f t="shared" si="5"/>
        <v>3.429116976714823E-2</v>
      </c>
      <c r="F81" s="8">
        <f t="shared" si="6"/>
        <v>0</v>
      </c>
      <c r="G81" s="8">
        <f t="shared" si="7"/>
        <v>0</v>
      </c>
    </row>
    <row r="82" spans="1:7" x14ac:dyDescent="0.3">
      <c r="A82" s="3">
        <v>38961</v>
      </c>
      <c r="B82">
        <v>35.40596</v>
      </c>
      <c r="C82" s="8">
        <f t="shared" si="4"/>
        <v>0.13065508189355021</v>
      </c>
      <c r="D82" s="4">
        <v>2.3765683875228153E-2</v>
      </c>
      <c r="E82" s="8">
        <f t="shared" si="5"/>
        <v>0.12898841522688353</v>
      </c>
      <c r="F82" s="8">
        <f t="shared" si="6"/>
        <v>0</v>
      </c>
      <c r="G82" s="8">
        <f t="shared" si="7"/>
        <v>0</v>
      </c>
    </row>
    <row r="83" spans="1:7" x14ac:dyDescent="0.3">
      <c r="A83" s="3">
        <v>38991</v>
      </c>
      <c r="B83">
        <v>36.590527000000002</v>
      </c>
      <c r="C83" s="8">
        <f t="shared" si="4"/>
        <v>3.2909214219273113E-2</v>
      </c>
      <c r="D83" s="4">
        <v>3.4635056991515853E-2</v>
      </c>
      <c r="E83" s="8">
        <f t="shared" si="5"/>
        <v>3.1242547552606446E-2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36.405098000000002</v>
      </c>
      <c r="C84" s="8">
        <f t="shared" si="4"/>
        <v>-5.0805619887303501E-3</v>
      </c>
      <c r="D84" s="4">
        <v>1.8527483166835355E-2</v>
      </c>
      <c r="E84" s="8">
        <f t="shared" si="5"/>
        <v>-6.7472286553970171E-3</v>
      </c>
      <c r="F84" s="8">
        <f t="shared" si="6"/>
        <v>-6.7472286553970171E-3</v>
      </c>
      <c r="G84" s="8">
        <f t="shared" si="7"/>
        <v>4.552509452821064E-5</v>
      </c>
    </row>
    <row r="85" spans="1:7" x14ac:dyDescent="0.3">
      <c r="A85" s="3">
        <v>39052</v>
      </c>
      <c r="B85">
        <v>32.577156000000002</v>
      </c>
      <c r="C85" s="8">
        <f t="shared" si="4"/>
        <v>-0.11109751323499197</v>
      </c>
      <c r="D85" s="4">
        <v>2.0005184929139282E-2</v>
      </c>
      <c r="E85" s="8">
        <f t="shared" si="5"/>
        <v>-0.11276417990165863</v>
      </c>
      <c r="F85" s="8">
        <f t="shared" si="6"/>
        <v>-0.11276417990165863</v>
      </c>
      <c r="G85" s="8">
        <f t="shared" si="7"/>
        <v>1.2715760268893633E-2</v>
      </c>
    </row>
    <row r="86" spans="1:7" x14ac:dyDescent="0.3">
      <c r="A86" s="3">
        <v>39083</v>
      </c>
      <c r="B86">
        <v>33.445895999999998</v>
      </c>
      <c r="C86" s="8">
        <f t="shared" si="4"/>
        <v>2.6317781918192628E-2</v>
      </c>
      <c r="D86" s="4">
        <v>5.464480874316946E-3</v>
      </c>
      <c r="E86" s="8">
        <f t="shared" si="5"/>
        <v>2.4651115251525961E-2</v>
      </c>
      <c r="F86" s="8">
        <f t="shared" si="6"/>
        <v>0</v>
      </c>
      <c r="G86" s="8">
        <f t="shared" si="7"/>
        <v>0</v>
      </c>
    </row>
    <row r="87" spans="1:7" x14ac:dyDescent="0.3">
      <c r="A87" s="3">
        <v>39114</v>
      </c>
      <c r="B87">
        <v>30.844532000000001</v>
      </c>
      <c r="C87" s="8">
        <f t="shared" si="4"/>
        <v>-8.0969598555056574E-2</v>
      </c>
      <c r="D87" s="4">
        <v>1.4492753623188316E-2</v>
      </c>
      <c r="E87" s="8">
        <f t="shared" si="5"/>
        <v>-8.2636265221723237E-2</v>
      </c>
      <c r="F87" s="8">
        <f t="shared" si="6"/>
        <v>-8.2636265221723237E-2</v>
      </c>
      <c r="G87" s="8">
        <f t="shared" si="7"/>
        <v>6.8287523297949852E-3</v>
      </c>
    </row>
    <row r="88" spans="1:7" x14ac:dyDescent="0.3">
      <c r="A88" s="3">
        <v>39142</v>
      </c>
      <c r="B88">
        <v>32.331028000000003</v>
      </c>
      <c r="C88" s="8">
        <f t="shared" si="4"/>
        <v>4.706789841519287E-2</v>
      </c>
      <c r="D88" s="4">
        <v>-2.6197397563676571E-2</v>
      </c>
      <c r="E88" s="8">
        <f t="shared" si="5"/>
        <v>4.5401231748526207E-2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30.957353999999999</v>
      </c>
      <c r="C89" s="8">
        <f t="shared" si="4"/>
        <v>-4.3416808371412596E-2</v>
      </c>
      <c r="D89" s="4">
        <v>4.0292832012509369E-2</v>
      </c>
      <c r="E89" s="8">
        <f t="shared" si="5"/>
        <v>-4.508347503807926E-2</v>
      </c>
      <c r="F89" s="8">
        <f t="shared" si="6"/>
        <v>-4.508347503807926E-2</v>
      </c>
      <c r="G89" s="8">
        <f t="shared" si="7"/>
        <v>2.0325197215091159E-3</v>
      </c>
    </row>
    <row r="90" spans="1:7" x14ac:dyDescent="0.3">
      <c r="A90" s="3">
        <v>39203</v>
      </c>
      <c r="B90">
        <v>32.111579999999996</v>
      </c>
      <c r="C90" s="8">
        <f t="shared" si="4"/>
        <v>3.6606132792831897E-2</v>
      </c>
      <c r="D90" s="4">
        <v>3.2453335519663305E-2</v>
      </c>
      <c r="E90" s="8">
        <f t="shared" si="5"/>
        <v>3.4939466126165233E-2</v>
      </c>
      <c r="F90" s="8">
        <f t="shared" si="6"/>
        <v>0</v>
      </c>
      <c r="G90" s="8">
        <f t="shared" si="7"/>
        <v>0</v>
      </c>
    </row>
    <row r="91" spans="1:7" x14ac:dyDescent="0.3">
      <c r="A91" s="3">
        <v>39234</v>
      </c>
      <c r="B91">
        <v>31.034319</v>
      </c>
      <c r="C91" s="8">
        <f t="shared" si="4"/>
        <v>-3.4123056088479535E-2</v>
      </c>
      <c r="D91" s="4">
        <v>2.0183437669573662E-3</v>
      </c>
      <c r="E91" s="8">
        <f t="shared" si="5"/>
        <v>-3.5789722755146199E-2</v>
      </c>
      <c r="F91" s="8">
        <f t="shared" si="6"/>
        <v>-3.5789722755146199E-2</v>
      </c>
      <c r="G91" s="8">
        <f t="shared" si="7"/>
        <v>1.2809042548902296E-3</v>
      </c>
    </row>
    <row r="92" spans="1:7" x14ac:dyDescent="0.3">
      <c r="A92" s="3">
        <v>39264</v>
      </c>
      <c r="B92">
        <v>29.651171000000001</v>
      </c>
      <c r="C92" s="8">
        <f t="shared" si="4"/>
        <v>-4.559203789557751E-2</v>
      </c>
      <c r="D92" s="4">
        <v>4.3059325447929132E-3</v>
      </c>
      <c r="E92" s="8">
        <f t="shared" si="5"/>
        <v>-4.7258704562244173E-2</v>
      </c>
      <c r="F92" s="8">
        <f t="shared" si="6"/>
        <v>-4.7258704562244173E-2</v>
      </c>
      <c r="G92" s="8">
        <f t="shared" si="7"/>
        <v>2.2333851569014784E-3</v>
      </c>
    </row>
    <row r="93" spans="1:7" x14ac:dyDescent="0.3">
      <c r="A93" s="3">
        <v>39295</v>
      </c>
      <c r="B93">
        <v>29.286860999999998</v>
      </c>
      <c r="C93" s="8">
        <f t="shared" si="4"/>
        <v>-1.2362633347595095E-2</v>
      </c>
      <c r="D93" s="4">
        <v>-4.3459962780543392E-2</v>
      </c>
      <c r="E93" s="8">
        <f t="shared" si="5"/>
        <v>-1.4029300014261762E-2</v>
      </c>
      <c r="F93" s="8">
        <f t="shared" si="6"/>
        <v>-1.4029300014261762E-2</v>
      </c>
      <c r="G93" s="8">
        <f t="shared" si="7"/>
        <v>1.9682125889016508E-4</v>
      </c>
    </row>
    <row r="94" spans="1:7" x14ac:dyDescent="0.3">
      <c r="A94" s="3">
        <v>39326</v>
      </c>
      <c r="B94">
        <v>30.666235</v>
      </c>
      <c r="C94" s="8">
        <f t="shared" si="4"/>
        <v>4.6023226780829256E-2</v>
      </c>
      <c r="D94" s="4">
        <v>2.9217252615803442E-2</v>
      </c>
      <c r="E94" s="8">
        <f t="shared" si="5"/>
        <v>4.4356560114162592E-2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32.332146000000002</v>
      </c>
      <c r="C95" s="8">
        <f t="shared" si="4"/>
        <v>5.2899755316627342E-2</v>
      </c>
      <c r="D95" s="4">
        <v>2.8414555947419175E-2</v>
      </c>
      <c r="E95" s="8">
        <f t="shared" si="5"/>
        <v>5.1233088649960679E-2</v>
      </c>
      <c r="F95" s="8">
        <f t="shared" si="6"/>
        <v>0</v>
      </c>
      <c r="G95" s="8">
        <f t="shared" si="7"/>
        <v>0</v>
      </c>
    </row>
    <row r="96" spans="1:7" x14ac:dyDescent="0.3">
      <c r="A96" s="3">
        <v>39387</v>
      </c>
      <c r="B96">
        <v>34.109447000000003</v>
      </c>
      <c r="C96" s="8">
        <f t="shared" si="4"/>
        <v>5.3512416533131192E-2</v>
      </c>
      <c r="D96" s="4">
        <v>-4.953691074652844E-2</v>
      </c>
      <c r="E96" s="8">
        <f t="shared" si="5"/>
        <v>5.1845749866464529E-2</v>
      </c>
      <c r="F96" s="8">
        <f t="shared" si="6"/>
        <v>0</v>
      </c>
      <c r="G96" s="8">
        <f t="shared" si="7"/>
        <v>0</v>
      </c>
    </row>
    <row r="97" spans="1:7" x14ac:dyDescent="0.3">
      <c r="A97" s="3">
        <v>39417</v>
      </c>
      <c r="B97">
        <v>35.178497</v>
      </c>
      <c r="C97" s="8">
        <f t="shared" si="4"/>
        <v>3.0860631213942662E-2</v>
      </c>
      <c r="D97" s="4">
        <v>1.0817348758704054E-2</v>
      </c>
      <c r="E97" s="8">
        <f t="shared" si="5"/>
        <v>2.9193964547275995E-2</v>
      </c>
      <c r="F97" s="8">
        <f t="shared" si="6"/>
        <v>0</v>
      </c>
      <c r="G97" s="8">
        <f t="shared" si="7"/>
        <v>0</v>
      </c>
    </row>
    <row r="98" spans="1:7" x14ac:dyDescent="0.3">
      <c r="A98" s="3">
        <v>39448</v>
      </c>
      <c r="B98">
        <v>32.559311000000001</v>
      </c>
      <c r="C98" s="8">
        <f t="shared" si="4"/>
        <v>-7.7371635281823239E-2</v>
      </c>
      <c r="D98" s="4">
        <v>-7.0300000000000001E-2</v>
      </c>
      <c r="E98" s="8">
        <f t="shared" si="5"/>
        <v>-7.9038301948489903E-2</v>
      </c>
      <c r="F98" s="8">
        <f t="shared" si="6"/>
        <v>-7.9038301948489903E-2</v>
      </c>
      <c r="G98" s="8">
        <f t="shared" si="7"/>
        <v>6.2470531749006632E-3</v>
      </c>
    </row>
    <row r="99" spans="1:7" x14ac:dyDescent="0.3">
      <c r="A99" s="3">
        <v>39479</v>
      </c>
      <c r="B99">
        <v>28.816134999999999</v>
      </c>
      <c r="C99" s="8">
        <f t="shared" si="4"/>
        <v>-0.12212790665687749</v>
      </c>
      <c r="D99" s="4">
        <v>-1.7479035736155862E-2</v>
      </c>
      <c r="E99" s="8">
        <f t="shared" si="5"/>
        <v>-0.12379457332354415</v>
      </c>
      <c r="F99" s="8">
        <f t="shared" si="6"/>
        <v>-0.12379457332354415</v>
      </c>
      <c r="G99" s="8">
        <f t="shared" si="7"/>
        <v>1.5325096384358351E-2</v>
      </c>
    </row>
    <row r="100" spans="1:7" x14ac:dyDescent="0.3">
      <c r="A100" s="3">
        <v>39508</v>
      </c>
      <c r="B100">
        <v>27.777657000000001</v>
      </c>
      <c r="C100" s="8">
        <f t="shared" si="4"/>
        <v>-3.6703480803330947E-2</v>
      </c>
      <c r="D100" s="4">
        <v>-2.8394645132843767E-2</v>
      </c>
      <c r="E100" s="8">
        <f t="shared" si="5"/>
        <v>-3.8370147469997611E-2</v>
      </c>
      <c r="F100" s="8">
        <f t="shared" si="6"/>
        <v>-3.8370147469997611E-2</v>
      </c>
      <c r="G100" s="8">
        <f t="shared" si="7"/>
        <v>1.4722682168693639E-3</v>
      </c>
    </row>
    <row r="101" spans="1:7" x14ac:dyDescent="0.3">
      <c r="A101" s="3">
        <v>39539</v>
      </c>
      <c r="B101">
        <v>28.822842000000001</v>
      </c>
      <c r="C101" s="8">
        <f t="shared" si="4"/>
        <v>3.6936205267898446E-2</v>
      </c>
      <c r="D101" s="4">
        <v>3.9842883063102102E-2</v>
      </c>
      <c r="E101" s="8">
        <f t="shared" si="5"/>
        <v>3.5269538601231783E-2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31.374748</v>
      </c>
      <c r="C102" s="8">
        <f t="shared" si="4"/>
        <v>8.4835167762709371E-2</v>
      </c>
      <c r="D102" s="4">
        <v>2.3615848970011788E-2</v>
      </c>
      <c r="E102" s="8">
        <f t="shared" si="5"/>
        <v>8.3168501096042707E-2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26.610406999999999</v>
      </c>
      <c r="C103" s="8">
        <f t="shared" si="4"/>
        <v>-0.16470098567267291</v>
      </c>
      <c r="D103" s="4">
        <v>-4.5167580707125315E-2</v>
      </c>
      <c r="E103" s="8">
        <f t="shared" si="5"/>
        <v>-0.16636765233933959</v>
      </c>
      <c r="F103" s="8">
        <f t="shared" si="6"/>
        <v>-0.16636765233933959</v>
      </c>
      <c r="G103" s="8">
        <f t="shared" si="7"/>
        <v>2.7678195744903364E-2</v>
      </c>
    </row>
    <row r="104" spans="1:7" x14ac:dyDescent="0.3">
      <c r="A104" s="3">
        <v>39630</v>
      </c>
      <c r="B104">
        <v>26.691053</v>
      </c>
      <c r="C104" s="8">
        <f t="shared" si="4"/>
        <v>3.0260357423188195E-3</v>
      </c>
      <c r="D104" s="4">
        <v>-6.4611589976651673E-2</v>
      </c>
      <c r="E104" s="8">
        <f t="shared" si="5"/>
        <v>1.3593690756521528E-3</v>
      </c>
      <c r="F104" s="8">
        <f t="shared" si="6"/>
        <v>0</v>
      </c>
      <c r="G104" s="8">
        <f t="shared" si="7"/>
        <v>0</v>
      </c>
    </row>
    <row r="105" spans="1:7" x14ac:dyDescent="0.3">
      <c r="A105" s="3">
        <v>39661</v>
      </c>
      <c r="B105">
        <v>30.183491</v>
      </c>
      <c r="C105" s="8">
        <f t="shared" si="4"/>
        <v>0.12296670366419307</v>
      </c>
      <c r="D105" s="4">
        <v>1.9017431495520824E-2</v>
      </c>
      <c r="E105" s="8">
        <f t="shared" si="5"/>
        <v>0.12130003699752641</v>
      </c>
      <c r="F105" s="8">
        <f t="shared" si="6"/>
        <v>0</v>
      </c>
      <c r="G105" s="8">
        <f t="shared" si="7"/>
        <v>0</v>
      </c>
    </row>
    <row r="106" spans="1:7" x14ac:dyDescent="0.3">
      <c r="A106" s="3">
        <v>39692</v>
      </c>
      <c r="B106">
        <v>25.282131</v>
      </c>
      <c r="C106" s="8">
        <f t="shared" si="4"/>
        <v>-0.17719725766898728</v>
      </c>
      <c r="D106" s="4">
        <v>-5.1660127954593613E-2</v>
      </c>
      <c r="E106" s="8">
        <f t="shared" si="5"/>
        <v>-0.17886392433565396</v>
      </c>
      <c r="F106" s="8">
        <f t="shared" si="6"/>
        <v>-0.17886392433565396</v>
      </c>
      <c r="G106" s="8">
        <f t="shared" si="7"/>
        <v>3.1992303428750542E-2</v>
      </c>
    </row>
    <row r="107" spans="1:7" x14ac:dyDescent="0.3">
      <c r="A107" s="3">
        <v>39722</v>
      </c>
      <c r="B107">
        <v>18.122230999999999</v>
      </c>
      <c r="C107" s="8">
        <f t="shared" si="4"/>
        <v>-0.3329584449559827</v>
      </c>
      <c r="D107" s="4">
        <v>-0.22804481527030129</v>
      </c>
      <c r="E107" s="8">
        <f t="shared" si="5"/>
        <v>-0.33462511162264935</v>
      </c>
      <c r="F107" s="8">
        <f t="shared" si="6"/>
        <v>-0.33462511162264935</v>
      </c>
      <c r="G107" s="8">
        <f t="shared" si="7"/>
        <v>0.11197396532847054</v>
      </c>
    </row>
    <row r="108" spans="1:7" x14ac:dyDescent="0.3">
      <c r="A108" s="3">
        <v>39753</v>
      </c>
      <c r="B108">
        <v>14.019539999999999</v>
      </c>
      <c r="C108" s="8">
        <f t="shared" si="4"/>
        <v>-0.25668734585891756</v>
      </c>
      <c r="D108" s="4">
        <v>-9.2687692547691367E-2</v>
      </c>
      <c r="E108" s="8">
        <f t="shared" si="5"/>
        <v>-0.25835401252558421</v>
      </c>
      <c r="F108" s="8">
        <f t="shared" si="6"/>
        <v>-0.25835401252558421</v>
      </c>
      <c r="G108" s="8">
        <f t="shared" si="7"/>
        <v>6.6746795788069718E-2</v>
      </c>
    </row>
    <row r="109" spans="1:7" x14ac:dyDescent="0.3">
      <c r="A109" s="3">
        <v>39783</v>
      </c>
      <c r="B109">
        <v>19.028936000000002</v>
      </c>
      <c r="C109" s="8">
        <f t="shared" si="4"/>
        <v>0.30550869722946644</v>
      </c>
      <c r="D109" s="4">
        <v>-6.225170620331023E-3</v>
      </c>
      <c r="E109" s="8">
        <f t="shared" si="5"/>
        <v>0.30384203056279979</v>
      </c>
      <c r="F109" s="8">
        <f t="shared" si="6"/>
        <v>0</v>
      </c>
      <c r="G109" s="8">
        <f t="shared" si="7"/>
        <v>0</v>
      </c>
    </row>
    <row r="110" spans="1:7" x14ac:dyDescent="0.3">
      <c r="A110" s="3">
        <v>39814</v>
      </c>
      <c r="B110">
        <v>18.968012000000002</v>
      </c>
      <c r="C110" s="8">
        <f t="shared" si="4"/>
        <v>-3.2067866192422132E-3</v>
      </c>
      <c r="D110" s="4">
        <v>-1.3745526606019519E-2</v>
      </c>
      <c r="E110" s="8">
        <f t="shared" si="5"/>
        <v>-4.8734532859088797E-3</v>
      </c>
      <c r="F110" s="8">
        <f t="shared" si="6"/>
        <v>-4.8734532859088797E-3</v>
      </c>
      <c r="G110" s="8">
        <f t="shared" si="7"/>
        <v>2.3750546929936058E-5</v>
      </c>
    </row>
    <row r="111" spans="1:7" x14ac:dyDescent="0.3">
      <c r="A111" s="3">
        <v>39845</v>
      </c>
      <c r="B111">
        <v>19.607212000000001</v>
      </c>
      <c r="C111" s="8">
        <f t="shared" si="4"/>
        <v>3.3143476332408342E-2</v>
      </c>
      <c r="D111" s="4">
        <v>-7.2271851569116516E-2</v>
      </c>
      <c r="E111" s="8">
        <f t="shared" si="5"/>
        <v>3.1476809665741678E-2</v>
      </c>
      <c r="F111" s="8">
        <f t="shared" si="6"/>
        <v>0</v>
      </c>
      <c r="G111" s="8">
        <f t="shared" si="7"/>
        <v>0</v>
      </c>
    </row>
    <row r="112" spans="1:7" x14ac:dyDescent="0.3">
      <c r="A112" s="3">
        <v>39873</v>
      </c>
      <c r="B112">
        <v>25.825465999999999</v>
      </c>
      <c r="C112" s="8">
        <f t="shared" si="4"/>
        <v>0.27546360163362882</v>
      </c>
      <c r="D112" s="4">
        <v>-6.1592981687080633E-2</v>
      </c>
      <c r="E112" s="8">
        <f t="shared" si="5"/>
        <v>0.27379693496696217</v>
      </c>
      <c r="F112" s="8">
        <f t="shared" si="6"/>
        <v>0</v>
      </c>
      <c r="G112" s="8">
        <f t="shared" si="7"/>
        <v>0</v>
      </c>
    </row>
    <row r="113" spans="1:7" x14ac:dyDescent="0.3">
      <c r="A113" s="3">
        <v>39904</v>
      </c>
      <c r="B113">
        <v>26.111211999999998</v>
      </c>
      <c r="C113" s="8">
        <f t="shared" si="4"/>
        <v>1.1003741256866782E-2</v>
      </c>
      <c r="D113" s="4">
        <v>0.1135225377330884</v>
      </c>
      <c r="E113" s="8">
        <f t="shared" si="5"/>
        <v>9.3370745902001152E-3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23.961433</v>
      </c>
      <c r="C114" s="8">
        <f t="shared" si="4"/>
        <v>-8.5919221158085896E-2</v>
      </c>
      <c r="D114" s="4">
        <v>6.2011455300946282E-2</v>
      </c>
      <c r="E114" s="8">
        <f t="shared" si="5"/>
        <v>-8.7585887824752559E-2</v>
      </c>
      <c r="F114" s="8">
        <f t="shared" si="6"/>
        <v>-8.7585887824752559E-2</v>
      </c>
      <c r="G114" s="8">
        <f t="shared" si="7"/>
        <v>7.6712877460501389E-3</v>
      </c>
    </row>
    <row r="115" spans="1:7" x14ac:dyDescent="0.3">
      <c r="A115" s="3">
        <v>39965</v>
      </c>
      <c r="B115">
        <v>22.862348999999998</v>
      </c>
      <c r="C115" s="8">
        <f t="shared" si="4"/>
        <v>-4.6954170479026301E-2</v>
      </c>
      <c r="D115" s="4">
        <v>2.5934853640319527E-2</v>
      </c>
      <c r="E115" s="8">
        <f t="shared" si="5"/>
        <v>-4.8620837145692965E-2</v>
      </c>
      <c r="F115" s="8">
        <f t="shared" si="6"/>
        <v>-4.8620837145692965E-2</v>
      </c>
      <c r="G115" s="8">
        <f t="shared" si="7"/>
        <v>2.3639858047479968E-3</v>
      </c>
    </row>
    <row r="116" spans="1:7" x14ac:dyDescent="0.3">
      <c r="A116" s="3">
        <v>39995</v>
      </c>
      <c r="B116">
        <v>25.511074000000001</v>
      </c>
      <c r="C116" s="8">
        <f t="shared" si="4"/>
        <v>0.10962122341115128</v>
      </c>
      <c r="D116" s="4">
        <v>1.041933440879142E-2</v>
      </c>
      <c r="E116" s="8">
        <f t="shared" si="5"/>
        <v>0.10795455674448462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24.869371000000001</v>
      </c>
      <c r="C117" s="8">
        <f t="shared" si="4"/>
        <v>-2.547566642470624E-2</v>
      </c>
      <c r="D117" s="4">
        <v>7.6015097072682322E-2</v>
      </c>
      <c r="E117" s="8">
        <f t="shared" si="5"/>
        <v>-2.7142333091372907E-2</v>
      </c>
      <c r="F117" s="8">
        <f t="shared" si="6"/>
        <v>-2.7142333091372907E-2</v>
      </c>
      <c r="G117" s="8">
        <f t="shared" si="7"/>
        <v>7.3670624564303679E-4</v>
      </c>
    </row>
    <row r="118" spans="1:7" x14ac:dyDescent="0.3">
      <c r="A118" s="3">
        <v>40057</v>
      </c>
      <c r="B118">
        <v>25.719380999999998</v>
      </c>
      <c r="C118" s="8">
        <f t="shared" si="4"/>
        <v>3.3607866226183711E-2</v>
      </c>
      <c r="D118" s="4">
        <v>3.3903202280586742E-2</v>
      </c>
      <c r="E118" s="8">
        <f t="shared" si="5"/>
        <v>3.1941199559517047E-2</v>
      </c>
      <c r="F118" s="8">
        <f t="shared" si="6"/>
        <v>0</v>
      </c>
      <c r="G118" s="8">
        <f t="shared" si="7"/>
        <v>0</v>
      </c>
    </row>
    <row r="119" spans="1:7" x14ac:dyDescent="0.3">
      <c r="A119" s="3">
        <v>40087</v>
      </c>
      <c r="B119">
        <v>26.171794999999999</v>
      </c>
      <c r="C119" s="8">
        <f t="shared" si="4"/>
        <v>1.7437471972626604E-2</v>
      </c>
      <c r="D119" s="4">
        <v>2.1883167130382426E-2</v>
      </c>
      <c r="E119" s="8">
        <f t="shared" si="5"/>
        <v>1.5770805305959937E-2</v>
      </c>
      <c r="F119" s="8">
        <f t="shared" si="6"/>
        <v>0</v>
      </c>
      <c r="G119" s="8">
        <f t="shared" si="7"/>
        <v>0</v>
      </c>
    </row>
    <row r="120" spans="1:7" x14ac:dyDescent="0.3">
      <c r="A120" s="3">
        <v>40118</v>
      </c>
      <c r="B120">
        <v>29.470784999999999</v>
      </c>
      <c r="C120" s="8">
        <f t="shared" si="4"/>
        <v>0.11871712947466127</v>
      </c>
      <c r="D120" s="4">
        <v>1.8936146806125678E-2</v>
      </c>
      <c r="E120" s="8">
        <f t="shared" si="5"/>
        <v>0.11705046280799461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27.151924000000001</v>
      </c>
      <c r="C121" s="8">
        <f t="shared" si="4"/>
        <v>-8.1951524222273059E-2</v>
      </c>
      <c r="D121" s="4">
        <v>2.0296814481386517E-2</v>
      </c>
      <c r="E121" s="8">
        <f t="shared" si="5"/>
        <v>-8.3618190888939722E-2</v>
      </c>
      <c r="F121" s="8">
        <f t="shared" si="6"/>
        <v>-8.3618190888939722E-2</v>
      </c>
      <c r="G121" s="8">
        <f t="shared" si="7"/>
        <v>6.9920018475391624E-3</v>
      </c>
    </row>
    <row r="122" spans="1:7" x14ac:dyDescent="0.3">
      <c r="A122" s="3">
        <v>40179</v>
      </c>
      <c r="B122">
        <v>25.306234</v>
      </c>
      <c r="C122" s="8">
        <f t="shared" si="4"/>
        <v>-7.0397140887536902E-2</v>
      </c>
      <c r="D122" s="4">
        <v>1.1817717079914544E-2</v>
      </c>
      <c r="E122" s="8">
        <f t="shared" si="5"/>
        <v>-7.2063807554203566E-2</v>
      </c>
      <c r="F122" s="8">
        <f t="shared" si="6"/>
        <v>-7.2063807554203566E-2</v>
      </c>
      <c r="G122" s="8">
        <f t="shared" si="7"/>
        <v>5.1931923592092866E-3</v>
      </c>
    </row>
    <row r="123" spans="1:7" x14ac:dyDescent="0.3">
      <c r="A123" s="3">
        <v>40210</v>
      </c>
      <c r="B123">
        <v>25.202652</v>
      </c>
      <c r="C123" s="8">
        <f t="shared" si="4"/>
        <v>-4.1015414677807362E-3</v>
      </c>
      <c r="D123" s="4">
        <v>-3.11132592188617E-2</v>
      </c>
      <c r="E123" s="8">
        <f t="shared" si="5"/>
        <v>-5.7682081344474032E-3</v>
      </c>
      <c r="F123" s="8">
        <f t="shared" si="6"/>
        <v>-5.7682081344474032E-3</v>
      </c>
      <c r="G123" s="8">
        <f t="shared" si="7"/>
        <v>3.3272225082305193E-5</v>
      </c>
    </row>
    <row r="124" spans="1:7" x14ac:dyDescent="0.3">
      <c r="A124" s="3">
        <v>40238</v>
      </c>
      <c r="B124">
        <v>29.373180000000001</v>
      </c>
      <c r="C124" s="8">
        <f t="shared" si="4"/>
        <v>0.15313278602259689</v>
      </c>
      <c r="D124" s="4">
        <v>5.6136207167735014E-2</v>
      </c>
      <c r="E124" s="8">
        <f t="shared" si="5"/>
        <v>0.15146611935593021</v>
      </c>
      <c r="F124" s="8">
        <f t="shared" si="6"/>
        <v>0</v>
      </c>
      <c r="G124" s="8">
        <f t="shared" si="7"/>
        <v>0</v>
      </c>
    </row>
    <row r="125" spans="1:7" x14ac:dyDescent="0.3">
      <c r="A125" s="3">
        <v>40269</v>
      </c>
      <c r="B125">
        <v>31.430826</v>
      </c>
      <c r="C125" s="8">
        <f t="shared" si="4"/>
        <v>6.7707117989682028E-2</v>
      </c>
      <c r="D125" s="4">
        <v>3.8542761742774344E-2</v>
      </c>
      <c r="E125" s="8">
        <f t="shared" si="5"/>
        <v>6.6040451323015364E-2</v>
      </c>
      <c r="F125" s="8">
        <f t="shared" si="6"/>
        <v>0</v>
      </c>
      <c r="G125" s="8">
        <f t="shared" si="7"/>
        <v>0</v>
      </c>
    </row>
    <row r="126" spans="1:7" x14ac:dyDescent="0.3">
      <c r="A126" s="3">
        <v>40299</v>
      </c>
      <c r="B126">
        <v>29.263501999999999</v>
      </c>
      <c r="C126" s="8">
        <f t="shared" si="4"/>
        <v>-7.1448057079943478E-2</v>
      </c>
      <c r="D126" s="4">
        <v>-6.2249358284833245E-2</v>
      </c>
      <c r="E126" s="8">
        <f t="shared" si="5"/>
        <v>-7.3114723746610141E-2</v>
      </c>
      <c r="F126" s="8">
        <f t="shared" si="6"/>
        <v>-7.3114723746610141E-2</v>
      </c>
      <c r="G126" s="8">
        <f t="shared" si="7"/>
        <v>5.3457628285431165E-3</v>
      </c>
    </row>
    <row r="127" spans="1:7" x14ac:dyDescent="0.3">
      <c r="A127" s="3">
        <v>40330</v>
      </c>
      <c r="B127">
        <v>23.452372</v>
      </c>
      <c r="C127" s="8">
        <f t="shared" si="4"/>
        <v>-0.22136943284505178</v>
      </c>
      <c r="D127" s="4">
        <v>-3.7769044812347032E-2</v>
      </c>
      <c r="E127" s="8">
        <f t="shared" si="5"/>
        <v>-0.22303609951171846</v>
      </c>
      <c r="F127" s="8">
        <f t="shared" si="6"/>
        <v>-0.22303609951171846</v>
      </c>
      <c r="G127" s="8">
        <f t="shared" si="7"/>
        <v>4.974510168540118E-2</v>
      </c>
    </row>
    <row r="128" spans="1:7" x14ac:dyDescent="0.3">
      <c r="A128" s="3">
        <v>40360</v>
      </c>
      <c r="B128">
        <v>24.006468000000002</v>
      </c>
      <c r="C128" s="8">
        <f t="shared" si="4"/>
        <v>2.3351652876584625E-2</v>
      </c>
      <c r="D128" s="4">
        <v>-3.2914839531485874E-3</v>
      </c>
      <c r="E128" s="8">
        <f t="shared" si="5"/>
        <v>2.1684986209917958E-2</v>
      </c>
      <c r="F128" s="8">
        <f t="shared" si="6"/>
        <v>0</v>
      </c>
      <c r="G128" s="8">
        <f t="shared" si="7"/>
        <v>0</v>
      </c>
    </row>
    <row r="129" spans="1:7" x14ac:dyDescent="0.3">
      <c r="A129" s="3">
        <v>40391</v>
      </c>
      <c r="B129">
        <v>21.831845999999999</v>
      </c>
      <c r="C129" s="8">
        <f t="shared" si="4"/>
        <v>-9.4953564524070264E-2</v>
      </c>
      <c r="D129" s="4">
        <v>6.9033258629053185E-3</v>
      </c>
      <c r="E129" s="8">
        <f t="shared" si="5"/>
        <v>-9.6620231190736927E-2</v>
      </c>
      <c r="F129" s="8">
        <f t="shared" si="6"/>
        <v>-9.6620231190736927E-2</v>
      </c>
      <c r="G129" s="8">
        <f t="shared" si="7"/>
        <v>9.3354690753514533E-3</v>
      </c>
    </row>
    <row r="130" spans="1:7" x14ac:dyDescent="0.3">
      <c r="A130" s="3">
        <v>40422</v>
      </c>
      <c r="B130">
        <v>28.397397999999999</v>
      </c>
      <c r="C130" s="8">
        <f t="shared" si="4"/>
        <v>0.26292779173623398</v>
      </c>
      <c r="D130" s="4">
        <v>3.1504941141508404E-2</v>
      </c>
      <c r="E130" s="8">
        <f t="shared" si="5"/>
        <v>0.26126112506956733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29.892724999999999</v>
      </c>
      <c r="C131" s="8">
        <f t="shared" si="4"/>
        <v>5.1317618503411225E-2</v>
      </c>
      <c r="D131" s="4">
        <v>4.3169159346687906E-2</v>
      </c>
      <c r="E131" s="8">
        <f t="shared" si="5"/>
        <v>4.9650951836744561E-2</v>
      </c>
      <c r="F131" s="8">
        <f t="shared" si="6"/>
        <v>0</v>
      </c>
      <c r="G131" s="8">
        <f t="shared" si="7"/>
        <v>0</v>
      </c>
    </row>
    <row r="132" spans="1:7" x14ac:dyDescent="0.3">
      <c r="A132" s="3">
        <v>40483</v>
      </c>
      <c r="B132">
        <v>29.821453000000002</v>
      </c>
      <c r="C132" s="8">
        <f t="shared" ref="C132:C195" si="8">LN(B132/B131)</f>
        <v>-2.3871059179261362E-3</v>
      </c>
      <c r="D132" s="4">
        <v>2.3042863564302723E-2</v>
      </c>
      <c r="E132" s="8">
        <f t="shared" ref="E132:E195" si="9">C132-$N$4</f>
        <v>-4.0537725845928027E-3</v>
      </c>
      <c r="F132" s="8">
        <f t="shared" ref="F132:F195" si="10">IF(E132&lt;0,E132,0)</f>
        <v>-4.0537725845928027E-3</v>
      </c>
      <c r="G132" s="8">
        <f t="shared" ref="G132:G195" si="11">F132^2</f>
        <v>1.6433072167596213E-5</v>
      </c>
    </row>
    <row r="133" spans="1:7" x14ac:dyDescent="0.3">
      <c r="A133" s="3">
        <v>40513</v>
      </c>
      <c r="B133">
        <v>23.936741000000001</v>
      </c>
      <c r="C133" s="8">
        <f t="shared" si="8"/>
        <v>-0.21981347497062517</v>
      </c>
      <c r="D133" s="4">
        <v>3.4948361274036006E-2</v>
      </c>
      <c r="E133" s="8">
        <f t="shared" si="9"/>
        <v>-0.22148014163729185</v>
      </c>
      <c r="F133" s="8">
        <f t="shared" si="10"/>
        <v>-0.22148014163729185</v>
      </c>
      <c r="G133" s="8">
        <f t="shared" si="11"/>
        <v>4.9053453139674859E-2</v>
      </c>
    </row>
    <row r="134" spans="1:7" x14ac:dyDescent="0.3">
      <c r="A134" s="3">
        <v>40544</v>
      </c>
      <c r="B134">
        <v>23.838552</v>
      </c>
      <c r="C134" s="8">
        <f t="shared" si="8"/>
        <v>-4.1104567688945758E-3</v>
      </c>
      <c r="D134" s="4">
        <v>3.2560370945617333E-2</v>
      </c>
      <c r="E134" s="8">
        <f t="shared" si="9"/>
        <v>-5.7771234355612428E-3</v>
      </c>
      <c r="F134" s="8">
        <f t="shared" si="10"/>
        <v>-5.7771234355612428E-3</v>
      </c>
      <c r="G134" s="8">
        <f t="shared" si="11"/>
        <v>3.3375155189710934E-5</v>
      </c>
    </row>
    <row r="135" spans="1:7" x14ac:dyDescent="0.3">
      <c r="A135" s="3">
        <v>40575</v>
      </c>
      <c r="B135">
        <v>22.604558999999998</v>
      </c>
      <c r="C135" s="8">
        <f t="shared" si="8"/>
        <v>-5.315249049940185E-2</v>
      </c>
      <c r="D135" s="4">
        <v>2.9575000749874056E-2</v>
      </c>
      <c r="E135" s="8">
        <f t="shared" si="9"/>
        <v>-5.4819157166068513E-2</v>
      </c>
      <c r="F135" s="8">
        <f t="shared" si="10"/>
        <v>-5.4819157166068513E-2</v>
      </c>
      <c r="G135" s="8">
        <f t="shared" si="11"/>
        <v>3.0051399923981207E-3</v>
      </c>
    </row>
    <row r="136" spans="1:7" x14ac:dyDescent="0.3">
      <c r="A136" s="3">
        <v>40603</v>
      </c>
      <c r="B136">
        <v>20.136565999999998</v>
      </c>
      <c r="C136" s="8">
        <f t="shared" si="8"/>
        <v>-0.11561424530034935</v>
      </c>
      <c r="D136" s="4">
        <v>-1.2667701894044002E-2</v>
      </c>
      <c r="E136" s="8">
        <f t="shared" si="9"/>
        <v>-0.11728091196701601</v>
      </c>
      <c r="F136" s="8">
        <f t="shared" si="10"/>
        <v>-0.11728091196701601</v>
      </c>
      <c r="G136" s="8">
        <f t="shared" si="11"/>
        <v>1.3754812311814959E-2</v>
      </c>
    </row>
    <row r="137" spans="1:7" x14ac:dyDescent="0.3">
      <c r="A137" s="3">
        <v>40634</v>
      </c>
      <c r="B137">
        <v>21.889406000000001</v>
      </c>
      <c r="C137" s="8">
        <f t="shared" si="8"/>
        <v>8.3465409190478734E-2</v>
      </c>
      <c r="D137" s="4">
        <v>2.0501476777409332E-2</v>
      </c>
      <c r="E137" s="8">
        <f t="shared" si="9"/>
        <v>8.1798742523812071E-2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22.378035000000001</v>
      </c>
      <c r="C138" s="8">
        <f t="shared" si="8"/>
        <v>2.2077121932212732E-2</v>
      </c>
      <c r="D138" s="4">
        <v>5.0939873881095284E-3</v>
      </c>
      <c r="E138" s="8">
        <f t="shared" si="9"/>
        <v>2.0410455265546065E-2</v>
      </c>
      <c r="F138" s="8">
        <f t="shared" si="10"/>
        <v>0</v>
      </c>
      <c r="G138" s="8">
        <f t="shared" si="11"/>
        <v>0</v>
      </c>
    </row>
    <row r="139" spans="1:7" x14ac:dyDescent="0.3">
      <c r="A139" s="3">
        <v>40695</v>
      </c>
      <c r="B139">
        <v>22.131430000000002</v>
      </c>
      <c r="C139" s="8">
        <f t="shared" si="8"/>
        <v>-1.1081127279732254E-2</v>
      </c>
      <c r="D139" s="4">
        <v>-3.8868390502178655E-2</v>
      </c>
      <c r="E139" s="8">
        <f t="shared" si="9"/>
        <v>-1.2747793946398921E-2</v>
      </c>
      <c r="F139" s="8">
        <f t="shared" si="10"/>
        <v>-1.2747793946398921E-2</v>
      </c>
      <c r="G139" s="8">
        <f t="shared" si="11"/>
        <v>1.6250625049984499E-4</v>
      </c>
    </row>
    <row r="140" spans="1:7" x14ac:dyDescent="0.3">
      <c r="A140" s="3">
        <v>40725</v>
      </c>
      <c r="B140">
        <v>19.539452000000001</v>
      </c>
      <c r="C140" s="8">
        <f t="shared" si="8"/>
        <v>-0.12456316895513755</v>
      </c>
      <c r="D140" s="4">
        <v>2.9016611928066923E-2</v>
      </c>
      <c r="E140" s="8">
        <f t="shared" si="9"/>
        <v>-0.12622983562180423</v>
      </c>
      <c r="F140" s="8">
        <f t="shared" si="10"/>
        <v>-0.12622983562180423</v>
      </c>
      <c r="G140" s="8">
        <f t="shared" si="11"/>
        <v>1.5933971401107718E-2</v>
      </c>
    </row>
    <row r="141" spans="1:7" x14ac:dyDescent="0.3">
      <c r="A141" s="3">
        <v>40756</v>
      </c>
      <c r="B141">
        <v>18.11647</v>
      </c>
      <c r="C141" s="8">
        <f t="shared" si="8"/>
        <v>-7.56141319111341E-2</v>
      </c>
      <c r="D141" s="4">
        <v>-0.11155150163391914</v>
      </c>
      <c r="E141" s="8">
        <f t="shared" si="9"/>
        <v>-7.7280798577800763E-2</v>
      </c>
      <c r="F141" s="8">
        <f t="shared" si="10"/>
        <v>-7.7280798577800763E-2</v>
      </c>
      <c r="G141" s="8">
        <f t="shared" si="11"/>
        <v>5.9723218288226122E-3</v>
      </c>
    </row>
    <row r="142" spans="1:7" x14ac:dyDescent="0.3">
      <c r="A142" s="3">
        <v>40787</v>
      </c>
      <c r="B142">
        <v>16.495262</v>
      </c>
      <c r="C142" s="8">
        <f t="shared" si="8"/>
        <v>-9.3748281118916296E-2</v>
      </c>
      <c r="D142" s="4">
        <v>-9.6898422195606567E-3</v>
      </c>
      <c r="E142" s="8">
        <f t="shared" si="9"/>
        <v>-9.541494778558296E-2</v>
      </c>
      <c r="F142" s="8">
        <f t="shared" si="10"/>
        <v>-9.541494778558296E-2</v>
      </c>
      <c r="G142" s="8">
        <f t="shared" si="11"/>
        <v>9.1040122609255224E-3</v>
      </c>
    </row>
    <row r="143" spans="1:7" x14ac:dyDescent="0.3">
      <c r="A143" s="3">
        <v>40817</v>
      </c>
      <c r="B143">
        <v>18.692233999999999</v>
      </c>
      <c r="C143" s="8">
        <f t="shared" si="8"/>
        <v>0.12503495532891626</v>
      </c>
      <c r="D143" s="4">
        <v>2.8005694066489926E-2</v>
      </c>
      <c r="E143" s="8">
        <f t="shared" si="9"/>
        <v>0.1233682886622496</v>
      </c>
      <c r="F143" s="8">
        <f t="shared" si="10"/>
        <v>0</v>
      </c>
      <c r="G143" s="8">
        <f t="shared" si="11"/>
        <v>0</v>
      </c>
    </row>
    <row r="144" spans="1:7" x14ac:dyDescent="0.3">
      <c r="A144" s="3">
        <v>40848</v>
      </c>
      <c r="B144">
        <v>19.305098999999998</v>
      </c>
      <c r="C144" s="8">
        <f t="shared" si="8"/>
        <v>3.2261114423769478E-2</v>
      </c>
      <c r="D144" s="4">
        <v>1.5779160738160623E-2</v>
      </c>
      <c r="E144" s="8">
        <f t="shared" si="9"/>
        <v>3.0594447757102811E-2</v>
      </c>
      <c r="F144" s="8">
        <f t="shared" si="10"/>
        <v>0</v>
      </c>
      <c r="G144" s="8">
        <f t="shared" si="11"/>
        <v>0</v>
      </c>
    </row>
    <row r="145" spans="1:7" x14ac:dyDescent="0.3">
      <c r="A145" s="3">
        <v>40878</v>
      </c>
      <c r="B145">
        <v>16.654125000000001</v>
      </c>
      <c r="C145" s="8">
        <f t="shared" si="8"/>
        <v>-0.14771132441838333</v>
      </c>
      <c r="D145" s="4">
        <v>1.3685864734008166E-2</v>
      </c>
      <c r="E145" s="8">
        <f t="shared" si="9"/>
        <v>-0.14937799108505001</v>
      </c>
      <c r="F145" s="8">
        <f t="shared" si="10"/>
        <v>-0.14937799108505001</v>
      </c>
      <c r="G145" s="8">
        <f t="shared" si="11"/>
        <v>2.231378422060528E-2</v>
      </c>
    </row>
    <row r="146" spans="1:7" x14ac:dyDescent="0.3">
      <c r="A146" s="3">
        <v>40909</v>
      </c>
      <c r="B146">
        <v>17.187010000000001</v>
      </c>
      <c r="C146" s="8">
        <f t="shared" si="8"/>
        <v>3.1495932439693862E-2</v>
      </c>
      <c r="D146" s="4">
        <v>4.5025097747086802E-2</v>
      </c>
      <c r="E146" s="8">
        <f t="shared" si="9"/>
        <v>2.9829265773027195E-2</v>
      </c>
      <c r="F146" s="8">
        <f t="shared" si="10"/>
        <v>0</v>
      </c>
      <c r="G146" s="8">
        <f t="shared" si="11"/>
        <v>0</v>
      </c>
    </row>
    <row r="147" spans="1:7" x14ac:dyDescent="0.3">
      <c r="A147" s="3">
        <v>40940</v>
      </c>
      <c r="B147">
        <v>17.725218000000002</v>
      </c>
      <c r="C147" s="8">
        <f t="shared" si="8"/>
        <v>3.083450542576377E-2</v>
      </c>
      <c r="D147" s="4">
        <v>3.9137019179213507E-2</v>
      </c>
      <c r="E147" s="8">
        <f t="shared" si="9"/>
        <v>2.9167838759097103E-2</v>
      </c>
      <c r="F147" s="8">
        <f t="shared" si="10"/>
        <v>0</v>
      </c>
      <c r="G147" s="8">
        <f t="shared" si="11"/>
        <v>0</v>
      </c>
    </row>
    <row r="148" spans="1:7" x14ac:dyDescent="0.3">
      <c r="A148" s="3">
        <v>40969</v>
      </c>
      <c r="B148">
        <v>16.993241999999999</v>
      </c>
      <c r="C148" s="8">
        <f t="shared" si="8"/>
        <v>-4.2172635746565011E-2</v>
      </c>
      <c r="D148" s="4">
        <v>2.6809497027676436E-2</v>
      </c>
      <c r="E148" s="8">
        <f t="shared" si="9"/>
        <v>-4.3839302413231675E-2</v>
      </c>
      <c r="F148" s="8">
        <f t="shared" si="10"/>
        <v>-4.3839302413231675E-2</v>
      </c>
      <c r="G148" s="8">
        <f t="shared" si="11"/>
        <v>1.9218844360787805E-3</v>
      </c>
    </row>
    <row r="149" spans="1:7" x14ac:dyDescent="0.3">
      <c r="A149" s="3">
        <v>41000</v>
      </c>
      <c r="B149">
        <v>15.837878</v>
      </c>
      <c r="C149" s="8">
        <f t="shared" si="8"/>
        <v>-7.041132284293751E-2</v>
      </c>
      <c r="D149" s="4">
        <v>-2.0247370616681883E-3</v>
      </c>
      <c r="E149" s="8">
        <f t="shared" si="9"/>
        <v>-7.2077989509604173E-2</v>
      </c>
      <c r="F149" s="8">
        <f t="shared" si="10"/>
        <v>-7.2077989509604173E-2</v>
      </c>
      <c r="G149" s="8">
        <f t="shared" si="11"/>
        <v>5.195236571746609E-3</v>
      </c>
    </row>
    <row r="150" spans="1:7" x14ac:dyDescent="0.3">
      <c r="A150" s="3">
        <v>41030</v>
      </c>
      <c r="B150">
        <v>13.532951000000001</v>
      </c>
      <c r="C150" s="8">
        <f t="shared" si="8"/>
        <v>-0.15727688645677373</v>
      </c>
      <c r="D150" s="4">
        <v>-3.3115171647048497E-2</v>
      </c>
      <c r="E150" s="8">
        <f t="shared" si="9"/>
        <v>-0.15894355312344041</v>
      </c>
      <c r="F150" s="8">
        <f t="shared" si="10"/>
        <v>-0.15894355312344041</v>
      </c>
      <c r="G150" s="8">
        <f t="shared" si="11"/>
        <v>2.5263053079503925E-2</v>
      </c>
    </row>
    <row r="151" spans="1:7" x14ac:dyDescent="0.3">
      <c r="A151" s="3">
        <v>41061</v>
      </c>
      <c r="B151">
        <v>15.152272</v>
      </c>
      <c r="C151" s="8">
        <f t="shared" si="8"/>
        <v>0.11302296139917521</v>
      </c>
      <c r="D151" s="4">
        <v>-1.3352295190864963E-2</v>
      </c>
      <c r="E151" s="8">
        <f t="shared" si="9"/>
        <v>0.11135629473250855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13.184590999999999</v>
      </c>
      <c r="C152" s="8">
        <f t="shared" si="8"/>
        <v>-0.1391016884826321</v>
      </c>
      <c r="D152" s="4">
        <v>2.7058290832838196E-2</v>
      </c>
      <c r="E152" s="8">
        <f t="shared" si="9"/>
        <v>-0.14076835514929878</v>
      </c>
      <c r="F152" s="8">
        <f t="shared" si="10"/>
        <v>-0.14076835514929878</v>
      </c>
      <c r="G152" s="8">
        <f t="shared" si="11"/>
        <v>1.9815729811439111E-2</v>
      </c>
    </row>
    <row r="153" spans="1:7" x14ac:dyDescent="0.3">
      <c r="A153" s="3">
        <v>41122</v>
      </c>
      <c r="B153">
        <v>12.929501999999999</v>
      </c>
      <c r="C153" s="8">
        <f t="shared" si="8"/>
        <v>-1.9537122264685052E-2</v>
      </c>
      <c r="D153" s="4">
        <v>3.1610569005792219E-2</v>
      </c>
      <c r="E153" s="8">
        <f t="shared" si="9"/>
        <v>-2.1203788931351719E-2</v>
      </c>
      <c r="F153" s="8">
        <f t="shared" si="10"/>
        <v>-2.1203788931351719E-2</v>
      </c>
      <c r="G153" s="8">
        <f t="shared" si="11"/>
        <v>4.4960066504531366E-4</v>
      </c>
    </row>
    <row r="154" spans="1:7" x14ac:dyDescent="0.3">
      <c r="A154" s="3">
        <v>41153</v>
      </c>
      <c r="B154">
        <v>12.535928999999999</v>
      </c>
      <c r="C154" s="8">
        <f t="shared" si="8"/>
        <v>-3.0912835611730811E-2</v>
      </c>
      <c r="D154" s="4">
        <v>2.8081806770415847E-2</v>
      </c>
      <c r="E154" s="8">
        <f t="shared" si="9"/>
        <v>-3.2579502278397475E-2</v>
      </c>
      <c r="F154" s="8">
        <f t="shared" si="10"/>
        <v>-3.2579502278397475E-2</v>
      </c>
      <c r="G154" s="8">
        <f t="shared" si="11"/>
        <v>1.0614239687081063E-3</v>
      </c>
    </row>
    <row r="155" spans="1:7" x14ac:dyDescent="0.3">
      <c r="A155" s="3">
        <v>41183</v>
      </c>
      <c r="B155">
        <v>11.189845999999999</v>
      </c>
      <c r="C155" s="8">
        <f t="shared" si="8"/>
        <v>-0.11359208140772829</v>
      </c>
      <c r="D155" s="4">
        <v>-3.8872201215836791E-3</v>
      </c>
      <c r="E155" s="8">
        <f t="shared" si="9"/>
        <v>-0.11525874807439496</v>
      </c>
      <c r="F155" s="8">
        <f t="shared" si="10"/>
        <v>-0.11525874807439496</v>
      </c>
      <c r="G155" s="8">
        <f t="shared" si="11"/>
        <v>1.3284579007676843E-2</v>
      </c>
    </row>
    <row r="156" spans="1:7" x14ac:dyDescent="0.3">
      <c r="A156" s="3">
        <v>41214</v>
      </c>
      <c r="B156">
        <v>9.6448929999999997</v>
      </c>
      <c r="C156" s="8">
        <f t="shared" si="8"/>
        <v>-0.14857820747622086</v>
      </c>
      <c r="D156" s="4">
        <v>-3.0584978522643885E-2</v>
      </c>
      <c r="E156" s="8">
        <f t="shared" si="9"/>
        <v>-0.15024487414288754</v>
      </c>
      <c r="F156" s="8">
        <f t="shared" si="10"/>
        <v>-0.15024487414288754</v>
      </c>
      <c r="G156" s="8">
        <f t="shared" si="11"/>
        <v>2.2573522206212115E-2</v>
      </c>
    </row>
    <row r="157" spans="1:7" x14ac:dyDescent="0.3">
      <c r="A157" s="3">
        <v>41244</v>
      </c>
      <c r="B157">
        <v>8.7179289999999998</v>
      </c>
      <c r="C157" s="8">
        <f t="shared" si="8"/>
        <v>-0.10104684275185789</v>
      </c>
      <c r="D157" s="4">
        <v>1.972514961509142E-2</v>
      </c>
      <c r="E157" s="8">
        <f t="shared" si="9"/>
        <v>-0.10271350941852456</v>
      </c>
      <c r="F157" s="8">
        <f t="shared" si="10"/>
        <v>-0.10271350941852456</v>
      </c>
      <c r="G157" s="8">
        <f t="shared" si="11"/>
        <v>1.0550065017069333E-2</v>
      </c>
    </row>
    <row r="158" spans="1:7" x14ac:dyDescent="0.3">
      <c r="A158" s="3">
        <v>41275</v>
      </c>
      <c r="B158">
        <v>12.129144</v>
      </c>
      <c r="C158" s="8">
        <f t="shared" si="8"/>
        <v>0.3302294419149715</v>
      </c>
      <c r="D158" s="4">
        <v>4.0044072826034761E-2</v>
      </c>
      <c r="E158" s="8">
        <f t="shared" si="9"/>
        <v>0.32856277524830485</v>
      </c>
      <c r="F158" s="8">
        <f t="shared" si="10"/>
        <v>0</v>
      </c>
      <c r="G158" s="8">
        <f t="shared" si="11"/>
        <v>0</v>
      </c>
    </row>
    <row r="159" spans="1:7" x14ac:dyDescent="0.3">
      <c r="A159" s="3">
        <v>41306</v>
      </c>
      <c r="B159">
        <v>12.241035999999999</v>
      </c>
      <c r="C159" s="8">
        <f t="shared" si="8"/>
        <v>9.182762396980397E-3</v>
      </c>
      <c r="D159" s="4">
        <v>2.1325961667452462E-2</v>
      </c>
      <c r="E159" s="8">
        <f t="shared" si="9"/>
        <v>7.51609573031373E-3</v>
      </c>
      <c r="F159" s="8">
        <f t="shared" si="10"/>
        <v>0</v>
      </c>
      <c r="G159" s="8">
        <f t="shared" si="11"/>
        <v>0</v>
      </c>
    </row>
    <row r="160" spans="1:7" x14ac:dyDescent="0.3">
      <c r="A160" s="3">
        <v>41334</v>
      </c>
      <c r="B160">
        <v>16.522791000000002</v>
      </c>
      <c r="C160" s="8">
        <f t="shared" si="8"/>
        <v>0.29994678652892637</v>
      </c>
      <c r="D160" s="4">
        <v>2.5151988284479933E-2</v>
      </c>
      <c r="E160" s="8">
        <f t="shared" si="9"/>
        <v>0.29828011986225972</v>
      </c>
      <c r="F160" s="8">
        <f t="shared" si="10"/>
        <v>0</v>
      </c>
      <c r="G160" s="8">
        <f t="shared" si="11"/>
        <v>0</v>
      </c>
    </row>
    <row r="161" spans="1:7" x14ac:dyDescent="0.3">
      <c r="A161" s="3">
        <v>41365</v>
      </c>
      <c r="B161">
        <v>19.537323000000001</v>
      </c>
      <c r="C161" s="8">
        <f t="shared" si="8"/>
        <v>0.16758593565142257</v>
      </c>
      <c r="D161" s="4">
        <v>1.2731108385053069E-2</v>
      </c>
      <c r="E161" s="8">
        <f t="shared" si="9"/>
        <v>0.1659192689847559</v>
      </c>
      <c r="F161" s="8">
        <f t="shared" si="10"/>
        <v>0</v>
      </c>
      <c r="G161" s="8">
        <f t="shared" si="11"/>
        <v>0</v>
      </c>
    </row>
    <row r="162" spans="1:7" x14ac:dyDescent="0.3">
      <c r="A162" s="3">
        <v>41395</v>
      </c>
      <c r="B162">
        <v>20.710011999999999</v>
      </c>
      <c r="C162" s="8">
        <f t="shared" si="8"/>
        <v>5.8290618631954019E-2</v>
      </c>
      <c r="D162" s="4">
        <v>4.3077296234266003E-2</v>
      </c>
      <c r="E162" s="8">
        <f t="shared" si="9"/>
        <v>5.6623951965287356E-2</v>
      </c>
      <c r="F162" s="8">
        <f t="shared" si="10"/>
        <v>0</v>
      </c>
      <c r="G162" s="8">
        <f t="shared" si="11"/>
        <v>0</v>
      </c>
    </row>
    <row r="163" spans="1:7" x14ac:dyDescent="0.3">
      <c r="A163" s="3">
        <v>41426</v>
      </c>
      <c r="B163">
        <v>20.544630000000002</v>
      </c>
      <c r="C163" s="8">
        <f t="shared" si="8"/>
        <v>-8.0176619123393435E-3</v>
      </c>
      <c r="D163" s="4">
        <v>-1.2932074499374634E-2</v>
      </c>
      <c r="E163" s="8">
        <f t="shared" si="9"/>
        <v>-9.6843285790060105E-3</v>
      </c>
      <c r="F163" s="8">
        <f t="shared" si="10"/>
        <v>-9.6843285790060105E-3</v>
      </c>
      <c r="G163" s="8">
        <f t="shared" si="11"/>
        <v>9.3786220026152571E-5</v>
      </c>
    </row>
    <row r="164" spans="1:7" x14ac:dyDescent="0.3">
      <c r="A164" s="3">
        <v>41456</v>
      </c>
      <c r="B164">
        <v>22.759169</v>
      </c>
      <c r="C164" s="8">
        <f t="shared" si="8"/>
        <v>0.10236850424280941</v>
      </c>
      <c r="D164" s="4">
        <v>3.0366293119314776E-2</v>
      </c>
      <c r="E164" s="8">
        <f t="shared" si="9"/>
        <v>0.10070183757614275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27.229320999999999</v>
      </c>
      <c r="C165" s="8">
        <f t="shared" si="8"/>
        <v>0.17932627347409807</v>
      </c>
      <c r="D165" s="4">
        <v>8.4462247104348206E-4</v>
      </c>
      <c r="E165" s="8">
        <f t="shared" si="9"/>
        <v>0.1776596068074314</v>
      </c>
      <c r="F165" s="8">
        <f t="shared" si="10"/>
        <v>0</v>
      </c>
      <c r="G165" s="8">
        <f t="shared" si="11"/>
        <v>0</v>
      </c>
    </row>
    <row r="166" spans="1:7" x14ac:dyDescent="0.3">
      <c r="A166" s="3">
        <v>41518</v>
      </c>
      <c r="B166">
        <v>28.363869000000001</v>
      </c>
      <c r="C166" s="8">
        <f t="shared" si="8"/>
        <v>4.0821746258433315E-2</v>
      </c>
      <c r="D166" s="4">
        <v>1.0175051893412149E-2</v>
      </c>
      <c r="E166" s="8">
        <f t="shared" si="9"/>
        <v>3.9155079591766652E-2</v>
      </c>
      <c r="F166" s="8">
        <f t="shared" si="10"/>
        <v>0</v>
      </c>
      <c r="G166" s="8">
        <f t="shared" si="11"/>
        <v>0</v>
      </c>
    </row>
    <row r="167" spans="1:7" x14ac:dyDescent="0.3">
      <c r="A167" s="3">
        <v>41548</v>
      </c>
      <c r="B167">
        <v>32.520091999999998</v>
      </c>
      <c r="C167" s="8">
        <f t="shared" si="8"/>
        <v>0.1367419968033452</v>
      </c>
      <c r="D167" s="4">
        <v>1.928916344820775E-2</v>
      </c>
      <c r="E167" s="8">
        <f t="shared" si="9"/>
        <v>0.13507533013667852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30.810507000000001</v>
      </c>
      <c r="C168" s="8">
        <f t="shared" si="8"/>
        <v>-5.4002345534512719E-2</v>
      </c>
      <c r="D168" s="4">
        <v>3.6258420842075298E-2</v>
      </c>
      <c r="E168" s="8">
        <f t="shared" si="9"/>
        <v>-5.5669012201179383E-2</v>
      </c>
      <c r="F168" s="8">
        <f t="shared" si="10"/>
        <v>-5.5669012201179383E-2</v>
      </c>
      <c r="G168" s="8">
        <f t="shared" si="11"/>
        <v>3.0990389194550591E-3</v>
      </c>
    </row>
    <row r="169" spans="1:7" x14ac:dyDescent="0.3">
      <c r="A169" s="3">
        <v>41609</v>
      </c>
      <c r="B169">
        <v>30.301437</v>
      </c>
      <c r="C169" s="8">
        <f t="shared" si="8"/>
        <v>-1.6660631036052878E-2</v>
      </c>
      <c r="D169" s="4">
        <v>1.349941977447679E-2</v>
      </c>
      <c r="E169" s="8">
        <f t="shared" si="9"/>
        <v>-1.8327297702719545E-2</v>
      </c>
      <c r="F169" s="8">
        <f t="shared" si="10"/>
        <v>-1.8327297702719545E-2</v>
      </c>
      <c r="G169" s="8">
        <f t="shared" si="11"/>
        <v>3.3588984108410912E-4</v>
      </c>
    </row>
    <row r="170" spans="1:7" x14ac:dyDescent="0.3">
      <c r="A170" s="3">
        <v>41640</v>
      </c>
      <c r="B170">
        <v>17.959446</v>
      </c>
      <c r="C170" s="8">
        <f t="shared" si="8"/>
        <v>-0.52307892106020393</v>
      </c>
      <c r="D170" s="4">
        <v>8.0327912414859867E-3</v>
      </c>
      <c r="E170" s="8">
        <f t="shared" si="9"/>
        <v>-0.52474558772687063</v>
      </c>
      <c r="F170" s="8">
        <f t="shared" si="10"/>
        <v>-0.52474558772687063</v>
      </c>
      <c r="G170" s="8">
        <f t="shared" si="11"/>
        <v>0.2753579318388189</v>
      </c>
    </row>
    <row r="171" spans="1:7" x14ac:dyDescent="0.3">
      <c r="A171" s="3">
        <v>41671</v>
      </c>
      <c r="B171">
        <v>20.316897999999998</v>
      </c>
      <c r="C171" s="8">
        <f t="shared" si="8"/>
        <v>0.12333673750349813</v>
      </c>
      <c r="D171" s="4">
        <v>-2.9235609107335124E-3</v>
      </c>
      <c r="E171" s="8">
        <f t="shared" si="9"/>
        <v>0.12167007083683147</v>
      </c>
      <c r="F171" s="8">
        <f t="shared" si="10"/>
        <v>0</v>
      </c>
      <c r="G171" s="8">
        <f t="shared" si="11"/>
        <v>0</v>
      </c>
    </row>
    <row r="172" spans="1:7" x14ac:dyDescent="0.3">
      <c r="A172" s="3">
        <v>41699</v>
      </c>
      <c r="B172">
        <v>20.149063000000002</v>
      </c>
      <c r="C172" s="8">
        <f t="shared" si="8"/>
        <v>-8.295167505845873E-3</v>
      </c>
      <c r="D172" s="4">
        <v>2.5258368891180855E-2</v>
      </c>
      <c r="E172" s="8">
        <f t="shared" si="9"/>
        <v>-9.96183417251254E-3</v>
      </c>
      <c r="F172" s="8">
        <f t="shared" si="10"/>
        <v>-9.96183417251254E-3</v>
      </c>
      <c r="G172" s="8">
        <f t="shared" si="11"/>
        <v>9.9238140080638604E-5</v>
      </c>
    </row>
    <row r="173" spans="1:7" x14ac:dyDescent="0.3">
      <c r="A173" s="3">
        <v>41730</v>
      </c>
      <c r="B173">
        <v>19.913001999999999</v>
      </c>
      <c r="C173" s="8">
        <f t="shared" si="8"/>
        <v>-1.1784900857347579E-2</v>
      </c>
      <c r="D173" s="4">
        <v>3.9701914261050747E-4</v>
      </c>
      <c r="E173" s="8">
        <f t="shared" si="9"/>
        <v>-1.3451567524014246E-2</v>
      </c>
      <c r="F173" s="8">
        <f t="shared" si="10"/>
        <v>-1.3451567524014246E-2</v>
      </c>
      <c r="G173" s="8">
        <f t="shared" si="11"/>
        <v>1.8094466885311476E-4</v>
      </c>
    </row>
    <row r="174" spans="1:7" x14ac:dyDescent="0.3">
      <c r="A174" s="3">
        <v>41760</v>
      </c>
      <c r="B174">
        <v>21.241554000000001</v>
      </c>
      <c r="C174" s="8">
        <f t="shared" si="8"/>
        <v>6.4586472325769195E-2</v>
      </c>
      <c r="D174" s="4">
        <v>1.3590937029834107E-2</v>
      </c>
      <c r="E174" s="8">
        <f t="shared" si="9"/>
        <v>6.2919805659102532E-2</v>
      </c>
      <c r="F174" s="8">
        <f t="shared" si="10"/>
        <v>0</v>
      </c>
      <c r="G174" s="8">
        <f t="shared" si="11"/>
        <v>0</v>
      </c>
    </row>
    <row r="175" spans="1:7" x14ac:dyDescent="0.3">
      <c r="A175" s="3">
        <v>41791</v>
      </c>
      <c r="B175">
        <v>23.814202999999999</v>
      </c>
      <c r="C175" s="8">
        <f t="shared" si="8"/>
        <v>0.1143228098508615</v>
      </c>
      <c r="D175" s="4">
        <v>2.9880821738552089E-2</v>
      </c>
      <c r="E175" s="8">
        <f t="shared" si="9"/>
        <v>0.11265614318419484</v>
      </c>
      <c r="F175" s="8">
        <f t="shared" si="10"/>
        <v>0</v>
      </c>
      <c r="G175" s="8">
        <f t="shared" si="11"/>
        <v>0</v>
      </c>
    </row>
    <row r="176" spans="1:7" x14ac:dyDescent="0.3">
      <c r="A176" s="3">
        <v>41821</v>
      </c>
      <c r="B176">
        <v>22.965990000000001</v>
      </c>
      <c r="C176" s="8">
        <f t="shared" si="8"/>
        <v>-3.6267741462443638E-2</v>
      </c>
      <c r="D176" s="4">
        <v>1.3269959710076782E-2</v>
      </c>
      <c r="E176" s="8">
        <f t="shared" si="9"/>
        <v>-3.7934408129110302E-2</v>
      </c>
      <c r="F176" s="8">
        <f t="shared" si="10"/>
        <v>-3.7934408129110302E-2</v>
      </c>
      <c r="G176" s="8">
        <f t="shared" si="11"/>
        <v>1.4390193201059098E-3</v>
      </c>
    </row>
    <row r="177" spans="1:7" x14ac:dyDescent="0.3">
      <c r="A177" s="3">
        <v>41852</v>
      </c>
      <c r="B177">
        <v>24.634557999999998</v>
      </c>
      <c r="C177" s="8">
        <f t="shared" si="8"/>
        <v>7.0135827954840496E-2</v>
      </c>
      <c r="D177" s="4">
        <v>-5.8811290252285585E-3</v>
      </c>
      <c r="E177" s="8">
        <f t="shared" si="9"/>
        <v>6.8469161288173833E-2</v>
      </c>
      <c r="F177" s="8">
        <f t="shared" si="10"/>
        <v>0</v>
      </c>
      <c r="G177" s="8">
        <f t="shared" si="11"/>
        <v>0</v>
      </c>
    </row>
    <row r="178" spans="1:7" x14ac:dyDescent="0.3">
      <c r="A178" s="3">
        <v>41883</v>
      </c>
      <c r="B178">
        <v>25.947780999999999</v>
      </c>
      <c r="C178" s="8">
        <f t="shared" si="8"/>
        <v>5.1935841475894626E-2</v>
      </c>
      <c r="D178" s="4">
        <v>1.603165751778696E-2</v>
      </c>
      <c r="E178" s="8">
        <f t="shared" si="9"/>
        <v>5.0269174809227962E-2</v>
      </c>
      <c r="F178" s="8">
        <f t="shared" si="10"/>
        <v>0</v>
      </c>
      <c r="G178" s="8">
        <f t="shared" si="11"/>
        <v>0</v>
      </c>
    </row>
    <row r="179" spans="1:7" x14ac:dyDescent="0.3">
      <c r="A179" s="3">
        <v>41913</v>
      </c>
      <c r="B179">
        <v>26.529484</v>
      </c>
      <c r="C179" s="8">
        <f t="shared" si="8"/>
        <v>2.2170622922537356E-2</v>
      </c>
      <c r="D179" s="4">
        <v>-2.8476672964442066E-2</v>
      </c>
      <c r="E179" s="8">
        <f t="shared" si="9"/>
        <v>2.0503956255870689E-2</v>
      </c>
      <c r="F179" s="8">
        <f t="shared" si="10"/>
        <v>0</v>
      </c>
      <c r="G179" s="8">
        <f t="shared" si="11"/>
        <v>0</v>
      </c>
    </row>
    <row r="180" spans="1:7" x14ac:dyDescent="0.3">
      <c r="A180" s="3">
        <v>41944</v>
      </c>
      <c r="B180">
        <v>30.624689</v>
      </c>
      <c r="C180" s="8">
        <f t="shared" si="8"/>
        <v>0.14354979543039412</v>
      </c>
      <c r="D180" s="4">
        <v>5.3907732915100835E-2</v>
      </c>
      <c r="E180" s="8">
        <f t="shared" si="9"/>
        <v>0.14188312876372744</v>
      </c>
      <c r="F180" s="8">
        <f t="shared" si="10"/>
        <v>0</v>
      </c>
      <c r="G180" s="8">
        <f t="shared" si="11"/>
        <v>0</v>
      </c>
    </row>
    <row r="181" spans="1:7" x14ac:dyDescent="0.3">
      <c r="A181" s="3">
        <v>41974</v>
      </c>
      <c r="B181">
        <v>30.290545999999999</v>
      </c>
      <c r="C181" s="8">
        <f t="shared" si="8"/>
        <v>-1.0970863083529885E-2</v>
      </c>
      <c r="D181" s="4">
        <v>4.7330552586217836E-3</v>
      </c>
      <c r="E181" s="8">
        <f t="shared" si="9"/>
        <v>-1.2637529750196552E-2</v>
      </c>
      <c r="F181" s="8">
        <f t="shared" si="10"/>
        <v>-1.2637529750196552E-2</v>
      </c>
      <c r="G181" s="8">
        <f t="shared" si="11"/>
        <v>1.5970715818710294E-4</v>
      </c>
    </row>
    <row r="182" spans="1:7" x14ac:dyDescent="0.3">
      <c r="A182" s="3">
        <v>42005</v>
      </c>
      <c r="B182">
        <v>27.495975000000001</v>
      </c>
      <c r="C182" s="8">
        <f t="shared" si="8"/>
        <v>-9.6796020303797234E-2</v>
      </c>
      <c r="D182" s="4">
        <v>-1.2781714508435049E-2</v>
      </c>
      <c r="E182" s="8">
        <f t="shared" si="9"/>
        <v>-9.8462686970463897E-2</v>
      </c>
      <c r="F182" s="8">
        <f t="shared" si="10"/>
        <v>-9.8462686970463897E-2</v>
      </c>
      <c r="G182" s="8">
        <f t="shared" si="11"/>
        <v>9.6949007254435605E-3</v>
      </c>
    </row>
    <row r="183" spans="1:7" x14ac:dyDescent="0.3">
      <c r="A183" s="3">
        <v>42036</v>
      </c>
      <c r="B183">
        <v>29.761254999999998</v>
      </c>
      <c r="C183" s="8">
        <f t="shared" si="8"/>
        <v>7.9167749450697239E-2</v>
      </c>
      <c r="D183" s="4">
        <v>2.6286187871833535E-2</v>
      </c>
      <c r="E183" s="8">
        <f t="shared" si="9"/>
        <v>7.7501082784030575E-2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29.519110000000001</v>
      </c>
      <c r="C184" s="8">
        <f t="shared" si="8"/>
        <v>-8.1695295483674296E-3</v>
      </c>
      <c r="D184" s="4">
        <v>-1.06194104915356E-3</v>
      </c>
      <c r="E184" s="8">
        <f t="shared" si="9"/>
        <v>-9.8361962150340966E-3</v>
      </c>
      <c r="F184" s="8">
        <f t="shared" si="10"/>
        <v>-9.8361962150340966E-3</v>
      </c>
      <c r="G184" s="8">
        <f t="shared" si="11"/>
        <v>9.6750755980651093E-5</v>
      </c>
    </row>
    <row r="185" spans="1:7" x14ac:dyDescent="0.3">
      <c r="A185" s="3">
        <v>42095</v>
      </c>
      <c r="B185">
        <v>27.556532000000001</v>
      </c>
      <c r="C185" s="8">
        <f t="shared" si="8"/>
        <v>-6.8798246541477676E-2</v>
      </c>
      <c r="D185" s="4">
        <v>7.1236393561413596E-3</v>
      </c>
      <c r="E185" s="8">
        <f t="shared" si="9"/>
        <v>-7.0464913208144339E-2</v>
      </c>
      <c r="F185" s="8">
        <f t="shared" si="10"/>
        <v>-7.0464913208144339E-2</v>
      </c>
      <c r="G185" s="8">
        <f t="shared" si="11"/>
        <v>4.9653039934313145E-3</v>
      </c>
    </row>
    <row r="186" spans="1:7" x14ac:dyDescent="0.3">
      <c r="A186" s="3">
        <v>42125</v>
      </c>
      <c r="B186">
        <v>27.596294</v>
      </c>
      <c r="C186" s="8">
        <f t="shared" si="8"/>
        <v>1.4418846602300658E-3</v>
      </c>
      <c r="D186" s="4">
        <v>8.1202309840569184E-3</v>
      </c>
      <c r="E186" s="8">
        <f t="shared" si="9"/>
        <v>-2.2478200643660101E-4</v>
      </c>
      <c r="F186" s="8">
        <f t="shared" si="10"/>
        <v>-2.2478200643660101E-4</v>
      </c>
      <c r="G186" s="8">
        <f t="shared" si="11"/>
        <v>5.0526950417664141E-8</v>
      </c>
    </row>
    <row r="187" spans="1:7" x14ac:dyDescent="0.3">
      <c r="A187" s="3">
        <v>42156</v>
      </c>
      <c r="B187">
        <v>25.934155000000001</v>
      </c>
      <c r="C187" s="8">
        <f t="shared" si="8"/>
        <v>-6.2120662526099546E-2</v>
      </c>
      <c r="D187" s="4">
        <v>-6.0077640253587035E-3</v>
      </c>
      <c r="E187" s="8">
        <f t="shared" si="9"/>
        <v>-6.3787329192766209E-2</v>
      </c>
      <c r="F187" s="8">
        <f t="shared" si="10"/>
        <v>-6.3787329192766209E-2</v>
      </c>
      <c r="G187" s="8">
        <f t="shared" si="11"/>
        <v>4.0688233655463242E-3</v>
      </c>
    </row>
    <row r="188" spans="1:7" x14ac:dyDescent="0.3">
      <c r="A188" s="3">
        <v>42186</v>
      </c>
      <c r="B188">
        <v>25.853075</v>
      </c>
      <c r="C188" s="8">
        <f t="shared" si="8"/>
        <v>-3.1312764265776214E-3</v>
      </c>
      <c r="D188" s="4">
        <v>-2.4562244220978522E-3</v>
      </c>
      <c r="E188" s="8">
        <f t="shared" si="9"/>
        <v>-4.797943093244288E-3</v>
      </c>
      <c r="F188" s="8">
        <f t="shared" si="10"/>
        <v>-4.797943093244288E-3</v>
      </c>
      <c r="G188" s="8">
        <f t="shared" si="11"/>
        <v>2.3020257926010566E-5</v>
      </c>
    </row>
    <row r="189" spans="1:7" x14ac:dyDescent="0.3">
      <c r="A189" s="3">
        <v>42217</v>
      </c>
      <c r="B189">
        <v>29.415976000000001</v>
      </c>
      <c r="C189" s="8">
        <f t="shared" si="8"/>
        <v>0.12910837872376033</v>
      </c>
      <c r="D189" s="4">
        <v>-2.6256887566730051E-2</v>
      </c>
      <c r="E189" s="8">
        <f t="shared" si="9"/>
        <v>0.12744171205709365</v>
      </c>
      <c r="F189" s="8">
        <f t="shared" si="10"/>
        <v>0</v>
      </c>
      <c r="G189" s="8">
        <f t="shared" si="11"/>
        <v>0</v>
      </c>
    </row>
    <row r="190" spans="1:7" x14ac:dyDescent="0.3">
      <c r="A190" s="3">
        <v>42248</v>
      </c>
      <c r="B190">
        <v>29.720220999999999</v>
      </c>
      <c r="C190" s="8">
        <f t="shared" si="8"/>
        <v>1.0289727775772344E-2</v>
      </c>
      <c r="D190" s="4">
        <v>-4.7927491184738637E-2</v>
      </c>
      <c r="E190" s="8">
        <f t="shared" si="9"/>
        <v>8.6230611091056772E-3</v>
      </c>
      <c r="F190" s="8">
        <f t="shared" si="10"/>
        <v>0</v>
      </c>
      <c r="G190" s="8">
        <f t="shared" si="11"/>
        <v>0</v>
      </c>
    </row>
    <row r="191" spans="1:7" x14ac:dyDescent="0.3">
      <c r="A191" s="3">
        <v>42278</v>
      </c>
      <c r="B191">
        <v>28.220793</v>
      </c>
      <c r="C191" s="8">
        <f t="shared" si="8"/>
        <v>-5.1768609224199492E-2</v>
      </c>
      <c r="D191" s="4">
        <v>4.0517279845330323E-2</v>
      </c>
      <c r="E191" s="8">
        <f t="shared" si="9"/>
        <v>-5.3435275890866156E-2</v>
      </c>
      <c r="F191" s="8">
        <f t="shared" si="10"/>
        <v>-5.3435275890866156E-2</v>
      </c>
      <c r="G191" s="8">
        <f t="shared" si="11"/>
        <v>2.8553287095329817E-3</v>
      </c>
    </row>
    <row r="192" spans="1:7" x14ac:dyDescent="0.3">
      <c r="A192" s="3">
        <v>42309</v>
      </c>
      <c r="B192">
        <v>25.602523999999999</v>
      </c>
      <c r="C192" s="8">
        <f t="shared" si="8"/>
        <v>-9.7368106292225462E-2</v>
      </c>
      <c r="D192" s="4">
        <v>2.7190057224238319E-2</v>
      </c>
      <c r="E192" s="8">
        <f t="shared" si="9"/>
        <v>-9.9034772958892126E-2</v>
      </c>
      <c r="F192" s="8">
        <f t="shared" si="10"/>
        <v>-9.9034772958892126E-2</v>
      </c>
      <c r="G192" s="8">
        <f t="shared" si="11"/>
        <v>9.8078862550193113E-3</v>
      </c>
    </row>
    <row r="193" spans="1:7" x14ac:dyDescent="0.3">
      <c r="A193" s="3">
        <v>42339</v>
      </c>
      <c r="B193">
        <v>24.531054999999999</v>
      </c>
      <c r="C193" s="8">
        <f t="shared" si="8"/>
        <v>-4.2751074468970397E-2</v>
      </c>
      <c r="D193" s="4">
        <v>-1.2837867078927255E-2</v>
      </c>
      <c r="E193" s="8">
        <f t="shared" si="9"/>
        <v>-4.4417741135637061E-2</v>
      </c>
      <c r="F193" s="8">
        <f t="shared" si="10"/>
        <v>-4.4417741135637061E-2</v>
      </c>
      <c r="G193" s="8">
        <f t="shared" si="11"/>
        <v>1.9729357275924649E-3</v>
      </c>
    </row>
    <row r="194" spans="1:7" x14ac:dyDescent="0.3">
      <c r="A194" s="3">
        <v>42370</v>
      </c>
      <c r="B194">
        <v>22.669581999999998</v>
      </c>
      <c r="C194" s="8">
        <f t="shared" si="8"/>
        <v>-7.8915840021986677E-2</v>
      </c>
      <c r="D194" s="4">
        <v>-6.8232305739566138E-2</v>
      </c>
      <c r="E194" s="8">
        <f t="shared" si="9"/>
        <v>-8.0582506688653341E-2</v>
      </c>
      <c r="F194" s="8">
        <f t="shared" si="10"/>
        <v>-8.0582506688653341E-2</v>
      </c>
      <c r="G194" s="8">
        <f t="shared" si="11"/>
        <v>6.4935403842268603E-3</v>
      </c>
    </row>
    <row r="195" spans="1:7" x14ac:dyDescent="0.3">
      <c r="A195" s="3">
        <v>42401</v>
      </c>
      <c r="B195">
        <v>26.289576</v>
      </c>
      <c r="C195" s="8">
        <f t="shared" si="8"/>
        <v>0.148148484921971</v>
      </c>
      <c r="D195" s="4">
        <v>-7.4182531232499099E-3</v>
      </c>
      <c r="E195" s="8">
        <f t="shared" si="9"/>
        <v>0.14648181825530432</v>
      </c>
      <c r="F195" s="8">
        <f t="shared" si="10"/>
        <v>0</v>
      </c>
      <c r="G195" s="8">
        <f t="shared" si="11"/>
        <v>0</v>
      </c>
    </row>
    <row r="196" spans="1:7" x14ac:dyDescent="0.3">
      <c r="A196" s="3">
        <v>42430</v>
      </c>
      <c r="B196">
        <v>26.330155999999999</v>
      </c>
      <c r="C196" s="8">
        <f t="shared" ref="C196:C259" si="12">LN(B196/B195)</f>
        <v>1.542387484787902E-3</v>
      </c>
      <c r="D196" s="4">
        <v>5.9884892021990474E-2</v>
      </c>
      <c r="E196" s="8">
        <f t="shared" ref="E196:E259" si="13">C196-$N$4</f>
        <v>-1.242791818787648E-4</v>
      </c>
      <c r="F196" s="8">
        <f t="shared" ref="F196:F259" si="14">IF(E196&lt;0,E196,0)</f>
        <v>-1.242791818787648E-4</v>
      </c>
      <c r="G196" s="8">
        <f t="shared" ref="G196:G259" si="15">F196^2</f>
        <v>1.54453150484551E-8</v>
      </c>
    </row>
    <row r="197" spans="1:7" x14ac:dyDescent="0.3">
      <c r="A197" s="3">
        <v>42461</v>
      </c>
      <c r="B197">
        <v>26.618880999999998</v>
      </c>
      <c r="C197" s="8">
        <f t="shared" si="12"/>
        <v>1.0905877729040813E-2</v>
      </c>
      <c r="D197" s="4">
        <v>2.6158968489260432E-2</v>
      </c>
      <c r="E197" s="8">
        <f t="shared" si="13"/>
        <v>9.2392110623741464E-3</v>
      </c>
      <c r="F197" s="8">
        <f t="shared" si="14"/>
        <v>0</v>
      </c>
      <c r="G197" s="8">
        <f t="shared" si="15"/>
        <v>0</v>
      </c>
    </row>
    <row r="198" spans="1:7" x14ac:dyDescent="0.3">
      <c r="A198" s="3">
        <v>42491</v>
      </c>
      <c r="B198">
        <v>26.693562</v>
      </c>
      <c r="C198" s="8">
        <f t="shared" si="12"/>
        <v>2.8016367154150928E-3</v>
      </c>
      <c r="D198" s="4">
        <v>-4.8248260142691006E-3</v>
      </c>
      <c r="E198" s="8">
        <f t="shared" si="13"/>
        <v>1.134970048748426E-3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25.390829</v>
      </c>
      <c r="C199" s="8">
        <f t="shared" si="12"/>
        <v>-5.0034366902301813E-2</v>
      </c>
      <c r="D199" s="4">
        <v>8.8398046131960509E-3</v>
      </c>
      <c r="E199" s="8">
        <f t="shared" si="13"/>
        <v>-5.1701033568968477E-2</v>
      </c>
      <c r="F199" s="8">
        <f t="shared" si="14"/>
        <v>-5.1701033568968477E-2</v>
      </c>
      <c r="G199" s="8">
        <f t="shared" si="15"/>
        <v>2.6729968720996052E-3</v>
      </c>
    </row>
    <row r="200" spans="1:7" x14ac:dyDescent="0.3">
      <c r="A200" s="3">
        <v>42552</v>
      </c>
      <c r="B200">
        <v>28.141907</v>
      </c>
      <c r="C200" s="8">
        <f t="shared" si="12"/>
        <v>0.1028717718579974</v>
      </c>
      <c r="D200" s="4">
        <v>3.071974391774002E-2</v>
      </c>
      <c r="E200" s="8">
        <f t="shared" si="13"/>
        <v>0.10120510519133073</v>
      </c>
      <c r="F200" s="8">
        <f t="shared" si="14"/>
        <v>0</v>
      </c>
      <c r="G200" s="8">
        <f t="shared" si="15"/>
        <v>0</v>
      </c>
    </row>
    <row r="201" spans="1:7" x14ac:dyDescent="0.3">
      <c r="A201" s="3">
        <v>42583</v>
      </c>
      <c r="B201">
        <v>32.229197999999997</v>
      </c>
      <c r="C201" s="8">
        <f t="shared" si="12"/>
        <v>0.13561299417754302</v>
      </c>
      <c r="D201" s="4">
        <v>1.0208776463208011E-2</v>
      </c>
      <c r="E201" s="8">
        <f t="shared" si="13"/>
        <v>0.13394632751087635</v>
      </c>
      <c r="F201" s="8">
        <f t="shared" si="14"/>
        <v>0</v>
      </c>
      <c r="G201" s="8">
        <f t="shared" si="15"/>
        <v>0</v>
      </c>
    </row>
    <row r="202" spans="1:7" x14ac:dyDescent="0.3">
      <c r="A202" s="3">
        <v>42614</v>
      </c>
      <c r="B202">
        <v>31.977922</v>
      </c>
      <c r="C202" s="8">
        <f t="shared" si="12"/>
        <v>-7.8270846856491917E-3</v>
      </c>
      <c r="D202" s="4">
        <v>-6.1266547817060597E-3</v>
      </c>
      <c r="E202" s="8">
        <f t="shared" si="13"/>
        <v>-9.4937513523158587E-3</v>
      </c>
      <c r="F202" s="8">
        <f t="shared" si="14"/>
        <v>-9.4937513523158587E-3</v>
      </c>
      <c r="G202" s="8">
        <f t="shared" si="15"/>
        <v>9.0131314739599192E-5</v>
      </c>
    </row>
    <row r="203" spans="1:7" x14ac:dyDescent="0.3">
      <c r="A203" s="3">
        <v>42644</v>
      </c>
      <c r="B203">
        <v>32.831772000000001</v>
      </c>
      <c r="C203" s="8">
        <f t="shared" si="12"/>
        <v>2.6350977896427433E-2</v>
      </c>
      <c r="D203" s="4">
        <v>-6.8221558288370501E-3</v>
      </c>
      <c r="E203" s="8">
        <f t="shared" si="13"/>
        <v>2.4684311229760766E-2</v>
      </c>
      <c r="F203" s="8">
        <f t="shared" si="14"/>
        <v>0</v>
      </c>
      <c r="G203" s="8">
        <f t="shared" si="15"/>
        <v>0</v>
      </c>
    </row>
    <row r="204" spans="1:7" x14ac:dyDescent="0.3">
      <c r="A204" s="3">
        <v>42675</v>
      </c>
      <c r="B204">
        <v>38.561081000000001</v>
      </c>
      <c r="C204" s="8">
        <f t="shared" si="12"/>
        <v>0.1608467985020112</v>
      </c>
      <c r="D204" s="4">
        <v>1.0199693347098233E-2</v>
      </c>
      <c r="E204" s="8">
        <f t="shared" si="13"/>
        <v>0.15918013183534452</v>
      </c>
      <c r="F204" s="8">
        <f t="shared" si="14"/>
        <v>0</v>
      </c>
      <c r="G204" s="8">
        <f t="shared" si="15"/>
        <v>0</v>
      </c>
    </row>
    <row r="205" spans="1:7" x14ac:dyDescent="0.3">
      <c r="A205" s="3">
        <v>42705</v>
      </c>
      <c r="B205">
        <v>36.004401999999999</v>
      </c>
      <c r="C205" s="8">
        <f t="shared" si="12"/>
        <v>-6.8602294823188706E-2</v>
      </c>
      <c r="D205" s="4">
        <v>3.701557314200675E-2</v>
      </c>
      <c r="E205" s="8">
        <f t="shared" si="13"/>
        <v>-7.0268961489855369E-2</v>
      </c>
      <c r="F205" s="8">
        <f t="shared" si="14"/>
        <v>-7.0268961489855369E-2</v>
      </c>
      <c r="G205" s="8">
        <f t="shared" si="15"/>
        <v>4.9377269488627773E-3</v>
      </c>
    </row>
    <row r="206" spans="1:7" x14ac:dyDescent="0.3">
      <c r="A206" s="3">
        <v>42736</v>
      </c>
      <c r="B206">
        <v>37.791415999999998</v>
      </c>
      <c r="C206" s="8">
        <f t="shared" si="12"/>
        <v>4.8440778131056066E-2</v>
      </c>
      <c r="D206" s="4">
        <v>1.260148261642533E-2</v>
      </c>
      <c r="E206" s="8">
        <f t="shared" si="13"/>
        <v>4.6774111464389402E-2</v>
      </c>
      <c r="F206" s="8">
        <f t="shared" si="14"/>
        <v>0</v>
      </c>
      <c r="G206" s="8">
        <f t="shared" si="15"/>
        <v>0</v>
      </c>
    </row>
    <row r="207" spans="1:7" x14ac:dyDescent="0.3">
      <c r="A207" s="3">
        <v>42767</v>
      </c>
      <c r="B207">
        <v>37.460357999999999</v>
      </c>
      <c r="C207" s="8">
        <f t="shared" si="12"/>
        <v>-8.798733058698379E-3</v>
      </c>
      <c r="D207" s="4">
        <v>2.3796841957566942E-2</v>
      </c>
      <c r="E207" s="8">
        <f t="shared" si="13"/>
        <v>-1.0465399725365046E-2</v>
      </c>
      <c r="F207" s="8">
        <f t="shared" si="14"/>
        <v>-1.0465399725365046E-2</v>
      </c>
      <c r="G207" s="8">
        <f t="shared" si="15"/>
        <v>1.0952459141167078E-4</v>
      </c>
    </row>
    <row r="208" spans="1:7" x14ac:dyDescent="0.3">
      <c r="A208" s="3">
        <v>42795</v>
      </c>
      <c r="B208">
        <v>41.721657</v>
      </c>
      <c r="C208" s="8">
        <f t="shared" si="12"/>
        <v>0.10773709267497138</v>
      </c>
      <c r="D208" s="4">
        <v>1.5717641790714887E-2</v>
      </c>
      <c r="E208" s="8">
        <f t="shared" si="13"/>
        <v>0.10607042600830471</v>
      </c>
      <c r="F208" s="8">
        <f t="shared" si="14"/>
        <v>0</v>
      </c>
      <c r="G208" s="8">
        <f t="shared" si="15"/>
        <v>0</v>
      </c>
    </row>
    <row r="209" spans="1:7" x14ac:dyDescent="0.3">
      <c r="A209" s="3">
        <v>42826</v>
      </c>
      <c r="B209">
        <v>44.308998000000003</v>
      </c>
      <c r="C209" s="8">
        <f t="shared" si="12"/>
        <v>6.0167425044260675E-2</v>
      </c>
      <c r="D209" s="4">
        <v>-3.1780786059760206E-3</v>
      </c>
      <c r="E209" s="8">
        <f t="shared" si="13"/>
        <v>5.8500758377594012E-2</v>
      </c>
      <c r="F209" s="8">
        <f t="shared" si="14"/>
        <v>0</v>
      </c>
      <c r="G209" s="8">
        <f t="shared" si="15"/>
        <v>0</v>
      </c>
    </row>
    <row r="210" spans="1:7" x14ac:dyDescent="0.3">
      <c r="A210" s="3">
        <v>42856</v>
      </c>
      <c r="B210">
        <v>50.791573</v>
      </c>
      <c r="C210" s="8">
        <f t="shared" si="12"/>
        <v>0.13654268344692955</v>
      </c>
      <c r="D210" s="4">
        <v>1.5160154565969614E-2</v>
      </c>
      <c r="E210" s="8">
        <f t="shared" si="13"/>
        <v>0.13487601678026287</v>
      </c>
      <c r="F210" s="8">
        <f t="shared" si="14"/>
        <v>0</v>
      </c>
      <c r="G210" s="8">
        <f t="shared" si="15"/>
        <v>0</v>
      </c>
    </row>
    <row r="211" spans="1:7" x14ac:dyDescent="0.3">
      <c r="A211" s="3">
        <v>42887</v>
      </c>
      <c r="B211">
        <v>49.029815999999997</v>
      </c>
      <c r="C211" s="8">
        <f t="shared" si="12"/>
        <v>-3.5301852145394455E-2</v>
      </c>
      <c r="D211" s="4">
        <v>1.6002528120612248E-2</v>
      </c>
      <c r="E211" s="8">
        <f t="shared" si="13"/>
        <v>-3.6968518812061119E-2</v>
      </c>
      <c r="F211" s="8">
        <f t="shared" si="14"/>
        <v>-3.6968518812061119E-2</v>
      </c>
      <c r="G211" s="8">
        <f t="shared" si="15"/>
        <v>1.3666713831577168E-3</v>
      </c>
    </row>
    <row r="212" spans="1:7" x14ac:dyDescent="0.3">
      <c r="A212" s="3">
        <v>42917</v>
      </c>
      <c r="B212">
        <v>50.192360000000001</v>
      </c>
      <c r="C212" s="8">
        <f t="shared" si="12"/>
        <v>2.3434221028668083E-2</v>
      </c>
      <c r="D212" s="4">
        <v>8.2282091612594626E-3</v>
      </c>
      <c r="E212" s="8">
        <f t="shared" si="13"/>
        <v>2.1767554362001416E-2</v>
      </c>
      <c r="F212" s="8">
        <f t="shared" si="14"/>
        <v>0</v>
      </c>
      <c r="G212" s="8">
        <f t="shared" si="15"/>
        <v>0</v>
      </c>
    </row>
    <row r="213" spans="1:7" x14ac:dyDescent="0.3">
      <c r="A213" s="3">
        <v>42948</v>
      </c>
      <c r="B213">
        <v>46.682152000000002</v>
      </c>
      <c r="C213" s="8">
        <f t="shared" si="12"/>
        <v>-7.2500916410663599E-2</v>
      </c>
      <c r="D213" s="4">
        <v>8.634875656675779E-4</v>
      </c>
      <c r="E213" s="8">
        <f t="shared" si="13"/>
        <v>-7.4167583077330262E-2</v>
      </c>
      <c r="F213" s="8">
        <f t="shared" si="14"/>
        <v>-7.4167583077330262E-2</v>
      </c>
      <c r="G213" s="8">
        <f t="shared" si="15"/>
        <v>5.5008303795326865E-3</v>
      </c>
    </row>
    <row r="214" spans="1:7" x14ac:dyDescent="0.3">
      <c r="A214" s="3">
        <v>42979</v>
      </c>
      <c r="B214">
        <v>49.005085000000001</v>
      </c>
      <c r="C214" s="8">
        <f t="shared" si="12"/>
        <v>4.8562160766825888E-2</v>
      </c>
      <c r="D214" s="4">
        <v>1.479903995825891E-2</v>
      </c>
      <c r="E214" s="8">
        <f t="shared" si="13"/>
        <v>4.6895494100159224E-2</v>
      </c>
      <c r="F214" s="8">
        <f t="shared" si="14"/>
        <v>0</v>
      </c>
      <c r="G214" s="8">
        <f t="shared" si="15"/>
        <v>0</v>
      </c>
    </row>
    <row r="215" spans="1:7" x14ac:dyDescent="0.3">
      <c r="A215" s="3">
        <v>43009</v>
      </c>
      <c r="B215">
        <v>48.442970000000003</v>
      </c>
      <c r="C215" s="8">
        <f t="shared" si="12"/>
        <v>-1.1536838466704221E-2</v>
      </c>
      <c r="D215" s="4">
        <v>2.5412073530402743E-2</v>
      </c>
      <c r="E215" s="8">
        <f t="shared" si="13"/>
        <v>-1.3203505133370888E-2</v>
      </c>
      <c r="F215" s="8">
        <f t="shared" si="14"/>
        <v>-1.3203505133370888E-2</v>
      </c>
      <c r="G215" s="8">
        <f t="shared" si="15"/>
        <v>1.7433254780695138E-4</v>
      </c>
    </row>
    <row r="216" spans="1:7" x14ac:dyDescent="0.3">
      <c r="A216" s="3">
        <v>43040</v>
      </c>
      <c r="B216">
        <v>51.584232</v>
      </c>
      <c r="C216" s="8">
        <f t="shared" si="12"/>
        <v>6.2828814622838916E-2</v>
      </c>
      <c r="D216" s="4">
        <v>1.4216031327455907E-2</v>
      </c>
      <c r="E216" s="8">
        <f t="shared" si="13"/>
        <v>6.1162147956172253E-2</v>
      </c>
      <c r="F216" s="8">
        <f t="shared" si="14"/>
        <v>0</v>
      </c>
      <c r="G216" s="8">
        <f t="shared" si="15"/>
        <v>0</v>
      </c>
    </row>
    <row r="217" spans="1:7" x14ac:dyDescent="0.3">
      <c r="A217" s="3">
        <v>43070</v>
      </c>
      <c r="B217">
        <v>59.251347000000003</v>
      </c>
      <c r="C217" s="8">
        <f t="shared" si="12"/>
        <v>0.13857246954137858</v>
      </c>
      <c r="D217" s="4">
        <v>2.6905644525552049E-2</v>
      </c>
      <c r="E217" s="8">
        <f t="shared" si="13"/>
        <v>0.13690580287471191</v>
      </c>
      <c r="F217" s="8">
        <f t="shared" si="14"/>
        <v>0</v>
      </c>
      <c r="G217" s="8">
        <f t="shared" si="15"/>
        <v>0</v>
      </c>
    </row>
    <row r="218" spans="1:7" x14ac:dyDescent="0.3">
      <c r="A218" s="3">
        <v>43101</v>
      </c>
      <c r="B218">
        <v>63.572097999999997</v>
      </c>
      <c r="C218" s="8">
        <f t="shared" si="12"/>
        <v>7.0386149458523548E-2</v>
      </c>
      <c r="D218" s="4">
        <v>4.6013536513940329E-2</v>
      </c>
      <c r="E218" s="8">
        <f t="shared" si="13"/>
        <v>6.8719482791856884E-2</v>
      </c>
      <c r="F218" s="8">
        <f t="shared" si="14"/>
        <v>0</v>
      </c>
      <c r="G218" s="8">
        <f t="shared" si="15"/>
        <v>0</v>
      </c>
    </row>
    <row r="219" spans="1:7" x14ac:dyDescent="0.3">
      <c r="A219" s="3">
        <v>43132</v>
      </c>
      <c r="B219">
        <v>63.032600000000002</v>
      </c>
      <c r="C219" s="8">
        <f t="shared" si="12"/>
        <v>-8.5226105199908541E-3</v>
      </c>
      <c r="D219" s="4">
        <v>-3.0808848404093196E-2</v>
      </c>
      <c r="E219" s="8">
        <f t="shared" si="13"/>
        <v>-1.0189277186657521E-2</v>
      </c>
      <c r="F219" s="8">
        <f t="shared" si="14"/>
        <v>-1.0189277186657521E-2</v>
      </c>
      <c r="G219" s="8">
        <f t="shared" si="15"/>
        <v>1.0382136958653941E-4</v>
      </c>
    </row>
    <row r="220" spans="1:7" x14ac:dyDescent="0.3">
      <c r="A220" s="3">
        <v>43160</v>
      </c>
      <c r="B220">
        <v>60.900764000000002</v>
      </c>
      <c r="C220" s="8">
        <f t="shared" si="12"/>
        <v>-3.4406333079415943E-2</v>
      </c>
      <c r="D220" s="4">
        <v>-8.8388723803757888E-4</v>
      </c>
      <c r="E220" s="8">
        <f t="shared" si="13"/>
        <v>-3.6072999746082607E-2</v>
      </c>
      <c r="F220" s="8">
        <f t="shared" si="14"/>
        <v>-3.6072999746082607E-2</v>
      </c>
      <c r="G220" s="8">
        <f t="shared" si="15"/>
        <v>1.3012613106808757E-3</v>
      </c>
    </row>
    <row r="221" spans="1:7" x14ac:dyDescent="0.3">
      <c r="A221" s="3">
        <v>43191</v>
      </c>
      <c r="B221">
        <v>67.022071999999994</v>
      </c>
      <c r="C221" s="8">
        <f t="shared" si="12"/>
        <v>9.5776278182549676E-2</v>
      </c>
      <c r="D221" s="4">
        <v>-1.8348659050624314E-2</v>
      </c>
      <c r="E221" s="8">
        <f t="shared" si="13"/>
        <v>9.4109611515883013E-2</v>
      </c>
      <c r="F221" s="8">
        <f t="shared" si="14"/>
        <v>0</v>
      </c>
      <c r="G221" s="8">
        <f t="shared" si="15"/>
        <v>0</v>
      </c>
    </row>
    <row r="222" spans="1:7" x14ac:dyDescent="0.3">
      <c r="A222" s="3">
        <v>43221</v>
      </c>
      <c r="B222">
        <v>59.770775</v>
      </c>
      <c r="C222" s="8">
        <f t="shared" si="12"/>
        <v>-0.11450516885251522</v>
      </c>
      <c r="D222" s="4">
        <v>1.787495866465659E-2</v>
      </c>
      <c r="E222" s="8">
        <f t="shared" si="13"/>
        <v>-0.11617183551918188</v>
      </c>
      <c r="F222" s="8">
        <f t="shared" si="14"/>
        <v>-0.11617183551918188</v>
      </c>
      <c r="G222" s="8">
        <f t="shared" si="15"/>
        <v>1.3495895367895848E-2</v>
      </c>
    </row>
    <row r="223" spans="1:7" x14ac:dyDescent="0.3">
      <c r="A223" s="3">
        <v>43252</v>
      </c>
      <c r="B223">
        <v>65.314346</v>
      </c>
      <c r="C223" s="8">
        <f t="shared" si="12"/>
        <v>8.8694876751350696E-2</v>
      </c>
      <c r="D223" s="4">
        <v>1.9378007455770337E-2</v>
      </c>
      <c r="E223" s="8">
        <f t="shared" si="13"/>
        <v>8.7028210084684032E-2</v>
      </c>
      <c r="F223" s="8">
        <f t="shared" si="14"/>
        <v>0</v>
      </c>
      <c r="G223" s="8">
        <f t="shared" si="15"/>
        <v>0</v>
      </c>
    </row>
    <row r="224" spans="1:7" x14ac:dyDescent="0.3">
      <c r="A224" s="3">
        <v>43282</v>
      </c>
      <c r="B224">
        <v>66.110184000000004</v>
      </c>
      <c r="C224" s="8">
        <f t="shared" si="12"/>
        <v>1.2111098707128022E-2</v>
      </c>
      <c r="D224" s="4">
        <v>1.4163924899122073E-2</v>
      </c>
      <c r="E224" s="8">
        <f t="shared" si="13"/>
        <v>1.0444432040461355E-2</v>
      </c>
      <c r="F224" s="8">
        <f t="shared" si="14"/>
        <v>0</v>
      </c>
      <c r="G224" s="8">
        <f t="shared" si="15"/>
        <v>0</v>
      </c>
    </row>
    <row r="225" spans="1:7" x14ac:dyDescent="0.3">
      <c r="A225" s="3">
        <v>43313</v>
      </c>
      <c r="B225">
        <v>70.101624000000001</v>
      </c>
      <c r="C225" s="8">
        <f t="shared" si="12"/>
        <v>5.8623156094950092E-2</v>
      </c>
      <c r="D225" s="4">
        <v>2.2713691415822777E-2</v>
      </c>
      <c r="E225" s="8">
        <f t="shared" si="13"/>
        <v>5.6956489428283429E-2</v>
      </c>
      <c r="F225" s="8">
        <f t="shared" si="14"/>
        <v>0</v>
      </c>
      <c r="G225" s="8">
        <f t="shared" si="15"/>
        <v>0</v>
      </c>
    </row>
    <row r="226" spans="1:7" x14ac:dyDescent="0.3">
      <c r="A226" s="3">
        <v>43344</v>
      </c>
      <c r="B226">
        <v>69.925407000000007</v>
      </c>
      <c r="C226" s="8">
        <f t="shared" si="12"/>
        <v>-2.51690108354589E-3</v>
      </c>
      <c r="D226" s="4">
        <v>1.5168748229911688E-2</v>
      </c>
      <c r="E226" s="8">
        <f t="shared" si="13"/>
        <v>-4.183567750212557E-3</v>
      </c>
      <c r="F226" s="8">
        <f t="shared" si="14"/>
        <v>-4.183567750212557E-3</v>
      </c>
      <c r="G226" s="8">
        <f t="shared" si="15"/>
        <v>1.7502239120618555E-5</v>
      </c>
    </row>
    <row r="227" spans="1:7" x14ac:dyDescent="0.3">
      <c r="A227" s="3">
        <v>43374</v>
      </c>
      <c r="B227">
        <v>62.176067000000003</v>
      </c>
      <c r="C227" s="8">
        <f t="shared" si="12"/>
        <v>-0.11745890881241627</v>
      </c>
      <c r="D227" s="4">
        <v>-4.0814814351880079E-2</v>
      </c>
      <c r="E227" s="8">
        <f t="shared" si="13"/>
        <v>-0.11912557547908294</v>
      </c>
      <c r="F227" s="8">
        <f t="shared" si="14"/>
        <v>-0.11912557547908294</v>
      </c>
      <c r="G227" s="8">
        <f t="shared" si="15"/>
        <v>1.4190902733222686E-2</v>
      </c>
    </row>
    <row r="228" spans="1:7" x14ac:dyDescent="0.3">
      <c r="A228" s="3">
        <v>43405</v>
      </c>
      <c r="B228">
        <v>57.239905999999998</v>
      </c>
      <c r="C228" s="8">
        <f t="shared" si="12"/>
        <v>-8.2718838302000233E-2</v>
      </c>
      <c r="D228" s="4">
        <v>-2.259435450917464E-2</v>
      </c>
      <c r="E228" s="8">
        <f t="shared" si="13"/>
        <v>-8.4385504968666897E-2</v>
      </c>
      <c r="F228" s="8">
        <f t="shared" si="14"/>
        <v>-8.4385504968666897E-2</v>
      </c>
      <c r="G228" s="8">
        <f t="shared" si="15"/>
        <v>7.1209134488169059E-3</v>
      </c>
    </row>
    <row r="229" spans="1:7" x14ac:dyDescent="0.3">
      <c r="A229" s="3">
        <v>43435</v>
      </c>
      <c r="B229">
        <v>46.933349999999997</v>
      </c>
      <c r="C229" s="8">
        <f t="shared" si="12"/>
        <v>-0.19852280230925007</v>
      </c>
      <c r="D229" s="4">
        <v>-5.8960017652593781E-2</v>
      </c>
      <c r="E229" s="8">
        <f t="shared" si="13"/>
        <v>-0.20018946897591675</v>
      </c>
      <c r="F229" s="8">
        <f t="shared" si="14"/>
        <v>-0.20018946897591675</v>
      </c>
      <c r="G229" s="8">
        <f t="shared" si="15"/>
        <v>4.0075823488859533E-2</v>
      </c>
    </row>
    <row r="230" spans="1:7" x14ac:dyDescent="0.3">
      <c r="A230" s="3">
        <v>43466</v>
      </c>
      <c r="B230">
        <v>52.891601999999999</v>
      </c>
      <c r="C230" s="8">
        <f t="shared" si="12"/>
        <v>0.11951606372940896</v>
      </c>
      <c r="D230" s="4">
        <v>1.5491062866141129E-2</v>
      </c>
      <c r="E230" s="8">
        <f t="shared" si="13"/>
        <v>0.11784939706274229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61.462814000000002</v>
      </c>
      <c r="C231" s="8">
        <f t="shared" si="12"/>
        <v>0.15018776763237598</v>
      </c>
      <c r="D231" s="4">
        <v>5.5016903615732672E-2</v>
      </c>
      <c r="E231" s="8">
        <f t="shared" si="13"/>
        <v>0.14852110096570931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63.444930999999997</v>
      </c>
      <c r="C232" s="8">
        <f t="shared" si="12"/>
        <v>3.1739959760944902E-2</v>
      </c>
      <c r="D232" s="4">
        <v>1.7673211862537418E-2</v>
      </c>
      <c r="E232" s="8">
        <f t="shared" si="13"/>
        <v>3.0073293094278235E-2</v>
      </c>
      <c r="F232" s="8">
        <f t="shared" si="14"/>
        <v>0</v>
      </c>
      <c r="G232" s="8">
        <f t="shared" si="15"/>
        <v>0</v>
      </c>
    </row>
    <row r="233" spans="1:7" x14ac:dyDescent="0.3">
      <c r="A233" s="3">
        <v>43556</v>
      </c>
      <c r="B233">
        <v>66.912239</v>
      </c>
      <c r="C233" s="8">
        <f t="shared" si="12"/>
        <v>5.3209593803279942E-2</v>
      </c>
      <c r="D233" s="4">
        <v>3.4980387588161882E-2</v>
      </c>
      <c r="E233" s="8">
        <f t="shared" si="13"/>
        <v>5.1542927136613279E-2</v>
      </c>
      <c r="F233" s="8">
        <f t="shared" si="14"/>
        <v>0</v>
      </c>
      <c r="G233" s="8">
        <f t="shared" si="15"/>
        <v>0</v>
      </c>
    </row>
    <row r="234" spans="1:7" x14ac:dyDescent="0.3">
      <c r="A234" s="3">
        <v>43586</v>
      </c>
      <c r="B234">
        <v>56.355193999999997</v>
      </c>
      <c r="C234" s="8">
        <f t="shared" si="12"/>
        <v>-0.17170748494434082</v>
      </c>
      <c r="D234" s="4">
        <v>-1.7049962300823198E-2</v>
      </c>
      <c r="E234" s="8">
        <f t="shared" si="13"/>
        <v>-0.1733741516110075</v>
      </c>
      <c r="F234" s="8">
        <f t="shared" si="14"/>
        <v>-0.1733741516110075</v>
      </c>
      <c r="G234" s="8">
        <f t="shared" si="15"/>
        <v>3.0058596446836613E-2</v>
      </c>
    </row>
    <row r="235" spans="1:7" x14ac:dyDescent="0.3">
      <c r="A235" s="3">
        <v>43617</v>
      </c>
      <c r="B235">
        <v>62.703808000000002</v>
      </c>
      <c r="C235" s="8">
        <f t="shared" si="12"/>
        <v>0.10674776929589934</v>
      </c>
      <c r="D235" s="4">
        <v>1.2345062157089533E-2</v>
      </c>
      <c r="E235" s="8">
        <f t="shared" si="13"/>
        <v>0.10508110262923268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69.347831999999997</v>
      </c>
      <c r="C236" s="8">
        <f t="shared" si="12"/>
        <v>0.10071270510927527</v>
      </c>
      <c r="D236" s="4">
        <v>3.6000670372315816E-2</v>
      </c>
      <c r="E236" s="8">
        <f t="shared" si="13"/>
        <v>9.9046038442608605E-2</v>
      </c>
      <c r="F236" s="8">
        <f t="shared" si="14"/>
        <v>0</v>
      </c>
      <c r="G236" s="8">
        <f t="shared" si="15"/>
        <v>0</v>
      </c>
    </row>
    <row r="237" spans="1:7" x14ac:dyDescent="0.3">
      <c r="A237" s="3">
        <v>43678</v>
      </c>
      <c r="B237">
        <v>57.676594000000001</v>
      </c>
      <c r="C237" s="8">
        <f t="shared" si="12"/>
        <v>-0.18428344325372323</v>
      </c>
      <c r="D237" s="4">
        <v>-3.3468325564655572E-2</v>
      </c>
      <c r="E237" s="8">
        <f t="shared" si="13"/>
        <v>-0.18595010992038991</v>
      </c>
      <c r="F237" s="8">
        <f t="shared" si="14"/>
        <v>-0.18595010992038991</v>
      </c>
      <c r="G237" s="8">
        <f t="shared" si="15"/>
        <v>3.457744337940509E-2</v>
      </c>
    </row>
    <row r="238" spans="1:7" x14ac:dyDescent="0.3">
      <c r="A238" s="3">
        <v>43709</v>
      </c>
      <c r="B238">
        <v>62.515433999999999</v>
      </c>
      <c r="C238" s="8">
        <f t="shared" si="12"/>
        <v>8.056202895417898E-2</v>
      </c>
      <c r="D238" s="4">
        <v>2.8798860126146162E-2</v>
      </c>
      <c r="E238" s="8">
        <f t="shared" si="13"/>
        <v>7.8895362287512316E-2</v>
      </c>
      <c r="F238" s="8">
        <f t="shared" si="14"/>
        <v>0</v>
      </c>
      <c r="G238" s="8">
        <f t="shared" si="15"/>
        <v>0</v>
      </c>
    </row>
    <row r="239" spans="1:7" x14ac:dyDescent="0.3">
      <c r="A239" s="3">
        <v>43739</v>
      </c>
      <c r="B239">
        <v>65.568068999999994</v>
      </c>
      <c r="C239" s="8">
        <f t="shared" si="12"/>
        <v>4.7675354141836726E-2</v>
      </c>
      <c r="D239" s="4">
        <v>-1.5020550369343017E-3</v>
      </c>
      <c r="E239" s="8">
        <f t="shared" si="13"/>
        <v>4.6008687475170063E-2</v>
      </c>
      <c r="F239" s="8">
        <f t="shared" si="14"/>
        <v>0</v>
      </c>
      <c r="G239" s="8">
        <f t="shared" si="15"/>
        <v>0</v>
      </c>
    </row>
    <row r="240" spans="1:7" x14ac:dyDescent="0.3">
      <c r="A240" s="3">
        <v>43770</v>
      </c>
      <c r="B240">
        <v>73.610031000000006</v>
      </c>
      <c r="C240" s="8">
        <f t="shared" si="12"/>
        <v>0.11569248281041659</v>
      </c>
      <c r="D240" s="4">
        <v>4.1838484248051651E-2</v>
      </c>
      <c r="E240" s="8">
        <f t="shared" si="13"/>
        <v>0.11402581614374993</v>
      </c>
      <c r="F240" s="8">
        <f t="shared" si="14"/>
        <v>0</v>
      </c>
      <c r="G240" s="8">
        <f t="shared" si="15"/>
        <v>0</v>
      </c>
    </row>
    <row r="241" spans="1:7" x14ac:dyDescent="0.3">
      <c r="A241" s="3">
        <v>43800</v>
      </c>
      <c r="B241">
        <v>80.145865999999998</v>
      </c>
      <c r="C241" s="8">
        <f t="shared" si="12"/>
        <v>8.5066992225693042E-2</v>
      </c>
      <c r="D241" s="4">
        <v>2.2875553635224141E-2</v>
      </c>
      <c r="E241" s="8">
        <f t="shared" si="13"/>
        <v>8.3400325559026378E-2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77.765548999999993</v>
      </c>
      <c r="C242" s="8">
        <f t="shared" si="12"/>
        <v>-3.0149781231806148E-2</v>
      </c>
      <c r="D242" s="4">
        <v>3.1436851127312301E-2</v>
      </c>
      <c r="E242" s="8">
        <f t="shared" si="13"/>
        <v>-3.1816447898472815E-2</v>
      </c>
      <c r="F242" s="8">
        <f t="shared" si="14"/>
        <v>-3.1816447898472815E-2</v>
      </c>
      <c r="G242" s="8">
        <f t="shared" si="15"/>
        <v>1.0122863568762352E-3</v>
      </c>
    </row>
    <row r="243" spans="1:7" x14ac:dyDescent="0.3">
      <c r="A243" s="3">
        <v>43862</v>
      </c>
      <c r="B243">
        <v>69.464691000000002</v>
      </c>
      <c r="C243" s="8">
        <f t="shared" si="12"/>
        <v>-0.11287993789522184</v>
      </c>
      <c r="D243" s="4">
        <v>-2.7111412046109773E-4</v>
      </c>
      <c r="E243" s="8">
        <f t="shared" si="13"/>
        <v>-0.1145466045618885</v>
      </c>
      <c r="F243" s="8">
        <f t="shared" si="14"/>
        <v>-0.1145466045618885</v>
      </c>
      <c r="G243" s="8">
        <f t="shared" si="15"/>
        <v>1.3120924616657656E-2</v>
      </c>
    </row>
    <row r="244" spans="1:7" x14ac:dyDescent="0.3">
      <c r="A244" s="3">
        <v>43891</v>
      </c>
      <c r="B244">
        <v>52.339554</v>
      </c>
      <c r="C244" s="8">
        <f t="shared" si="12"/>
        <v>-0.28306620444941855</v>
      </c>
      <c r="D244" s="4">
        <v>-0.21156175740037095</v>
      </c>
      <c r="E244" s="8">
        <f t="shared" si="13"/>
        <v>-0.2847328711160852</v>
      </c>
      <c r="F244" s="8">
        <f t="shared" si="14"/>
        <v>-0.2847328711160852</v>
      </c>
      <c r="G244" s="8">
        <f t="shared" si="15"/>
        <v>8.1072807894009183E-2</v>
      </c>
    </row>
    <row r="245" spans="1:7" x14ac:dyDescent="0.3">
      <c r="A245" s="3">
        <v>43922</v>
      </c>
      <c r="B245">
        <v>71.104729000000006</v>
      </c>
      <c r="C245" s="8">
        <f t="shared" si="12"/>
        <v>0.30640147069416168</v>
      </c>
      <c r="D245" s="4">
        <v>4.0483598428472364E-2</v>
      </c>
      <c r="E245" s="8">
        <f t="shared" si="13"/>
        <v>0.30473480402749503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72.365020999999999</v>
      </c>
      <c r="C246" s="8">
        <f t="shared" si="12"/>
        <v>1.7569200732695956E-2</v>
      </c>
      <c r="D246" s="4">
        <v>5.5505668533419719E-2</v>
      </c>
      <c r="E246" s="8">
        <f t="shared" si="13"/>
        <v>1.5902534066029289E-2</v>
      </c>
      <c r="F246" s="8">
        <f t="shared" si="14"/>
        <v>0</v>
      </c>
      <c r="G246" s="8">
        <f t="shared" si="15"/>
        <v>0</v>
      </c>
    </row>
    <row r="247" spans="1:7" x14ac:dyDescent="0.3">
      <c r="A247" s="3">
        <v>43983</v>
      </c>
      <c r="B247">
        <v>80.871978999999996</v>
      </c>
      <c r="C247" s="8">
        <f t="shared" si="12"/>
        <v>0.11114435089705901</v>
      </c>
      <c r="D247" s="4">
        <v>6.145274312732351E-2</v>
      </c>
      <c r="E247" s="8">
        <f t="shared" si="13"/>
        <v>0.10947768423039235</v>
      </c>
      <c r="F247" s="8">
        <f t="shared" si="14"/>
        <v>0</v>
      </c>
      <c r="G247" s="8">
        <f t="shared" si="15"/>
        <v>0</v>
      </c>
    </row>
    <row r="248" spans="1:7" x14ac:dyDescent="0.3">
      <c r="A248" s="3">
        <v>44013</v>
      </c>
      <c r="B248">
        <v>92.914885999999996</v>
      </c>
      <c r="C248" s="8">
        <f t="shared" si="12"/>
        <v>0.13881647161490263</v>
      </c>
      <c r="D248" s="4">
        <v>3.262444430709309E-2</v>
      </c>
      <c r="E248" s="8">
        <f t="shared" si="13"/>
        <v>0.13714980494823595</v>
      </c>
      <c r="F248" s="8">
        <f t="shared" si="14"/>
        <v>0</v>
      </c>
      <c r="G248" s="8">
        <f t="shared" si="15"/>
        <v>0</v>
      </c>
    </row>
    <row r="249" spans="1:7" x14ac:dyDescent="0.3">
      <c r="A249" s="3">
        <v>44044</v>
      </c>
      <c r="B249">
        <v>103.476181</v>
      </c>
      <c r="C249" s="8">
        <f t="shared" si="12"/>
        <v>0.10765758115751535</v>
      </c>
      <c r="D249" s="4">
        <v>5.73918E-2</v>
      </c>
      <c r="E249" s="8">
        <f t="shared" si="13"/>
        <v>0.10599091449084869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103.830696</v>
      </c>
      <c r="C250" s="8">
        <f t="shared" si="12"/>
        <v>3.4201986033086103E-3</v>
      </c>
      <c r="D250" s="4">
        <v>-7.7227999999999993E-3</v>
      </c>
      <c r="E250" s="8">
        <f t="shared" si="13"/>
        <v>1.7535319366419435E-3</v>
      </c>
      <c r="F250" s="8">
        <f t="shared" si="14"/>
        <v>0</v>
      </c>
      <c r="G250" s="8">
        <f t="shared" si="15"/>
        <v>0</v>
      </c>
    </row>
    <row r="251" spans="1:7" x14ac:dyDescent="0.3">
      <c r="A251" s="3">
        <v>44105</v>
      </c>
      <c r="B251">
        <v>104.610451</v>
      </c>
      <c r="C251" s="8">
        <f t="shared" si="12"/>
        <v>7.4818110398423955E-3</v>
      </c>
      <c r="D251" s="4">
        <v>1.5802799999999999E-2</v>
      </c>
      <c r="E251" s="8">
        <f t="shared" si="13"/>
        <v>5.8151443731757286E-3</v>
      </c>
      <c r="F251" s="8">
        <f t="shared" si="14"/>
        <v>0</v>
      </c>
      <c r="G251" s="8">
        <f t="shared" si="15"/>
        <v>0</v>
      </c>
    </row>
    <row r="252" spans="1:7" x14ac:dyDescent="0.3">
      <c r="A252" s="3">
        <v>44136</v>
      </c>
      <c r="B252">
        <v>102.031525</v>
      </c>
      <c r="C252" s="8">
        <f t="shared" si="12"/>
        <v>-2.4961626437837739E-2</v>
      </c>
      <c r="D252" s="4">
        <v>3.8111300000000001E-2</v>
      </c>
      <c r="E252" s="8">
        <f t="shared" si="13"/>
        <v>-2.6628293104504406E-2</v>
      </c>
      <c r="F252" s="8">
        <f t="shared" si="14"/>
        <v>-2.6628293104504406E-2</v>
      </c>
      <c r="G252" s="8">
        <f t="shared" si="15"/>
        <v>7.0906599365939689E-4</v>
      </c>
    </row>
    <row r="253" spans="1:7" x14ac:dyDescent="0.3">
      <c r="A253" s="3">
        <v>44166</v>
      </c>
      <c r="B253">
        <v>93.582031000000001</v>
      </c>
      <c r="C253" s="8">
        <f t="shared" si="12"/>
        <v>-8.6443445601879026E-2</v>
      </c>
      <c r="D253" s="4">
        <v>4.1227900000000005E-2</v>
      </c>
      <c r="E253" s="8">
        <f t="shared" si="13"/>
        <v>-8.811011226854569E-2</v>
      </c>
      <c r="F253" s="8">
        <f t="shared" si="14"/>
        <v>-8.811011226854569E-2</v>
      </c>
      <c r="G253" s="8">
        <f t="shared" si="15"/>
        <v>7.7633918839757256E-3</v>
      </c>
    </row>
    <row r="254" spans="1:7" x14ac:dyDescent="0.3">
      <c r="A254" s="3">
        <v>44197</v>
      </c>
      <c r="B254">
        <v>102.611267</v>
      </c>
      <c r="C254" s="8">
        <f t="shared" si="12"/>
        <v>9.2109352964304933E-2</v>
      </c>
      <c r="D254" s="4">
        <v>2.6638700000000001E-2</v>
      </c>
      <c r="E254" s="8">
        <f t="shared" si="13"/>
        <v>9.0442686297638269E-2</v>
      </c>
      <c r="F254" s="8">
        <f t="shared" si="14"/>
        <v>0</v>
      </c>
      <c r="G254" s="8">
        <f t="shared" si="15"/>
        <v>0</v>
      </c>
    </row>
    <row r="255" spans="1:7" x14ac:dyDescent="0.3">
      <c r="A255" s="3">
        <v>44228</v>
      </c>
      <c r="B255">
        <v>94.624511999999996</v>
      </c>
      <c r="C255" s="8">
        <f t="shared" si="12"/>
        <v>-8.103118697743579E-2</v>
      </c>
      <c r="D255" s="4">
        <v>2.3639899999999998E-2</v>
      </c>
      <c r="E255" s="8">
        <f t="shared" si="13"/>
        <v>-8.2697853644102454E-2</v>
      </c>
      <c r="F255" s="8">
        <f t="shared" si="14"/>
        <v>-8.2697853644102454E-2</v>
      </c>
      <c r="G255" s="8">
        <f t="shared" si="15"/>
        <v>6.8389349973413897E-3</v>
      </c>
    </row>
    <row r="256" spans="1:7" x14ac:dyDescent="0.3">
      <c r="A256" s="3">
        <v>44256</v>
      </c>
      <c r="B256">
        <v>108.259506</v>
      </c>
      <c r="C256" s="8">
        <f t="shared" si="12"/>
        <v>0.134614623724718</v>
      </c>
      <c r="D256" s="4">
        <v>6.9721999999999996E-3</v>
      </c>
      <c r="E256" s="8">
        <f t="shared" si="13"/>
        <v>0.13294795705805132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110.316856</v>
      </c>
      <c r="C257" s="8">
        <f t="shared" si="12"/>
        <v>1.8825555897128709E-2</v>
      </c>
      <c r="D257" s="4">
        <v>5.8986700000000003E-2</v>
      </c>
      <c r="E257" s="8">
        <f t="shared" si="13"/>
        <v>1.7158889230462042E-2</v>
      </c>
      <c r="F257" s="8">
        <f t="shared" si="14"/>
        <v>0</v>
      </c>
      <c r="G257" s="8">
        <f t="shared" si="15"/>
        <v>0</v>
      </c>
    </row>
    <row r="258" spans="1:7" x14ac:dyDescent="0.3">
      <c r="A258" s="3">
        <v>44317</v>
      </c>
      <c r="B258">
        <v>110.288399</v>
      </c>
      <c r="C258" s="8">
        <f t="shared" si="12"/>
        <v>-2.5799022927030634E-4</v>
      </c>
      <c r="D258" s="4">
        <v>6.4409999999999997E-3</v>
      </c>
      <c r="E258" s="8">
        <f t="shared" si="13"/>
        <v>-1.9246568959369731E-3</v>
      </c>
      <c r="F258" s="8">
        <f t="shared" si="14"/>
        <v>-1.9246568959369731E-3</v>
      </c>
      <c r="G258" s="8">
        <f t="shared" si="15"/>
        <v>3.7043041670777447E-6</v>
      </c>
    </row>
    <row r="259" spans="1:7" x14ac:dyDescent="0.3">
      <c r="A259" s="3">
        <v>44348</v>
      </c>
      <c r="B259">
        <v>109.092918</v>
      </c>
      <c r="C259" s="8">
        <f t="shared" si="12"/>
        <v>-1.0898766129252023E-2</v>
      </c>
      <c r="D259" s="4">
        <v>1.69488E-2</v>
      </c>
      <c r="E259" s="8">
        <f t="shared" si="13"/>
        <v>-1.256543279591869E-2</v>
      </c>
      <c r="F259" s="8">
        <f t="shared" si="14"/>
        <v>-1.256543279591869E-2</v>
      </c>
      <c r="G259" s="8">
        <f t="shared" si="15"/>
        <v>1.5789010134874899E-4</v>
      </c>
    </row>
    <row r="260" spans="1:7" x14ac:dyDescent="0.3">
      <c r="A260" s="3">
        <v>44378</v>
      </c>
      <c r="B260">
        <v>107.26049</v>
      </c>
      <c r="C260" s="8">
        <f t="shared" ref="C260:C274" si="16">LN(B260/B259)</f>
        <v>-1.6939615925206257E-2</v>
      </c>
      <c r="D260" s="4">
        <v>2.9544299999999999E-2</v>
      </c>
      <c r="E260" s="8">
        <f t="shared" ref="E260:E274" si="17">C260-$N$4</f>
        <v>-1.8606282591872924E-2</v>
      </c>
      <c r="F260" s="8">
        <f t="shared" ref="F260:F274" si="18">IF(E260&lt;0,E260,0)</f>
        <v>-1.8606282591872924E-2</v>
      </c>
      <c r="G260" s="8">
        <f t="shared" ref="G260:G274" si="19">F260^2</f>
        <v>3.461937518886334E-4</v>
      </c>
    </row>
    <row r="261" spans="1:7" x14ac:dyDescent="0.3">
      <c r="A261" s="3">
        <v>44409</v>
      </c>
      <c r="B261">
        <v>111.232056</v>
      </c>
      <c r="C261" s="8">
        <f t="shared" si="16"/>
        <v>3.6358251772028539E-2</v>
      </c>
      <c r="D261" s="4">
        <v>2.0737700000000001E-2</v>
      </c>
      <c r="E261" s="8">
        <f t="shared" si="17"/>
        <v>3.4691585105361876E-2</v>
      </c>
      <c r="F261" s="8">
        <f t="shared" si="18"/>
        <v>0</v>
      </c>
      <c r="G261" s="8">
        <f t="shared" si="19"/>
        <v>0</v>
      </c>
    </row>
    <row r="262" spans="1:7" x14ac:dyDescent="0.3">
      <c r="A262" s="3">
        <v>44440</v>
      </c>
      <c r="B262">
        <v>100.921295</v>
      </c>
      <c r="C262" s="8">
        <f t="shared" si="16"/>
        <v>-9.727765801836516E-2</v>
      </c>
      <c r="D262" s="4">
        <v>-1.9449000000000001E-3</v>
      </c>
      <c r="E262" s="8">
        <f t="shared" si="17"/>
        <v>-9.8944324685031823E-2</v>
      </c>
      <c r="F262" s="8">
        <f t="shared" si="18"/>
        <v>-9.8944324685031823E-2</v>
      </c>
      <c r="G262" s="8">
        <f t="shared" si="19"/>
        <v>9.7899793873769975E-3</v>
      </c>
    </row>
    <row r="263" spans="1:7" x14ac:dyDescent="0.3">
      <c r="A263" s="3">
        <v>44470</v>
      </c>
      <c r="B263">
        <v>117.440765</v>
      </c>
      <c r="C263" s="8">
        <f t="shared" si="16"/>
        <v>0.15159312317294316</v>
      </c>
      <c r="D263" s="4">
        <v>3.411E-3</v>
      </c>
      <c r="E263" s="8">
        <f t="shared" si="17"/>
        <v>0.14992645650627648</v>
      </c>
      <c r="F263" s="8">
        <f t="shared" si="18"/>
        <v>0</v>
      </c>
      <c r="G263" s="8">
        <f t="shared" si="19"/>
        <v>0</v>
      </c>
    </row>
    <row r="264" spans="1:7" x14ac:dyDescent="0.3">
      <c r="A264" s="3">
        <v>44501</v>
      </c>
      <c r="B264">
        <v>102.66458900000001</v>
      </c>
      <c r="C264" s="8">
        <f t="shared" si="16"/>
        <v>-0.13446682172186059</v>
      </c>
      <c r="D264" s="4">
        <v>4.6333399999999997E-2</v>
      </c>
      <c r="E264" s="8">
        <f t="shared" si="17"/>
        <v>-0.13613348838852726</v>
      </c>
      <c r="F264" s="8">
        <f t="shared" si="18"/>
        <v>-0.13613348838852726</v>
      </c>
      <c r="G264" s="8">
        <f t="shared" si="19"/>
        <v>1.8532326660829285E-2</v>
      </c>
    </row>
    <row r="265" spans="1:7" x14ac:dyDescent="0.3">
      <c r="A265" s="3">
        <v>44531</v>
      </c>
      <c r="B265">
        <v>97.611114999999998</v>
      </c>
      <c r="C265" s="8">
        <f t="shared" si="16"/>
        <v>-5.0475886956137583E-2</v>
      </c>
      <c r="D265" s="4">
        <v>1.5824999999999999E-3</v>
      </c>
      <c r="E265" s="8">
        <f t="shared" si="17"/>
        <v>-5.2142553622804247E-2</v>
      </c>
      <c r="F265" s="8">
        <f t="shared" si="18"/>
        <v>-5.2142553622804247E-2</v>
      </c>
      <c r="G265" s="8">
        <f t="shared" si="19"/>
        <v>2.7188458983070161E-3</v>
      </c>
    </row>
    <row r="266" spans="1:7" x14ac:dyDescent="0.3">
      <c r="A266" s="3">
        <v>44562</v>
      </c>
      <c r="B266">
        <v>96.029662999999999</v>
      </c>
      <c r="C266" s="8">
        <f t="shared" si="16"/>
        <v>-1.6334236807849626E-2</v>
      </c>
      <c r="D266" s="4">
        <v>-2.1596199999999999E-2</v>
      </c>
      <c r="E266" s="8">
        <f t="shared" si="17"/>
        <v>-1.8000903474516293E-2</v>
      </c>
      <c r="F266" s="8">
        <f t="shared" si="18"/>
        <v>-1.8000903474516293E-2</v>
      </c>
      <c r="G266" s="8">
        <f t="shared" si="19"/>
        <v>3.2403252589885276E-4</v>
      </c>
    </row>
    <row r="267" spans="1:7" x14ac:dyDescent="0.3">
      <c r="A267" s="3">
        <v>44593</v>
      </c>
      <c r="B267">
        <v>93.476105000000004</v>
      </c>
      <c r="C267" s="8">
        <f t="shared" si="16"/>
        <v>-2.6951291187808649E-2</v>
      </c>
      <c r="D267" s="4">
        <v>-3.0135700000000001E-2</v>
      </c>
      <c r="E267" s="8">
        <f t="shared" si="17"/>
        <v>-2.8617957854475316E-2</v>
      </c>
      <c r="F267" s="8">
        <f t="shared" si="18"/>
        <v>-2.8617957854475316E-2</v>
      </c>
      <c r="G267" s="8">
        <f t="shared" si="19"/>
        <v>8.1898751176052542E-4</v>
      </c>
    </row>
    <row r="268" spans="1:7" x14ac:dyDescent="0.3">
      <c r="A268" s="3">
        <v>44621</v>
      </c>
      <c r="B268">
        <v>87.924025999999998</v>
      </c>
      <c r="C268" s="8">
        <f t="shared" si="16"/>
        <v>-6.1232741460196291E-2</v>
      </c>
      <c r="D268" s="4">
        <v>-1.0080100000000002E-2</v>
      </c>
      <c r="E268" s="8">
        <f t="shared" si="17"/>
        <v>-6.2899408126862955E-2</v>
      </c>
      <c r="F268" s="8">
        <f t="shared" si="18"/>
        <v>-6.2899408126862955E-2</v>
      </c>
      <c r="G268" s="8">
        <f t="shared" si="19"/>
        <v>3.9563355427096733E-3</v>
      </c>
    </row>
    <row r="269" spans="1:7" x14ac:dyDescent="0.3">
      <c r="A269" s="3">
        <v>44652</v>
      </c>
      <c r="B269">
        <v>87.763542000000001</v>
      </c>
      <c r="C269" s="8">
        <f t="shared" si="16"/>
        <v>-1.8269254502595168E-3</v>
      </c>
      <c r="D269" s="4">
        <v>6.9999999999999999E-6</v>
      </c>
      <c r="E269" s="8">
        <f t="shared" si="17"/>
        <v>-3.4935921169261834E-3</v>
      </c>
      <c r="F269" s="8">
        <f t="shared" si="18"/>
        <v>-3.4935921169261834E-3</v>
      </c>
      <c r="G269" s="8">
        <f t="shared" si="19"/>
        <v>1.2205185879448771E-5</v>
      </c>
    </row>
    <row r="270" spans="1:7" x14ac:dyDescent="0.3">
      <c r="A270" s="3">
        <v>44682</v>
      </c>
      <c r="B270">
        <v>80.083129999999997</v>
      </c>
      <c r="C270" s="8">
        <f t="shared" si="16"/>
        <v>-9.1580955068238518E-2</v>
      </c>
      <c r="D270" s="4">
        <v>-7.9916299999999996E-2</v>
      </c>
      <c r="E270" s="8">
        <f t="shared" si="17"/>
        <v>-9.3247621734905181E-2</v>
      </c>
      <c r="F270" s="8">
        <f t="shared" si="18"/>
        <v>-9.3247621734905181E-2</v>
      </c>
      <c r="G270" s="8">
        <f t="shared" si="19"/>
        <v>8.6951189592159618E-3</v>
      </c>
    </row>
    <row r="271" spans="1:7" x14ac:dyDescent="0.3">
      <c r="A271" s="3">
        <v>44713</v>
      </c>
      <c r="B271">
        <v>63.619540999999998</v>
      </c>
      <c r="C271" s="8">
        <f t="shared" si="16"/>
        <v>-0.23014454857459929</v>
      </c>
      <c r="D271" s="4">
        <v>-3.5000200000000002E-2</v>
      </c>
      <c r="E271" s="8">
        <f t="shared" si="17"/>
        <v>-0.23181121524126597</v>
      </c>
      <c r="F271" s="8">
        <f t="shared" si="18"/>
        <v>-0.23181121524126597</v>
      </c>
      <c r="G271" s="8">
        <f t="shared" si="19"/>
        <v>5.3736439511632539E-2</v>
      </c>
    </row>
    <row r="272" spans="1:7" x14ac:dyDescent="0.3">
      <c r="A272" s="3">
        <v>44743</v>
      </c>
      <c r="B272">
        <v>76.057175000000001</v>
      </c>
      <c r="C272" s="8">
        <f t="shared" si="16"/>
        <v>0.17856468849751214</v>
      </c>
      <c r="D272" s="4">
        <v>3.2784999999999997E-3</v>
      </c>
      <c r="E272" s="8">
        <f t="shared" si="17"/>
        <v>0.17689802183084546</v>
      </c>
      <c r="F272" s="8">
        <f t="shared" si="18"/>
        <v>0</v>
      </c>
      <c r="G272" s="8">
        <f t="shared" si="19"/>
        <v>0</v>
      </c>
    </row>
    <row r="273" spans="1:7" x14ac:dyDescent="0.3">
      <c r="A273" s="3">
        <v>44774</v>
      </c>
      <c r="B273">
        <v>69.833511000000001</v>
      </c>
      <c r="C273" s="8">
        <f t="shared" si="16"/>
        <v>-8.5371365236538488E-2</v>
      </c>
      <c r="D273" s="4">
        <v>6.3100900000000001E-2</v>
      </c>
      <c r="E273" s="8">
        <f t="shared" si="17"/>
        <v>-8.7038031903205151E-2</v>
      </c>
      <c r="F273" s="8">
        <f t="shared" si="18"/>
        <v>-8.7038031903205151E-2</v>
      </c>
      <c r="G273" s="8">
        <f t="shared" si="19"/>
        <v>7.575618997583358E-3</v>
      </c>
    </row>
    <row r="274" spans="1:7" x14ac:dyDescent="0.3">
      <c r="A274" s="3">
        <v>44805</v>
      </c>
      <c r="B274">
        <v>62.572558999999998</v>
      </c>
      <c r="C274" s="8">
        <f t="shared" si="16"/>
        <v>-0.10978716747560457</v>
      </c>
      <c r="D274" s="4">
        <v>-7.4074299999999996E-2</v>
      </c>
      <c r="E274" s="8">
        <f t="shared" si="17"/>
        <v>-0.11145383414227124</v>
      </c>
      <c r="F274" s="8">
        <f t="shared" si="18"/>
        <v>-0.11145383414227124</v>
      </c>
      <c r="G274" s="8">
        <f t="shared" si="19"/>
        <v>1.2421957145012905E-2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A267-1364-42E9-80EE-36B60D07FF29}">
  <dimension ref="A1:O274"/>
  <sheetViews>
    <sheetView workbookViewId="0">
      <selection activeCell="C1" sqref="C1"/>
    </sheetView>
  </sheetViews>
  <sheetFormatPr defaultRowHeight="14.4" x14ac:dyDescent="0.3"/>
  <cols>
    <col min="1" max="1" width="10.44140625" bestFit="1" customWidth="1"/>
    <col min="2" max="2" width="10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5" customFormat="1" x14ac:dyDescent="0.3">
      <c r="A1" s="15" t="s">
        <v>0</v>
      </c>
      <c r="B1" s="15" t="s">
        <v>1</v>
      </c>
      <c r="C1" s="15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25.958382</v>
      </c>
      <c r="D2" s="4">
        <v>-2.1628356244926404E-3</v>
      </c>
      <c r="M2" s="5" t="s">
        <v>6</v>
      </c>
      <c r="N2" s="6">
        <f>AVERAGE(C3:C274)</f>
        <v>5.325444697502576E-3</v>
      </c>
      <c r="O2" s="7">
        <f>(1+N2)^12-1</f>
        <v>6.5810748695774191E-2</v>
      </c>
    </row>
    <row r="3" spans="1:15" x14ac:dyDescent="0.3">
      <c r="A3" s="3">
        <v>36557</v>
      </c>
      <c r="B3">
        <v>24.450790000000001</v>
      </c>
      <c r="C3" s="8">
        <f>LN(B3/B2)</f>
        <v>-5.9832036999765026E-2</v>
      </c>
      <c r="D3" s="4">
        <v>-2.5757756437685471E-2</v>
      </c>
      <c r="E3" s="8">
        <f>C3-$N$4</f>
        <v>-6.1498703666431689E-2</v>
      </c>
      <c r="F3" s="8">
        <f>IF(E3&lt;0,E3,0)</f>
        <v>-6.1498703666431689E-2</v>
      </c>
      <c r="G3" s="8">
        <f>F3^2</f>
        <v>3.7820905526515787E-3</v>
      </c>
      <c r="H3" s="8">
        <f>SUM(G3:G274)</f>
        <v>0.48107275540555305</v>
      </c>
      <c r="I3" s="9">
        <f>H3/272</f>
        <v>1.7686498360498274E-3</v>
      </c>
      <c r="J3" s="8">
        <f>SQRT(I3)</f>
        <v>4.2055318760530487E-2</v>
      </c>
      <c r="M3" s="5" t="s">
        <v>7</v>
      </c>
      <c r="N3" s="7">
        <f>_xlfn.STDEV.S(C3:C274)</f>
        <v>5.9354879435952253E-2</v>
      </c>
      <c r="O3" s="7">
        <f>N3*SQRT(12)</f>
        <v>0.20561133372038889</v>
      </c>
    </row>
    <row r="4" spans="1:15" x14ac:dyDescent="0.3">
      <c r="A4" s="3">
        <v>36586</v>
      </c>
      <c r="B4">
        <v>24.713802000000001</v>
      </c>
      <c r="C4" s="8">
        <f t="shared" ref="C4:C67" si="0">LN(B4/B3)</f>
        <v>1.0699346759248284E-2</v>
      </c>
      <c r="D4" s="4">
        <v>3.8405322312383555E-2</v>
      </c>
      <c r="E4" s="8">
        <f t="shared" ref="E4:E67" si="1">C4-$N$4</f>
        <v>9.0326800925816172E-3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24.173136</v>
      </c>
      <c r="C5" s="8">
        <f t="shared" si="0"/>
        <v>-2.2119939076676576E-2</v>
      </c>
      <c r="D5" s="4">
        <v>1.3278232712295618E-2</v>
      </c>
      <c r="E5" s="8">
        <f t="shared" si="1"/>
        <v>-2.3786605743343243E-2</v>
      </c>
      <c r="F5" s="8">
        <f t="shared" si="2"/>
        <v>-2.3786605743343243E-2</v>
      </c>
      <c r="G5" s="8">
        <f t="shared" si="3"/>
        <v>5.6580261278924981E-4</v>
      </c>
      <c r="M5" s="5" t="s">
        <v>9</v>
      </c>
      <c r="N5" s="10"/>
      <c r="O5" s="11">
        <f>(O2-O4)/O3</f>
        <v>0.22280264354528376</v>
      </c>
    </row>
    <row r="6" spans="1:15" x14ac:dyDescent="0.3">
      <c r="A6" s="3">
        <v>36647</v>
      </c>
      <c r="B6">
        <v>23.928963</v>
      </c>
      <c r="C6" s="8">
        <f t="shared" si="0"/>
        <v>-1.0152367664894269E-2</v>
      </c>
      <c r="D6" s="4">
        <v>-2.9342530245798356E-2</v>
      </c>
      <c r="E6" s="8">
        <f t="shared" si="1"/>
        <v>-1.1819034331560936E-2</v>
      </c>
      <c r="F6" s="8">
        <f t="shared" si="2"/>
        <v>-1.1819034331560936E-2</v>
      </c>
      <c r="G6" s="8">
        <f t="shared" si="3"/>
        <v>1.3968957253061607E-4</v>
      </c>
      <c r="M6" s="5" t="s">
        <v>10</v>
      </c>
      <c r="N6" s="6">
        <f>J3</f>
        <v>4.2055318760530487E-2</v>
      </c>
      <c r="O6" s="7">
        <f>N6*SQRT(12)</f>
        <v>0.14568389764348677</v>
      </c>
    </row>
    <row r="7" spans="1:15" x14ac:dyDescent="0.3">
      <c r="A7" s="3">
        <v>36678</v>
      </c>
      <c r="B7">
        <v>23.311675999999999</v>
      </c>
      <c r="C7" s="8">
        <f t="shared" si="0"/>
        <v>-2.6135215320169467E-2</v>
      </c>
      <c r="D7" s="4">
        <v>3.0652529468163117E-2</v>
      </c>
      <c r="E7" s="8">
        <f t="shared" si="1"/>
        <v>-2.7801881986836134E-2</v>
      </c>
      <c r="F7" s="8">
        <f t="shared" si="2"/>
        <v>-2.7801881986836134E-2</v>
      </c>
      <c r="G7" s="8">
        <f t="shared" si="3"/>
        <v>7.7294464200996355E-4</v>
      </c>
      <c r="M7" s="5" t="s">
        <v>11</v>
      </c>
      <c r="N7" s="10"/>
      <c r="O7" s="12">
        <f>(O2-O4)/O6</f>
        <v>0.31445306884828733</v>
      </c>
    </row>
    <row r="8" spans="1:15" x14ac:dyDescent="0.3">
      <c r="A8" s="3">
        <v>36708</v>
      </c>
      <c r="B8">
        <v>25.295282</v>
      </c>
      <c r="C8" s="8">
        <f t="shared" si="0"/>
        <v>8.1663545195214654E-2</v>
      </c>
      <c r="D8" s="4">
        <v>7.5515061971599519E-3</v>
      </c>
      <c r="E8" s="8">
        <f t="shared" si="1"/>
        <v>7.9996878528547991E-2</v>
      </c>
      <c r="F8" s="8">
        <f t="shared" si="2"/>
        <v>0</v>
      </c>
      <c r="G8" s="8">
        <f t="shared" si="3"/>
        <v>0</v>
      </c>
      <c r="M8" s="5" t="s">
        <v>12</v>
      </c>
      <c r="N8" s="12">
        <f>_xlfn.COVARIANCE.S(D3:D274,C3:C274)/_xlfn.VAR.S(D3:D274)</f>
        <v>0.47260748602694697</v>
      </c>
      <c r="O8" s="11"/>
    </row>
    <row r="9" spans="1:15" x14ac:dyDescent="0.3">
      <c r="A9" s="3">
        <v>36739</v>
      </c>
      <c r="B9">
        <v>26.124715999999999</v>
      </c>
      <c r="C9" s="8">
        <f t="shared" si="0"/>
        <v>3.226394328242433E-2</v>
      </c>
      <c r="D9" s="4">
        <v>8.4589273591310493E-3</v>
      </c>
      <c r="E9" s="8">
        <f t="shared" si="1"/>
        <v>3.0597276615757663E-2</v>
      </c>
      <c r="F9" s="8">
        <f t="shared" si="2"/>
        <v>0</v>
      </c>
      <c r="G9" s="8">
        <f t="shared" si="3"/>
        <v>0</v>
      </c>
      <c r="M9" s="5" t="s">
        <v>13</v>
      </c>
      <c r="N9" s="13">
        <f>SLOPE(C3:C274,D3:D274)</f>
        <v>0.47260748602694735</v>
      </c>
      <c r="O9" s="14"/>
    </row>
    <row r="10" spans="1:15" x14ac:dyDescent="0.3">
      <c r="A10" s="3">
        <v>36770</v>
      </c>
      <c r="B10">
        <v>25.748774000000001</v>
      </c>
      <c r="C10" s="8">
        <f t="shared" si="0"/>
        <v>-1.4494825086701035E-2</v>
      </c>
      <c r="D10" s="4">
        <v>-1.172027520094791E-2</v>
      </c>
      <c r="E10" s="8">
        <f t="shared" si="1"/>
        <v>-1.6161491753367702E-2</v>
      </c>
      <c r="F10" s="8">
        <f t="shared" si="2"/>
        <v>-1.6161491753367702E-2</v>
      </c>
      <c r="G10" s="8">
        <f t="shared" si="3"/>
        <v>2.6119381569417221E-4</v>
      </c>
    </row>
    <row r="11" spans="1:15" x14ac:dyDescent="0.3">
      <c r="A11" s="3">
        <v>36800</v>
      </c>
      <c r="B11">
        <v>27.302872000000001</v>
      </c>
      <c r="C11" s="8">
        <f t="shared" si="0"/>
        <v>5.8604883797040312E-2</v>
      </c>
      <c r="D11" s="4">
        <v>-5.307039950955339E-2</v>
      </c>
      <c r="E11" s="8">
        <f t="shared" si="1"/>
        <v>5.6938217130373649E-2</v>
      </c>
      <c r="F11" s="8">
        <f t="shared" si="2"/>
        <v>0</v>
      </c>
      <c r="G11" s="8">
        <f t="shared" si="3"/>
        <v>0</v>
      </c>
    </row>
    <row r="12" spans="1:15" x14ac:dyDescent="0.3">
      <c r="A12" s="3">
        <v>36831</v>
      </c>
      <c r="B12">
        <v>28.221214</v>
      </c>
      <c r="C12" s="8">
        <f t="shared" si="0"/>
        <v>3.3082066511906892E-2</v>
      </c>
      <c r="D12" s="4">
        <v>-8.7041592933086859E-3</v>
      </c>
      <c r="E12" s="8">
        <f t="shared" si="1"/>
        <v>3.1415399845240229E-2</v>
      </c>
      <c r="F12" s="8">
        <f t="shared" si="2"/>
        <v>0</v>
      </c>
      <c r="G12" s="8">
        <f t="shared" si="3"/>
        <v>0</v>
      </c>
    </row>
    <row r="13" spans="1:15" x14ac:dyDescent="0.3">
      <c r="A13" s="3">
        <v>36861</v>
      </c>
      <c r="B13">
        <v>34.259112999999999</v>
      </c>
      <c r="C13" s="8">
        <f t="shared" si="0"/>
        <v>0.1938786376750575</v>
      </c>
      <c r="D13" s="4">
        <v>-3.4186235522916532E-2</v>
      </c>
      <c r="E13" s="8">
        <f t="shared" si="1"/>
        <v>0.19221197100839083</v>
      </c>
      <c r="F13" s="8">
        <f t="shared" si="2"/>
        <v>0</v>
      </c>
      <c r="G13" s="8">
        <f t="shared" si="3"/>
        <v>0</v>
      </c>
    </row>
    <row r="14" spans="1:15" x14ac:dyDescent="0.3">
      <c r="A14" s="3">
        <v>36892</v>
      </c>
      <c r="B14">
        <v>31.458674999999999</v>
      </c>
      <c r="C14" s="8">
        <f t="shared" si="0"/>
        <v>-8.5277822540541906E-2</v>
      </c>
      <c r="D14" s="4">
        <v>3.5313652859279192E-3</v>
      </c>
      <c r="E14" s="8">
        <f t="shared" si="1"/>
        <v>-8.694448920720857E-2</v>
      </c>
      <c r="F14" s="8">
        <f t="shared" si="2"/>
        <v>-8.694448920720857E-2</v>
      </c>
      <c r="G14" s="8">
        <f t="shared" si="3"/>
        <v>7.5593442035024076E-3</v>
      </c>
    </row>
    <row r="15" spans="1:15" x14ac:dyDescent="0.3">
      <c r="A15" s="3">
        <v>36923</v>
      </c>
      <c r="B15">
        <v>32.055720999999998</v>
      </c>
      <c r="C15" s="8">
        <f t="shared" si="0"/>
        <v>1.8800890007873522E-2</v>
      </c>
      <c r="D15" s="4">
        <v>-2.2371465151277005E-2</v>
      </c>
      <c r="E15" s="8">
        <f t="shared" si="1"/>
        <v>1.7134223341206855E-2</v>
      </c>
      <c r="F15" s="8">
        <f t="shared" si="2"/>
        <v>0</v>
      </c>
      <c r="G15" s="8">
        <f t="shared" si="3"/>
        <v>0</v>
      </c>
    </row>
    <row r="16" spans="1:15" x14ac:dyDescent="0.3">
      <c r="A16" s="3">
        <v>36951</v>
      </c>
      <c r="B16">
        <v>29.696117000000001</v>
      </c>
      <c r="C16" s="8">
        <f t="shared" si="0"/>
        <v>-7.6459373256527921E-2</v>
      </c>
      <c r="D16" s="4">
        <v>-9.1824621864828718E-2</v>
      </c>
      <c r="E16" s="8">
        <f t="shared" si="1"/>
        <v>-7.8126039923194585E-2</v>
      </c>
      <c r="F16" s="8">
        <f t="shared" si="2"/>
        <v>-7.8126039923194585E-2</v>
      </c>
      <c r="G16" s="8">
        <f t="shared" si="3"/>
        <v>6.1036781140805943E-3</v>
      </c>
    </row>
    <row r="17" spans="1:7" x14ac:dyDescent="0.3">
      <c r="A17" s="3">
        <v>36982</v>
      </c>
      <c r="B17">
        <v>34.014766999999999</v>
      </c>
      <c r="C17" s="8">
        <f t="shared" si="0"/>
        <v>0.13577845733381239</v>
      </c>
      <c r="D17" s="4">
        <v>3.3646751275456504E-3</v>
      </c>
      <c r="E17" s="8">
        <f t="shared" si="1"/>
        <v>0.13411179066714571</v>
      </c>
      <c r="F17" s="8">
        <f t="shared" si="2"/>
        <v>0</v>
      </c>
      <c r="G17" s="8">
        <f t="shared" si="3"/>
        <v>0</v>
      </c>
    </row>
    <row r="18" spans="1:7" x14ac:dyDescent="0.3">
      <c r="A18" s="3">
        <v>37012</v>
      </c>
      <c r="B18">
        <v>33.891860999999999</v>
      </c>
      <c r="C18" s="8">
        <f t="shared" si="0"/>
        <v>-3.6198567894373782E-3</v>
      </c>
      <c r="D18" s="4">
        <v>6.7681368923552726E-2</v>
      </c>
      <c r="E18" s="8">
        <f t="shared" si="1"/>
        <v>-5.2865234561040447E-3</v>
      </c>
      <c r="F18" s="8">
        <f t="shared" si="2"/>
        <v>-5.2865234561040447E-3</v>
      </c>
      <c r="G18" s="8">
        <f t="shared" si="3"/>
        <v>2.7947330251938252E-5</v>
      </c>
    </row>
    <row r="19" spans="1:7" x14ac:dyDescent="0.3">
      <c r="A19" s="3">
        <v>37043</v>
      </c>
      <c r="B19">
        <v>32.777873999999997</v>
      </c>
      <c r="C19" s="8">
        <f t="shared" si="0"/>
        <v>-3.3421182472460682E-2</v>
      </c>
      <c r="D19" s="4">
        <v>-2.4921873155064948E-2</v>
      </c>
      <c r="E19" s="8">
        <f t="shared" si="1"/>
        <v>-3.5087849139127346E-2</v>
      </c>
      <c r="F19" s="8">
        <f t="shared" si="2"/>
        <v>-3.5087849139127346E-2</v>
      </c>
      <c r="G19" s="8">
        <f t="shared" si="3"/>
        <v>1.2311571572101597E-3</v>
      </c>
    </row>
    <row r="20" spans="1:7" x14ac:dyDescent="0.3">
      <c r="A20" s="3">
        <v>37073</v>
      </c>
      <c r="B20">
        <v>32.140124999999998</v>
      </c>
      <c r="C20" s="8">
        <f t="shared" si="0"/>
        <v>-1.9648465056109867E-2</v>
      </c>
      <c r="D20" s="4">
        <v>-2.765780529744653E-2</v>
      </c>
      <c r="E20" s="8">
        <f t="shared" si="1"/>
        <v>-2.1315131722776534E-2</v>
      </c>
      <c r="F20" s="8">
        <f t="shared" si="2"/>
        <v>-2.1315131722776534E-2</v>
      </c>
      <c r="G20" s="8">
        <f t="shared" si="3"/>
        <v>4.5433484035931456E-4</v>
      </c>
    </row>
    <row r="21" spans="1:7" x14ac:dyDescent="0.3">
      <c r="A21" s="3">
        <v>37104</v>
      </c>
      <c r="B21">
        <v>29.905127</v>
      </c>
      <c r="C21" s="8">
        <f t="shared" si="0"/>
        <v>-7.2075312267424543E-2</v>
      </c>
      <c r="D21" s="4">
        <v>-2.1545103574245543E-2</v>
      </c>
      <c r="E21" s="8">
        <f t="shared" si="1"/>
        <v>-7.3741978934091207E-2</v>
      </c>
      <c r="F21" s="8">
        <f t="shared" si="2"/>
        <v>-7.3741978934091207E-2</v>
      </c>
      <c r="G21" s="8">
        <f t="shared" si="3"/>
        <v>5.4378794571159515E-3</v>
      </c>
    </row>
    <row r="22" spans="1:7" x14ac:dyDescent="0.3">
      <c r="A22" s="3">
        <v>37135</v>
      </c>
      <c r="B22">
        <v>28.425982999999999</v>
      </c>
      <c r="C22" s="8">
        <f t="shared" si="0"/>
        <v>-5.0726315996380465E-2</v>
      </c>
      <c r="D22" s="4">
        <v>-0.11358506576156122</v>
      </c>
      <c r="E22" s="8">
        <f t="shared" si="1"/>
        <v>-5.2392982663047129E-2</v>
      </c>
      <c r="F22" s="8">
        <f t="shared" si="2"/>
        <v>-5.2392982663047129E-2</v>
      </c>
      <c r="G22" s="8">
        <f t="shared" si="3"/>
        <v>2.7450246323303569E-3</v>
      </c>
    </row>
    <row r="23" spans="1:7" x14ac:dyDescent="0.3">
      <c r="A23" s="3">
        <v>37165</v>
      </c>
      <c r="B23">
        <v>30.153493999999998</v>
      </c>
      <c r="C23" s="8">
        <f t="shared" si="0"/>
        <v>5.8997182416705131E-2</v>
      </c>
      <c r="D23" s="4">
        <v>3.0584699035074107E-2</v>
      </c>
      <c r="E23" s="8">
        <f t="shared" si="1"/>
        <v>5.7330515750038467E-2</v>
      </c>
      <c r="F23" s="8">
        <f t="shared" si="2"/>
        <v>0</v>
      </c>
      <c r="G23" s="8">
        <f t="shared" si="3"/>
        <v>0</v>
      </c>
    </row>
    <row r="24" spans="1:7" x14ac:dyDescent="0.3">
      <c r="A24" s="3">
        <v>37196</v>
      </c>
      <c r="B24">
        <v>33.100093999999999</v>
      </c>
      <c r="C24" s="8">
        <f t="shared" si="0"/>
        <v>9.3235318568836628E-2</v>
      </c>
      <c r="D24" s="4">
        <v>4.9313108982992737E-2</v>
      </c>
      <c r="E24" s="8">
        <f t="shared" si="1"/>
        <v>9.1568651902169965E-2</v>
      </c>
      <c r="F24" s="8">
        <f t="shared" si="2"/>
        <v>0</v>
      </c>
      <c r="G24" s="8">
        <f t="shared" si="3"/>
        <v>0</v>
      </c>
    </row>
    <row r="25" spans="1:7" x14ac:dyDescent="0.3">
      <c r="A25" s="3">
        <v>37226</v>
      </c>
      <c r="B25">
        <v>34.325180000000003</v>
      </c>
      <c r="C25" s="8">
        <f t="shared" si="0"/>
        <v>3.6343073373406323E-2</v>
      </c>
      <c r="D25" s="4">
        <v>1.3499398059627504E-2</v>
      </c>
      <c r="E25" s="8">
        <f t="shared" si="1"/>
        <v>3.467640670673966E-2</v>
      </c>
      <c r="F25" s="8">
        <f t="shared" si="2"/>
        <v>0</v>
      </c>
      <c r="G25" s="8">
        <f t="shared" si="3"/>
        <v>0</v>
      </c>
    </row>
    <row r="26" spans="1:7" x14ac:dyDescent="0.3">
      <c r="A26" s="3">
        <v>37257</v>
      </c>
      <c r="B26">
        <v>32.231579000000004</v>
      </c>
      <c r="C26" s="8">
        <f t="shared" si="0"/>
        <v>-6.2932509381537133E-2</v>
      </c>
      <c r="D26" s="4">
        <v>-4.1225227743181044E-3</v>
      </c>
      <c r="E26" s="8">
        <f t="shared" si="1"/>
        <v>-6.4599176048203796E-2</v>
      </c>
      <c r="F26" s="8">
        <f t="shared" si="2"/>
        <v>-6.4599176048203796E-2</v>
      </c>
      <c r="G26" s="8">
        <f t="shared" si="3"/>
        <v>4.1730535461068268E-3</v>
      </c>
    </row>
    <row r="27" spans="1:7" x14ac:dyDescent="0.3">
      <c r="A27" s="3">
        <v>37288</v>
      </c>
      <c r="B27">
        <v>34.243855000000003</v>
      </c>
      <c r="C27" s="8">
        <f t="shared" si="0"/>
        <v>6.0560446302845794E-2</v>
      </c>
      <c r="D27" s="4">
        <v>-3.4677822506380372E-2</v>
      </c>
      <c r="E27" s="8">
        <f t="shared" si="1"/>
        <v>5.889377963617913E-2</v>
      </c>
      <c r="F27" s="8">
        <f t="shared" si="2"/>
        <v>0</v>
      </c>
      <c r="G27" s="8">
        <f t="shared" si="3"/>
        <v>0</v>
      </c>
    </row>
    <row r="28" spans="1:7" x14ac:dyDescent="0.3">
      <c r="A28" s="3">
        <v>37316</v>
      </c>
      <c r="B28">
        <v>33.578609</v>
      </c>
      <c r="C28" s="8">
        <f t="shared" si="0"/>
        <v>-1.9617905227783526E-2</v>
      </c>
      <c r="D28" s="4">
        <v>4.8261513441812613E-2</v>
      </c>
      <c r="E28" s="8">
        <f t="shared" si="1"/>
        <v>-2.1284571894450193E-2</v>
      </c>
      <c r="F28" s="8">
        <f t="shared" si="2"/>
        <v>-2.1284571894450193E-2</v>
      </c>
      <c r="G28" s="8">
        <f t="shared" si="3"/>
        <v>4.5303300073001906E-4</v>
      </c>
    </row>
    <row r="29" spans="1:7" x14ac:dyDescent="0.3">
      <c r="A29" s="3">
        <v>37347</v>
      </c>
      <c r="B29">
        <v>36.728886000000003</v>
      </c>
      <c r="C29" s="8">
        <f t="shared" si="0"/>
        <v>8.9674302615576448E-2</v>
      </c>
      <c r="D29" s="4">
        <v>-3.628043231437255E-2</v>
      </c>
      <c r="E29" s="8">
        <f t="shared" si="1"/>
        <v>8.8007635948909785E-2</v>
      </c>
      <c r="F29" s="8">
        <f t="shared" si="2"/>
        <v>0</v>
      </c>
      <c r="G29" s="8">
        <f t="shared" si="3"/>
        <v>0</v>
      </c>
    </row>
    <row r="30" spans="1:7" x14ac:dyDescent="0.3">
      <c r="A30" s="3">
        <v>37377</v>
      </c>
      <c r="B30">
        <v>36.620868999999999</v>
      </c>
      <c r="C30" s="8">
        <f t="shared" si="0"/>
        <v>-2.9452607737634404E-3</v>
      </c>
      <c r="D30" s="4">
        <v>-2.9390339319921275E-2</v>
      </c>
      <c r="E30" s="8">
        <f t="shared" si="1"/>
        <v>-4.6119274404301074E-3</v>
      </c>
      <c r="F30" s="8">
        <f t="shared" si="2"/>
        <v>-4.6119274404301074E-3</v>
      </c>
      <c r="G30" s="8">
        <f t="shared" si="3"/>
        <v>2.1269874715792202E-5</v>
      </c>
    </row>
    <row r="31" spans="1:7" x14ac:dyDescent="0.3">
      <c r="A31" s="3">
        <v>37408</v>
      </c>
      <c r="B31">
        <v>36.087592999999998</v>
      </c>
      <c r="C31" s="8">
        <f t="shared" si="0"/>
        <v>-1.4669147111528004E-2</v>
      </c>
      <c r="D31" s="4">
        <v>-6.044012045401901E-2</v>
      </c>
      <c r="E31" s="8">
        <f t="shared" si="1"/>
        <v>-1.633581377819467E-2</v>
      </c>
      <c r="F31" s="8">
        <f t="shared" si="2"/>
        <v>-1.633581377819467E-2</v>
      </c>
      <c r="G31" s="8">
        <f t="shared" si="3"/>
        <v>2.6685881179585479E-4</v>
      </c>
    </row>
    <row r="32" spans="1:7" x14ac:dyDescent="0.3">
      <c r="A32" s="3">
        <v>37438</v>
      </c>
      <c r="B32">
        <v>36.917904</v>
      </c>
      <c r="C32" s="8">
        <f t="shared" si="0"/>
        <v>2.274751457012282E-2</v>
      </c>
      <c r="D32" s="4">
        <v>-0.10890317745212122</v>
      </c>
      <c r="E32" s="8">
        <f t="shared" si="1"/>
        <v>2.1080847903456153E-2</v>
      </c>
      <c r="F32" s="8">
        <f t="shared" si="2"/>
        <v>0</v>
      </c>
      <c r="G32" s="8">
        <f t="shared" si="3"/>
        <v>0</v>
      </c>
    </row>
    <row r="33" spans="1:7" x14ac:dyDescent="0.3">
      <c r="A33" s="3">
        <v>37469</v>
      </c>
      <c r="B33">
        <v>36.659717999999998</v>
      </c>
      <c r="C33" s="8">
        <f t="shared" si="0"/>
        <v>-7.0180865511975448E-3</v>
      </c>
      <c r="D33" s="4">
        <v>9.9160017264466431E-3</v>
      </c>
      <c r="E33" s="8">
        <f t="shared" si="1"/>
        <v>-8.684753217864211E-3</v>
      </c>
      <c r="F33" s="8">
        <f t="shared" si="2"/>
        <v>-8.684753217864211E-3</v>
      </c>
      <c r="G33" s="8">
        <f t="shared" si="3"/>
        <v>7.5424938455202764E-5</v>
      </c>
    </row>
    <row r="34" spans="1:7" x14ac:dyDescent="0.3">
      <c r="A34" s="3">
        <v>37500</v>
      </c>
      <c r="B34">
        <v>32.420600999999998</v>
      </c>
      <c r="C34" s="8">
        <f t="shared" si="0"/>
        <v>-0.12288449599903266</v>
      </c>
      <c r="D34" s="4">
        <v>-4.9027450550654772E-2</v>
      </c>
      <c r="E34" s="8">
        <f t="shared" si="1"/>
        <v>-0.12455116266569932</v>
      </c>
      <c r="F34" s="8">
        <f t="shared" si="2"/>
        <v>-0.12455116266569932</v>
      </c>
      <c r="G34" s="8">
        <f t="shared" si="3"/>
        <v>1.5512992121377493E-2</v>
      </c>
    </row>
    <row r="35" spans="1:7" x14ac:dyDescent="0.3">
      <c r="A35" s="3">
        <v>37530</v>
      </c>
      <c r="B35">
        <v>37.423591999999999</v>
      </c>
      <c r="C35" s="8">
        <f t="shared" si="0"/>
        <v>0.14350725361223465</v>
      </c>
      <c r="D35" s="4">
        <v>-1.518765628420962E-2</v>
      </c>
      <c r="E35" s="8">
        <f t="shared" si="1"/>
        <v>0.14184058694556798</v>
      </c>
      <c r="F35" s="8">
        <f t="shared" si="2"/>
        <v>0</v>
      </c>
      <c r="G35" s="8">
        <f t="shared" si="3"/>
        <v>0</v>
      </c>
    </row>
    <row r="36" spans="1:7" x14ac:dyDescent="0.3">
      <c r="A36" s="3">
        <v>37561</v>
      </c>
      <c r="B36">
        <v>38.281494000000002</v>
      </c>
      <c r="C36" s="8">
        <f t="shared" si="0"/>
        <v>2.2665286348856346E-2</v>
      </c>
      <c r="D36" s="4">
        <v>6.4706364157588611E-2</v>
      </c>
      <c r="E36" s="8">
        <f t="shared" si="1"/>
        <v>2.0998619682189679E-2</v>
      </c>
      <c r="F36" s="8">
        <f t="shared" si="2"/>
        <v>0</v>
      </c>
      <c r="G36" s="8">
        <f t="shared" si="3"/>
        <v>0</v>
      </c>
    </row>
    <row r="37" spans="1:7" x14ac:dyDescent="0.3">
      <c r="A37" s="3">
        <v>37591</v>
      </c>
      <c r="B37">
        <v>36.527377999999999</v>
      </c>
      <c r="C37" s="8">
        <f t="shared" si="0"/>
        <v>-4.6904532427167273E-2</v>
      </c>
      <c r="D37" s="4">
        <v>-1.1814095589770642E-2</v>
      </c>
      <c r="E37" s="8">
        <f t="shared" si="1"/>
        <v>-4.8571199093833936E-2</v>
      </c>
      <c r="F37" s="8">
        <f t="shared" si="2"/>
        <v>-4.8571199093833936E-2</v>
      </c>
      <c r="G37" s="8">
        <f t="shared" si="3"/>
        <v>2.3591613814128547E-3</v>
      </c>
    </row>
    <row r="38" spans="1:7" x14ac:dyDescent="0.3">
      <c r="A38" s="3">
        <v>37622</v>
      </c>
      <c r="B38">
        <v>36.897689999999997</v>
      </c>
      <c r="C38" s="8">
        <f t="shared" si="0"/>
        <v>1.0086885851730046E-2</v>
      </c>
      <c r="D38" s="4">
        <v>-3.7144954291687075E-3</v>
      </c>
      <c r="E38" s="8">
        <f t="shared" si="1"/>
        <v>8.4202191850633792E-3</v>
      </c>
      <c r="F38" s="8">
        <f t="shared" si="2"/>
        <v>0</v>
      </c>
      <c r="G38" s="8">
        <f t="shared" si="3"/>
        <v>0</v>
      </c>
    </row>
    <row r="39" spans="1:7" x14ac:dyDescent="0.3">
      <c r="A39" s="3">
        <v>37653</v>
      </c>
      <c r="B39">
        <v>37.140602000000001</v>
      </c>
      <c r="C39" s="8">
        <f t="shared" si="0"/>
        <v>6.5618172714438493E-3</v>
      </c>
      <c r="D39" s="4">
        <v>-6.5647883550634112E-2</v>
      </c>
      <c r="E39" s="8">
        <f t="shared" si="1"/>
        <v>4.8951506047771823E-3</v>
      </c>
      <c r="F39" s="8">
        <f t="shared" si="2"/>
        <v>0</v>
      </c>
      <c r="G39" s="8">
        <f t="shared" si="3"/>
        <v>0</v>
      </c>
    </row>
    <row r="40" spans="1:7" x14ac:dyDescent="0.3">
      <c r="A40" s="3">
        <v>37681</v>
      </c>
      <c r="B40">
        <v>38.722983999999997</v>
      </c>
      <c r="C40" s="8">
        <f t="shared" si="0"/>
        <v>4.1722560822292629E-2</v>
      </c>
      <c r="D40" s="4">
        <v>1.1469122970502878E-2</v>
      </c>
      <c r="E40" s="8">
        <f t="shared" si="1"/>
        <v>4.0055894155625965E-2</v>
      </c>
      <c r="F40" s="8">
        <f t="shared" si="2"/>
        <v>0</v>
      </c>
      <c r="G40" s="8">
        <f t="shared" si="3"/>
        <v>0</v>
      </c>
    </row>
    <row r="41" spans="1:7" x14ac:dyDescent="0.3">
      <c r="A41" s="3">
        <v>37712</v>
      </c>
      <c r="B41">
        <v>37.534770999999999</v>
      </c>
      <c r="C41" s="8">
        <f t="shared" si="0"/>
        <v>-3.1165595520709164E-2</v>
      </c>
      <c r="D41" s="4">
        <v>5.1262062530267029E-2</v>
      </c>
      <c r="E41" s="8">
        <f t="shared" si="1"/>
        <v>-3.2832262187375831E-2</v>
      </c>
      <c r="F41" s="8">
        <f t="shared" si="2"/>
        <v>-3.2832262187375831E-2</v>
      </c>
      <c r="G41" s="8">
        <f t="shared" si="3"/>
        <v>1.0779574403405887E-3</v>
      </c>
    </row>
    <row r="42" spans="1:7" x14ac:dyDescent="0.3">
      <c r="A42" s="3">
        <v>37742</v>
      </c>
      <c r="B42">
        <v>37.662827</v>
      </c>
      <c r="C42" s="8">
        <f t="shared" si="0"/>
        <v>3.4058567611682054E-3</v>
      </c>
      <c r="D42" s="4">
        <v>5.1605002078581694E-2</v>
      </c>
      <c r="E42" s="8">
        <f t="shared" si="1"/>
        <v>1.7391900945015386E-3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38.614544000000002</v>
      </c>
      <c r="C43" s="8">
        <f t="shared" si="0"/>
        <v>2.4955406273846105E-2</v>
      </c>
      <c r="D43" s="4">
        <v>5.5600666695157869E-2</v>
      </c>
      <c r="E43" s="8">
        <f t="shared" si="1"/>
        <v>2.3288739607179438E-2</v>
      </c>
      <c r="F43" s="8">
        <f t="shared" si="2"/>
        <v>0</v>
      </c>
      <c r="G43" s="8">
        <f t="shared" si="3"/>
        <v>0</v>
      </c>
    </row>
    <row r="44" spans="1:7" x14ac:dyDescent="0.3">
      <c r="A44" s="3">
        <v>37803</v>
      </c>
      <c r="B44">
        <v>41.973629000000003</v>
      </c>
      <c r="C44" s="8">
        <f t="shared" si="0"/>
        <v>8.3412547062249293E-2</v>
      </c>
      <c r="D44" s="4">
        <v>4.5951417004048214E-3</v>
      </c>
      <c r="E44" s="8">
        <f t="shared" si="1"/>
        <v>8.1745880395582629E-2</v>
      </c>
      <c r="F44" s="8">
        <f t="shared" si="2"/>
        <v>0</v>
      </c>
      <c r="G44" s="8">
        <f t="shared" si="3"/>
        <v>0</v>
      </c>
    </row>
    <row r="45" spans="1:7" x14ac:dyDescent="0.3">
      <c r="A45" s="3">
        <v>37834</v>
      </c>
      <c r="B45">
        <v>42.653247999999998</v>
      </c>
      <c r="C45" s="8">
        <f t="shared" si="0"/>
        <v>1.6061885654818309E-2</v>
      </c>
      <c r="D45" s="4">
        <v>-3.0326233703427477E-3</v>
      </c>
      <c r="E45" s="8">
        <f t="shared" si="1"/>
        <v>1.4395218988151642E-2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41.546729999999997</v>
      </c>
      <c r="C46" s="8">
        <f t="shared" si="0"/>
        <v>-2.6284607942600496E-2</v>
      </c>
      <c r="D46" s="4">
        <v>3.0226471152971696E-2</v>
      </c>
      <c r="E46" s="8">
        <f t="shared" si="1"/>
        <v>-2.7951274609267163E-2</v>
      </c>
      <c r="F46" s="8">
        <f t="shared" si="2"/>
        <v>-2.7951274609267163E-2</v>
      </c>
      <c r="G46" s="8">
        <f t="shared" si="3"/>
        <v>7.8127375228266322E-4</v>
      </c>
    </row>
    <row r="47" spans="1:7" x14ac:dyDescent="0.3">
      <c r="A47" s="3">
        <v>37895</v>
      </c>
      <c r="B47">
        <v>47.441574000000003</v>
      </c>
      <c r="C47" s="8">
        <f t="shared" si="0"/>
        <v>0.13268011504776497</v>
      </c>
      <c r="D47" s="4">
        <v>1.8922153339088092E-2</v>
      </c>
      <c r="E47" s="8">
        <f t="shared" si="1"/>
        <v>0.1310134483810983</v>
      </c>
      <c r="F47" s="8">
        <f t="shared" si="2"/>
        <v>0</v>
      </c>
      <c r="G47" s="8">
        <f t="shared" si="3"/>
        <v>0</v>
      </c>
    </row>
    <row r="48" spans="1:7" x14ac:dyDescent="0.3">
      <c r="A48" s="3">
        <v>37926</v>
      </c>
      <c r="B48">
        <v>47.543877000000002</v>
      </c>
      <c r="C48" s="8">
        <f t="shared" si="0"/>
        <v>2.154078092603946E-3</v>
      </c>
      <c r="D48" s="4">
        <v>1.0753516313190216E-2</v>
      </c>
      <c r="E48" s="8">
        <f t="shared" si="1"/>
        <v>4.8741142593727925E-4</v>
      </c>
      <c r="F48" s="8">
        <f t="shared" si="2"/>
        <v>0</v>
      </c>
      <c r="G48" s="8">
        <f t="shared" si="3"/>
        <v>0</v>
      </c>
    </row>
    <row r="49" spans="1:7" x14ac:dyDescent="0.3">
      <c r="A49" s="3">
        <v>37956</v>
      </c>
      <c r="B49">
        <v>51.36647</v>
      </c>
      <c r="C49" s="8">
        <f t="shared" si="0"/>
        <v>7.733261398417797E-2</v>
      </c>
      <c r="D49" s="4">
        <v>2.9278978950376233E-2</v>
      </c>
      <c r="E49" s="8">
        <f t="shared" si="1"/>
        <v>7.5665947317511306E-2</v>
      </c>
      <c r="F49" s="8">
        <f t="shared" si="2"/>
        <v>0</v>
      </c>
      <c r="G49" s="8">
        <f t="shared" si="3"/>
        <v>0</v>
      </c>
    </row>
    <row r="50" spans="1:7" x14ac:dyDescent="0.3">
      <c r="A50" s="3">
        <v>37987</v>
      </c>
      <c r="B50">
        <v>47.778140999999998</v>
      </c>
      <c r="C50" s="8">
        <f t="shared" si="0"/>
        <v>-7.2417391319884755E-2</v>
      </c>
      <c r="D50" s="4">
        <v>4.8008587503701398E-2</v>
      </c>
      <c r="E50" s="8">
        <f t="shared" si="1"/>
        <v>-7.4084057986551419E-2</v>
      </c>
      <c r="F50" s="8">
        <f t="shared" si="2"/>
        <v>-7.4084057986551419E-2</v>
      </c>
      <c r="G50" s="8">
        <f t="shared" si="3"/>
        <v>5.4884476477547132E-3</v>
      </c>
    </row>
    <row r="51" spans="1:7" x14ac:dyDescent="0.3">
      <c r="A51" s="3">
        <v>38018</v>
      </c>
      <c r="B51">
        <v>47.131743999999998</v>
      </c>
      <c r="C51" s="8">
        <f t="shared" si="0"/>
        <v>-1.3621489365662914E-2</v>
      </c>
      <c r="D51" s="4">
        <v>9.571574894924521E-3</v>
      </c>
      <c r="E51" s="8">
        <f t="shared" si="1"/>
        <v>-1.5288156032329581E-2</v>
      </c>
      <c r="F51" s="8">
        <f t="shared" si="2"/>
        <v>-1.5288156032329581E-2</v>
      </c>
      <c r="G51" s="8">
        <f t="shared" si="3"/>
        <v>2.3372771486885533E-4</v>
      </c>
    </row>
    <row r="52" spans="1:7" x14ac:dyDescent="0.3">
      <c r="A52" s="3">
        <v>38047</v>
      </c>
      <c r="B52">
        <v>49.680202000000001</v>
      </c>
      <c r="C52" s="8">
        <f t="shared" si="0"/>
        <v>5.2659759357091676E-2</v>
      </c>
      <c r="D52" s="4">
        <v>-1.6950041981528025E-2</v>
      </c>
      <c r="E52" s="8">
        <f t="shared" si="1"/>
        <v>5.0993092690425013E-2</v>
      </c>
      <c r="F52" s="8">
        <f t="shared" si="2"/>
        <v>0</v>
      </c>
      <c r="G52" s="8">
        <f t="shared" si="3"/>
        <v>0</v>
      </c>
    </row>
    <row r="53" spans="1:7" x14ac:dyDescent="0.3">
      <c r="A53" s="3">
        <v>38078</v>
      </c>
      <c r="B53">
        <v>52.477649999999997</v>
      </c>
      <c r="C53" s="8">
        <f t="shared" si="0"/>
        <v>5.4780861030309769E-2</v>
      </c>
      <c r="D53" s="4">
        <v>8.3453442232067129E-3</v>
      </c>
      <c r="E53" s="8">
        <f t="shared" si="1"/>
        <v>5.3114194363643105E-2</v>
      </c>
      <c r="F53" s="8">
        <f t="shared" si="2"/>
        <v>0</v>
      </c>
      <c r="G53" s="8">
        <f t="shared" si="3"/>
        <v>0</v>
      </c>
    </row>
    <row r="54" spans="1:7" x14ac:dyDescent="0.3">
      <c r="A54" s="3">
        <v>38108</v>
      </c>
      <c r="B54">
        <v>51.312553000000001</v>
      </c>
      <c r="C54" s="8">
        <f t="shared" si="0"/>
        <v>-2.2451944570974162E-2</v>
      </c>
      <c r="D54" s="4">
        <v>-2.6981718077221651E-2</v>
      </c>
      <c r="E54" s="8">
        <f t="shared" si="1"/>
        <v>-2.4118611237640829E-2</v>
      </c>
      <c r="F54" s="8">
        <f t="shared" si="2"/>
        <v>-2.4118611237640829E-2</v>
      </c>
      <c r="G54" s="8">
        <f t="shared" si="3"/>
        <v>5.817074080324545E-4</v>
      </c>
    </row>
    <row r="55" spans="1:7" x14ac:dyDescent="0.3">
      <c r="A55" s="3">
        <v>38139</v>
      </c>
      <c r="B55">
        <v>54.857287999999997</v>
      </c>
      <c r="C55" s="8">
        <f t="shared" si="0"/>
        <v>6.6799629263409571E-2</v>
      </c>
      <c r="D55" s="4">
        <v>2.7185839424001178E-2</v>
      </c>
      <c r="E55" s="8">
        <f t="shared" si="1"/>
        <v>6.5132962596742908E-2</v>
      </c>
      <c r="F55" s="8">
        <f t="shared" si="2"/>
        <v>0</v>
      </c>
      <c r="G55" s="8">
        <f t="shared" si="3"/>
        <v>0</v>
      </c>
    </row>
    <row r="56" spans="1:7" x14ac:dyDescent="0.3">
      <c r="A56" s="3">
        <v>38169</v>
      </c>
      <c r="B56">
        <v>50.194946000000002</v>
      </c>
      <c r="C56" s="8">
        <f t="shared" si="0"/>
        <v>-8.8820705023698376E-2</v>
      </c>
      <c r="D56" s="4">
        <v>-2.3756135456760551E-2</v>
      </c>
      <c r="E56" s="8">
        <f t="shared" si="1"/>
        <v>-9.048737169036504E-2</v>
      </c>
      <c r="F56" s="8">
        <f t="shared" si="2"/>
        <v>-9.048737169036504E-2</v>
      </c>
      <c r="G56" s="8">
        <f t="shared" si="3"/>
        <v>8.1879644354302759E-3</v>
      </c>
    </row>
    <row r="57" spans="1:7" x14ac:dyDescent="0.3">
      <c r="A57" s="3">
        <v>38200</v>
      </c>
      <c r="B57">
        <v>50.194946000000002</v>
      </c>
      <c r="C57" s="8">
        <f t="shared" si="0"/>
        <v>0</v>
      </c>
      <c r="D57" s="4">
        <v>-1.529140480173609E-2</v>
      </c>
      <c r="E57" s="8">
        <f t="shared" si="1"/>
        <v>-1.6666666666666668E-3</v>
      </c>
      <c r="F57" s="8">
        <f t="shared" si="2"/>
        <v>-1.6666666666666668E-3</v>
      </c>
      <c r="G57" s="8">
        <f t="shared" si="3"/>
        <v>2.7777777777777783E-6</v>
      </c>
    </row>
    <row r="58" spans="1:7" x14ac:dyDescent="0.3">
      <c r="A58" s="3">
        <v>38231</v>
      </c>
      <c r="B58">
        <v>48.962378999999999</v>
      </c>
      <c r="C58" s="8">
        <f t="shared" si="0"/>
        <v>-2.4862116628692348E-2</v>
      </c>
      <c r="D58" s="4">
        <v>2.6374272228038301E-2</v>
      </c>
      <c r="E58" s="8">
        <f t="shared" si="1"/>
        <v>-2.6528783295359015E-2</v>
      </c>
      <c r="F58" s="8">
        <f t="shared" si="2"/>
        <v>-2.6528783295359015E-2</v>
      </c>
      <c r="G58" s="8">
        <f t="shared" si="3"/>
        <v>7.0377634313211954E-4</v>
      </c>
    </row>
    <row r="59" spans="1:7" x14ac:dyDescent="0.3">
      <c r="A59" s="3">
        <v>38261</v>
      </c>
      <c r="B59">
        <v>47.492935000000003</v>
      </c>
      <c r="C59" s="8">
        <f t="shared" si="0"/>
        <v>-3.0471264573786683E-2</v>
      </c>
      <c r="D59" s="4">
        <v>-4.026269169515286E-4</v>
      </c>
      <c r="E59" s="8">
        <f t="shared" si="1"/>
        <v>-3.2137931240453346E-2</v>
      </c>
      <c r="F59" s="8">
        <f t="shared" si="2"/>
        <v>-3.2137931240453346E-2</v>
      </c>
      <c r="G59" s="8">
        <f t="shared" si="3"/>
        <v>1.0328466244161072E-3</v>
      </c>
    </row>
    <row r="60" spans="1:7" x14ac:dyDescent="0.3">
      <c r="A60" s="3">
        <v>38292</v>
      </c>
      <c r="B60">
        <v>48.729712999999997</v>
      </c>
      <c r="C60" s="8">
        <f t="shared" si="0"/>
        <v>2.5708004106270051E-2</v>
      </c>
      <c r="D60" s="4">
        <v>4.6302843690980228E-2</v>
      </c>
      <c r="E60" s="8">
        <f t="shared" si="1"/>
        <v>2.4041337439603384E-2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50.470322000000003</v>
      </c>
      <c r="C61" s="8">
        <f t="shared" si="0"/>
        <v>3.509651311721864E-2</v>
      </c>
      <c r="D61" s="4">
        <v>2.5895255530651685E-2</v>
      </c>
      <c r="E61" s="8">
        <f t="shared" si="1"/>
        <v>3.3429846450551977E-2</v>
      </c>
      <c r="F61" s="8">
        <f t="shared" si="2"/>
        <v>0</v>
      </c>
      <c r="G61" s="8">
        <f t="shared" si="3"/>
        <v>0</v>
      </c>
    </row>
    <row r="62" spans="1:7" x14ac:dyDescent="0.3">
      <c r="A62" s="3">
        <v>38353</v>
      </c>
      <c r="B62">
        <v>51.878566999999997</v>
      </c>
      <c r="C62" s="8">
        <f t="shared" si="0"/>
        <v>2.752025727312753E-2</v>
      </c>
      <c r="D62" s="4">
        <v>-1.484310504415403E-2</v>
      </c>
      <c r="E62" s="8">
        <f t="shared" si="1"/>
        <v>2.5853590606460863E-2</v>
      </c>
      <c r="F62" s="8">
        <f t="shared" si="2"/>
        <v>0</v>
      </c>
      <c r="G62" s="8">
        <f t="shared" si="3"/>
        <v>0</v>
      </c>
    </row>
    <row r="63" spans="1:7" x14ac:dyDescent="0.3">
      <c r="A63" s="3">
        <v>38384</v>
      </c>
      <c r="B63">
        <v>51.620319000000002</v>
      </c>
      <c r="C63" s="8">
        <f t="shared" si="0"/>
        <v>-4.9903635860315534E-3</v>
      </c>
      <c r="D63" s="4">
        <v>1.5422249684698814E-2</v>
      </c>
      <c r="E63" s="8">
        <f t="shared" si="1"/>
        <v>-6.6570302526982204E-3</v>
      </c>
      <c r="F63" s="8">
        <f t="shared" si="2"/>
        <v>-6.6570302526982204E-3</v>
      </c>
      <c r="G63" s="8">
        <f t="shared" si="3"/>
        <v>4.431605178533933E-5</v>
      </c>
    </row>
    <row r="64" spans="1:7" x14ac:dyDescent="0.3">
      <c r="A64" s="3">
        <v>38412</v>
      </c>
      <c r="B64">
        <v>52.961120999999999</v>
      </c>
      <c r="C64" s="8">
        <f t="shared" si="0"/>
        <v>2.5642704276511684E-2</v>
      </c>
      <c r="D64" s="4">
        <v>-3.9428823887365421E-3</v>
      </c>
      <c r="E64" s="8">
        <f t="shared" si="1"/>
        <v>2.3976037609845017E-2</v>
      </c>
      <c r="F64" s="8">
        <f t="shared" si="2"/>
        <v>0</v>
      </c>
      <c r="G64" s="8">
        <f t="shared" si="3"/>
        <v>0</v>
      </c>
    </row>
    <row r="65" spans="1:7" x14ac:dyDescent="0.3">
      <c r="A65" s="3">
        <v>38443</v>
      </c>
      <c r="B65">
        <v>47.262638000000003</v>
      </c>
      <c r="C65" s="8">
        <f t="shared" si="0"/>
        <v>-0.11383798924790699</v>
      </c>
      <c r="D65" s="4">
        <v>-2.5500041844505838E-2</v>
      </c>
      <c r="E65" s="8">
        <f t="shared" si="1"/>
        <v>-0.11550465591457365</v>
      </c>
      <c r="F65" s="8">
        <f t="shared" si="2"/>
        <v>-0.11550465591457365</v>
      </c>
      <c r="G65" s="8">
        <f t="shared" si="3"/>
        <v>1.3341325537944053E-2</v>
      </c>
    </row>
    <row r="66" spans="1:7" x14ac:dyDescent="0.3">
      <c r="A66" s="3">
        <v>38473</v>
      </c>
      <c r="B66">
        <v>47.373871000000001</v>
      </c>
      <c r="C66" s="8">
        <f t="shared" si="0"/>
        <v>2.3507429088011574E-3</v>
      </c>
      <c r="D66" s="4">
        <v>1.1894231512413721E-2</v>
      </c>
      <c r="E66" s="8">
        <f t="shared" si="1"/>
        <v>6.8407624213449067E-4</v>
      </c>
      <c r="F66" s="8">
        <f t="shared" si="2"/>
        <v>0</v>
      </c>
      <c r="G66" s="8">
        <f t="shared" si="3"/>
        <v>0</v>
      </c>
    </row>
    <row r="67" spans="1:7" x14ac:dyDescent="0.3">
      <c r="A67" s="3">
        <v>38504</v>
      </c>
      <c r="B67">
        <v>44.930411999999997</v>
      </c>
      <c r="C67" s="8">
        <f t="shared" si="0"/>
        <v>-5.2955939124314289E-2</v>
      </c>
      <c r="D67" s="4">
        <v>2.034321213972912E-2</v>
      </c>
      <c r="E67" s="8">
        <f t="shared" si="1"/>
        <v>-5.4622605790980952E-2</v>
      </c>
      <c r="F67" s="8">
        <f t="shared" si="2"/>
        <v>-5.4622605790980952E-2</v>
      </c>
      <c r="G67" s="8">
        <f t="shared" si="3"/>
        <v>2.983629063396906E-3</v>
      </c>
    </row>
    <row r="68" spans="1:7" x14ac:dyDescent="0.3">
      <c r="A68" s="3">
        <v>38534</v>
      </c>
      <c r="B68">
        <v>46.608294999999998</v>
      </c>
      <c r="C68" s="8">
        <f t="shared" ref="C68:C131" si="4">LN(B68/B67)</f>
        <v>3.6663636722816043E-2</v>
      </c>
      <c r="D68" s="4">
        <v>1.6627157413183623E-2</v>
      </c>
      <c r="E68" s="8">
        <f t="shared" ref="E68:E131" si="5">C68-$N$4</f>
        <v>3.4996970056149379E-2</v>
      </c>
      <c r="F68" s="8">
        <f t="shared" ref="F68:F131" si="6">IF(E68&lt;0,E68,0)</f>
        <v>0</v>
      </c>
      <c r="G68" s="8">
        <f t="shared" ref="G68:G131" si="7">F68^2</f>
        <v>0</v>
      </c>
    </row>
    <row r="69" spans="1:7" x14ac:dyDescent="0.3">
      <c r="A69" s="3">
        <v>38565</v>
      </c>
      <c r="B69">
        <v>44.215736</v>
      </c>
      <c r="C69" s="8">
        <f t="shared" si="4"/>
        <v>-5.2697785758767504E-2</v>
      </c>
      <c r="D69" s="4">
        <v>1.6608849325827765E-3</v>
      </c>
      <c r="E69" s="8">
        <f t="shared" si="5"/>
        <v>-5.4364452425434168E-2</v>
      </c>
      <c r="F69" s="8">
        <f t="shared" si="6"/>
        <v>-5.4364452425434168E-2</v>
      </c>
      <c r="G69" s="8">
        <f t="shared" si="7"/>
        <v>2.9554936875172948E-3</v>
      </c>
    </row>
    <row r="70" spans="1:7" x14ac:dyDescent="0.3">
      <c r="A70" s="3">
        <v>38596</v>
      </c>
      <c r="B70">
        <v>45.857891000000002</v>
      </c>
      <c r="C70" s="8">
        <f t="shared" si="4"/>
        <v>3.6466544759570958E-2</v>
      </c>
      <c r="D70" s="4">
        <v>1.3477419196746558E-3</v>
      </c>
      <c r="E70" s="8">
        <f t="shared" si="5"/>
        <v>3.4799878092904295E-2</v>
      </c>
      <c r="F70" s="8">
        <f t="shared" si="6"/>
        <v>0</v>
      </c>
      <c r="G70" s="8">
        <f t="shared" si="7"/>
        <v>0</v>
      </c>
    </row>
    <row r="71" spans="1:7" x14ac:dyDescent="0.3">
      <c r="A71" s="3">
        <v>38626</v>
      </c>
      <c r="B71">
        <v>47.495685999999999</v>
      </c>
      <c r="C71" s="8">
        <f t="shared" si="4"/>
        <v>3.509159728011764E-2</v>
      </c>
      <c r="D71" s="4">
        <v>-2.7701644479248267E-2</v>
      </c>
      <c r="E71" s="8">
        <f t="shared" si="5"/>
        <v>3.3424930613450976E-2</v>
      </c>
      <c r="F71" s="8">
        <f t="shared" si="6"/>
        <v>0</v>
      </c>
      <c r="G71" s="8">
        <f t="shared" si="7"/>
        <v>0</v>
      </c>
    </row>
    <row r="72" spans="1:7" x14ac:dyDescent="0.3">
      <c r="A72" s="3">
        <v>38657</v>
      </c>
      <c r="B72">
        <v>49.058444999999999</v>
      </c>
      <c r="C72" s="8">
        <f t="shared" si="4"/>
        <v>3.2373456581943016E-2</v>
      </c>
      <c r="D72" s="4">
        <v>3.8096916003892624E-2</v>
      </c>
      <c r="E72" s="8">
        <f t="shared" si="5"/>
        <v>3.0706789915276349E-2</v>
      </c>
      <c r="F72" s="8">
        <f t="shared" si="6"/>
        <v>0</v>
      </c>
      <c r="G72" s="8">
        <f t="shared" si="7"/>
        <v>0</v>
      </c>
    </row>
    <row r="73" spans="1:7" x14ac:dyDescent="0.3">
      <c r="A73" s="3">
        <v>38687</v>
      </c>
      <c r="B73">
        <v>48.704025000000001</v>
      </c>
      <c r="C73" s="8">
        <f t="shared" si="4"/>
        <v>-7.2506669014744674E-3</v>
      </c>
      <c r="D73" s="4">
        <v>1.9961692945521588E-2</v>
      </c>
      <c r="E73" s="8">
        <f t="shared" si="5"/>
        <v>-8.9173335681411343E-3</v>
      </c>
      <c r="F73" s="8">
        <f t="shared" si="6"/>
        <v>-8.9173335681411343E-3</v>
      </c>
      <c r="G73" s="8">
        <f t="shared" si="7"/>
        <v>7.9518837965496695E-5</v>
      </c>
    </row>
    <row r="74" spans="1:7" x14ac:dyDescent="0.3">
      <c r="A74" s="3">
        <v>38718</v>
      </c>
      <c r="B74">
        <v>45.718929000000003</v>
      </c>
      <c r="C74" s="8">
        <f t="shared" si="4"/>
        <v>-6.324926208856553E-2</v>
      </c>
      <c r="D74" s="4">
        <v>1.3200535627976327E-2</v>
      </c>
      <c r="E74" s="8">
        <f t="shared" si="5"/>
        <v>-6.4915928755232194E-2</v>
      </c>
      <c r="F74" s="8">
        <f t="shared" si="6"/>
        <v>-6.4915928755232194E-2</v>
      </c>
      <c r="G74" s="8">
        <f t="shared" si="7"/>
        <v>4.2140778061543821E-3</v>
      </c>
    </row>
    <row r="75" spans="1:7" x14ac:dyDescent="0.3">
      <c r="A75" s="3">
        <v>38749</v>
      </c>
      <c r="B75">
        <v>46.246811000000001</v>
      </c>
      <c r="C75" s="8">
        <f t="shared" si="4"/>
        <v>1.1480096774443692E-2</v>
      </c>
      <c r="D75" s="4">
        <v>-1.6266139059847875E-3</v>
      </c>
      <c r="E75" s="8">
        <f t="shared" si="5"/>
        <v>9.8134301077770249E-3</v>
      </c>
      <c r="F75" s="8">
        <f t="shared" si="6"/>
        <v>0</v>
      </c>
      <c r="G75" s="8">
        <f t="shared" si="7"/>
        <v>0</v>
      </c>
    </row>
    <row r="76" spans="1:7" x14ac:dyDescent="0.3">
      <c r="A76" s="3">
        <v>38777</v>
      </c>
      <c r="B76">
        <v>47.867359</v>
      </c>
      <c r="C76" s="8">
        <f t="shared" si="4"/>
        <v>3.4441321399886204E-2</v>
      </c>
      <c r="D76" s="4">
        <v>1.3386597736262811E-2</v>
      </c>
      <c r="E76" s="8">
        <f t="shared" si="5"/>
        <v>3.2774654733219541E-2</v>
      </c>
      <c r="F76" s="8">
        <f t="shared" si="6"/>
        <v>0</v>
      </c>
      <c r="G76" s="8">
        <f t="shared" si="7"/>
        <v>0</v>
      </c>
    </row>
    <row r="77" spans="1:7" x14ac:dyDescent="0.3">
      <c r="A77" s="3">
        <v>38808</v>
      </c>
      <c r="B77">
        <v>54.027068999999997</v>
      </c>
      <c r="C77" s="8">
        <f t="shared" si="4"/>
        <v>0.12105136711460264</v>
      </c>
      <c r="D77" s="4">
        <v>6.5159923941441582E-3</v>
      </c>
      <c r="E77" s="8">
        <f t="shared" si="5"/>
        <v>0.11938470044793598</v>
      </c>
      <c r="F77" s="8">
        <f t="shared" si="6"/>
        <v>0</v>
      </c>
      <c r="G77" s="8">
        <f t="shared" si="7"/>
        <v>0</v>
      </c>
    </row>
    <row r="78" spans="1:7" x14ac:dyDescent="0.3">
      <c r="A78" s="3">
        <v>38838</v>
      </c>
      <c r="B78">
        <v>52.907688</v>
      </c>
      <c r="C78" s="8">
        <f t="shared" si="4"/>
        <v>-2.0936539626709362E-2</v>
      </c>
      <c r="D78" s="4">
        <v>-9.3382584455179284E-3</v>
      </c>
      <c r="E78" s="8">
        <f t="shared" si="5"/>
        <v>-2.2603206293376029E-2</v>
      </c>
      <c r="F78" s="8">
        <f t="shared" si="6"/>
        <v>-2.2603206293376029E-2</v>
      </c>
      <c r="G78" s="8">
        <f t="shared" si="7"/>
        <v>5.1090493474091375E-4</v>
      </c>
    </row>
    <row r="79" spans="1:7" x14ac:dyDescent="0.3">
      <c r="A79" s="3">
        <v>38869</v>
      </c>
      <c r="B79">
        <v>51.352271999999999</v>
      </c>
      <c r="C79" s="8">
        <f t="shared" si="4"/>
        <v>-2.9839478346960848E-2</v>
      </c>
      <c r="D79" s="4">
        <v>-2.855791815567315E-2</v>
      </c>
      <c r="E79" s="8">
        <f t="shared" si="5"/>
        <v>-3.1506145013627515E-2</v>
      </c>
      <c r="F79" s="8">
        <f t="shared" si="6"/>
        <v>-3.1506145013627515E-2</v>
      </c>
      <c r="G79" s="8">
        <f t="shared" si="7"/>
        <v>9.9263717361972601E-4</v>
      </c>
    </row>
    <row r="80" spans="1:7" x14ac:dyDescent="0.3">
      <c r="A80" s="3">
        <v>38899</v>
      </c>
      <c r="B80">
        <v>44.759189999999997</v>
      </c>
      <c r="C80" s="8">
        <f t="shared" si="4"/>
        <v>-0.13741239400541261</v>
      </c>
      <c r="D80" s="4">
        <v>5.6416926673954343E-3</v>
      </c>
      <c r="E80" s="8">
        <f t="shared" si="5"/>
        <v>-0.13907906067207929</v>
      </c>
      <c r="F80" s="8">
        <f t="shared" si="6"/>
        <v>-0.13907906067207929</v>
      </c>
      <c r="G80" s="8">
        <f t="shared" si="7"/>
        <v>1.9342985117427911E-2</v>
      </c>
    </row>
    <row r="81" spans="1:7" x14ac:dyDescent="0.3">
      <c r="A81" s="3">
        <v>38930</v>
      </c>
      <c r="B81">
        <v>45.585704999999997</v>
      </c>
      <c r="C81" s="8">
        <f t="shared" si="4"/>
        <v>1.8297393765728188E-2</v>
      </c>
      <c r="D81" s="4">
        <v>2.1353075604646797E-2</v>
      </c>
      <c r="E81" s="8">
        <f t="shared" si="5"/>
        <v>1.6630727099061521E-2</v>
      </c>
      <c r="F81" s="8">
        <f t="shared" si="6"/>
        <v>0</v>
      </c>
      <c r="G81" s="8">
        <f t="shared" si="7"/>
        <v>0</v>
      </c>
    </row>
    <row r="82" spans="1:7" x14ac:dyDescent="0.3">
      <c r="A82" s="3">
        <v>38961</v>
      </c>
      <c r="B82">
        <v>47.622345000000003</v>
      </c>
      <c r="C82" s="8">
        <f t="shared" si="4"/>
        <v>4.370790333042647E-2</v>
      </c>
      <c r="D82" s="4">
        <v>2.3765683875228153E-2</v>
      </c>
      <c r="E82" s="8">
        <f t="shared" si="5"/>
        <v>4.2041236663759807E-2</v>
      </c>
      <c r="F82" s="8">
        <f t="shared" si="6"/>
        <v>0</v>
      </c>
      <c r="G82" s="8">
        <f t="shared" si="7"/>
        <v>0</v>
      </c>
    </row>
    <row r="83" spans="1:7" x14ac:dyDescent="0.3">
      <c r="A83" s="3">
        <v>38991</v>
      </c>
      <c r="B83">
        <v>50.450741000000001</v>
      </c>
      <c r="C83" s="8">
        <f t="shared" si="4"/>
        <v>5.7695350640075888E-2</v>
      </c>
      <c r="D83" s="4">
        <v>3.4635056991515853E-2</v>
      </c>
      <c r="E83" s="8">
        <f t="shared" si="5"/>
        <v>5.6028683973409224E-2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52.127330999999998</v>
      </c>
      <c r="C84" s="8">
        <f t="shared" si="4"/>
        <v>3.2691964042076624E-2</v>
      </c>
      <c r="D84" s="4">
        <v>1.8527483166835355E-2</v>
      </c>
      <c r="E84" s="8">
        <f t="shared" si="5"/>
        <v>3.1025297375409957E-2</v>
      </c>
      <c r="F84" s="8">
        <f t="shared" si="6"/>
        <v>0</v>
      </c>
      <c r="G84" s="8">
        <f t="shared" si="7"/>
        <v>0</v>
      </c>
    </row>
    <row r="85" spans="1:7" x14ac:dyDescent="0.3">
      <c r="A85" s="3">
        <v>39052</v>
      </c>
      <c r="B85">
        <v>50.151919999999997</v>
      </c>
      <c r="C85" s="8">
        <f t="shared" si="4"/>
        <v>-3.8632599723888959E-2</v>
      </c>
      <c r="D85" s="4">
        <v>2.0005184929139282E-2</v>
      </c>
      <c r="E85" s="8">
        <f t="shared" si="5"/>
        <v>-4.0299266390555623E-2</v>
      </c>
      <c r="F85" s="8">
        <f t="shared" si="6"/>
        <v>-4.0299266390555623E-2</v>
      </c>
      <c r="G85" s="8">
        <f t="shared" si="7"/>
        <v>1.6240308716169659E-3</v>
      </c>
    </row>
    <row r="86" spans="1:7" x14ac:dyDescent="0.3">
      <c r="A86" s="3">
        <v>39083</v>
      </c>
      <c r="B86">
        <v>47.815837999999999</v>
      </c>
      <c r="C86" s="8">
        <f t="shared" si="4"/>
        <v>-4.7699875290724156E-2</v>
      </c>
      <c r="D86" s="4">
        <v>5.464480874316946E-3</v>
      </c>
      <c r="E86" s="8">
        <f t="shared" si="5"/>
        <v>-4.9366541957390819E-2</v>
      </c>
      <c r="F86" s="8">
        <f t="shared" si="6"/>
        <v>-4.9366541957390819E-2</v>
      </c>
      <c r="G86" s="8">
        <f t="shared" si="7"/>
        <v>2.4370554648308284E-3</v>
      </c>
    </row>
    <row r="87" spans="1:7" x14ac:dyDescent="0.3">
      <c r="A87" s="3">
        <v>39114</v>
      </c>
      <c r="B87">
        <v>47.674244000000002</v>
      </c>
      <c r="C87" s="8">
        <f t="shared" si="4"/>
        <v>-2.9656295357689028E-3</v>
      </c>
      <c r="D87" s="4">
        <v>1.4492753623188316E-2</v>
      </c>
      <c r="E87" s="8">
        <f t="shared" si="5"/>
        <v>-4.6322962024355693E-3</v>
      </c>
      <c r="F87" s="8">
        <f t="shared" si="6"/>
        <v>-4.6322962024355693E-3</v>
      </c>
      <c r="G87" s="8">
        <f t="shared" si="7"/>
        <v>2.1458168107098998E-5</v>
      </c>
    </row>
    <row r="88" spans="1:7" x14ac:dyDescent="0.3">
      <c r="A88" s="3">
        <v>39142</v>
      </c>
      <c r="B88">
        <v>49.496819000000002</v>
      </c>
      <c r="C88" s="8">
        <f t="shared" si="4"/>
        <v>3.7517110890290764E-2</v>
      </c>
      <c r="D88" s="4">
        <v>-2.6197397563676571E-2</v>
      </c>
      <c r="E88" s="8">
        <f t="shared" si="5"/>
        <v>3.5850444223624101E-2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53.602668999999999</v>
      </c>
      <c r="C89" s="8">
        <f t="shared" si="4"/>
        <v>7.9690456729705955E-2</v>
      </c>
      <c r="D89" s="4">
        <v>4.0292832012509369E-2</v>
      </c>
      <c r="E89" s="8">
        <f t="shared" si="5"/>
        <v>7.8023790063039292E-2</v>
      </c>
      <c r="F89" s="8">
        <f t="shared" si="6"/>
        <v>0</v>
      </c>
      <c r="G89" s="8">
        <f t="shared" si="7"/>
        <v>0</v>
      </c>
    </row>
    <row r="90" spans="1:7" x14ac:dyDescent="0.3">
      <c r="A90" s="3">
        <v>39203</v>
      </c>
      <c r="B90">
        <v>56.963763999999998</v>
      </c>
      <c r="C90" s="8">
        <f t="shared" si="4"/>
        <v>6.0816484767953968E-2</v>
      </c>
      <c r="D90" s="4">
        <v>3.2453335519663305E-2</v>
      </c>
      <c r="E90" s="8">
        <f t="shared" si="5"/>
        <v>5.9149818101287305E-2</v>
      </c>
      <c r="F90" s="8">
        <f t="shared" si="6"/>
        <v>0</v>
      </c>
      <c r="G90" s="8">
        <f t="shared" si="7"/>
        <v>0</v>
      </c>
    </row>
    <row r="91" spans="1:7" x14ac:dyDescent="0.3">
      <c r="A91" s="3">
        <v>39234</v>
      </c>
      <c r="B91">
        <v>56.520919999999997</v>
      </c>
      <c r="C91" s="8">
        <f t="shared" si="4"/>
        <v>-7.8045112733393669E-3</v>
      </c>
      <c r="D91" s="4">
        <v>2.0183437669573662E-3</v>
      </c>
      <c r="E91" s="8">
        <f t="shared" si="5"/>
        <v>-9.4711779400060338E-3</v>
      </c>
      <c r="F91" s="8">
        <f t="shared" si="6"/>
        <v>-9.4711779400060338E-3</v>
      </c>
      <c r="G91" s="8">
        <f t="shared" si="7"/>
        <v>8.9703211571256938E-5</v>
      </c>
    </row>
    <row r="92" spans="1:7" x14ac:dyDescent="0.3">
      <c r="A92" s="3">
        <v>39264</v>
      </c>
      <c r="B92">
        <v>57.908057999999997</v>
      </c>
      <c r="C92" s="8">
        <f t="shared" si="4"/>
        <v>2.4245710772250784E-2</v>
      </c>
      <c r="D92" s="4">
        <v>4.3059325447929132E-3</v>
      </c>
      <c r="E92" s="8">
        <f t="shared" si="5"/>
        <v>2.2579044105584117E-2</v>
      </c>
      <c r="F92" s="8">
        <f t="shared" si="6"/>
        <v>0</v>
      </c>
      <c r="G92" s="8">
        <f t="shared" si="7"/>
        <v>0</v>
      </c>
    </row>
    <row r="93" spans="1:7" x14ac:dyDescent="0.3">
      <c r="A93" s="3">
        <v>39295</v>
      </c>
      <c r="B93">
        <v>59.256118999999998</v>
      </c>
      <c r="C93" s="8">
        <f t="shared" si="4"/>
        <v>2.3012503064402102E-2</v>
      </c>
      <c r="D93" s="4">
        <v>-4.3459962780543392E-2</v>
      </c>
      <c r="E93" s="8">
        <f t="shared" si="5"/>
        <v>2.1345836397735435E-2</v>
      </c>
      <c r="F93" s="8">
        <f t="shared" si="6"/>
        <v>0</v>
      </c>
      <c r="G93" s="8">
        <f t="shared" si="7"/>
        <v>0</v>
      </c>
    </row>
    <row r="94" spans="1:7" x14ac:dyDescent="0.3">
      <c r="A94" s="3">
        <v>39326</v>
      </c>
      <c r="B94">
        <v>61.275317999999999</v>
      </c>
      <c r="C94" s="8">
        <f t="shared" si="4"/>
        <v>3.3508070174767514E-2</v>
      </c>
      <c r="D94" s="4">
        <v>2.9217252615803442E-2</v>
      </c>
      <c r="E94" s="8">
        <f t="shared" si="5"/>
        <v>3.184140350810085E-2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56.547722</v>
      </c>
      <c r="C95" s="8">
        <f t="shared" si="4"/>
        <v>-8.029220030389711E-2</v>
      </c>
      <c r="D95" s="4">
        <v>2.8414555947419175E-2</v>
      </c>
      <c r="E95" s="8">
        <f t="shared" si="5"/>
        <v>-8.1958866970563773E-2</v>
      </c>
      <c r="F95" s="8">
        <f t="shared" si="6"/>
        <v>-8.1958866970563773E-2</v>
      </c>
      <c r="G95" s="8">
        <f t="shared" si="7"/>
        <v>6.7172558750985692E-3</v>
      </c>
    </row>
    <row r="96" spans="1:7" x14ac:dyDescent="0.3">
      <c r="A96" s="3">
        <v>39387</v>
      </c>
      <c r="B96">
        <v>54.517864000000003</v>
      </c>
      <c r="C96" s="8">
        <f t="shared" si="4"/>
        <v>-3.6556491037650768E-2</v>
      </c>
      <c r="D96" s="4">
        <v>-4.953691074652844E-2</v>
      </c>
      <c r="E96" s="8">
        <f t="shared" si="5"/>
        <v>-3.8223157704317431E-2</v>
      </c>
      <c r="F96" s="8">
        <f t="shared" si="6"/>
        <v>-3.8223157704317431E-2</v>
      </c>
      <c r="G96" s="8">
        <f t="shared" si="7"/>
        <v>1.461009784889121E-3</v>
      </c>
    </row>
    <row r="97" spans="1:7" x14ac:dyDescent="0.3">
      <c r="A97" s="3">
        <v>39417</v>
      </c>
      <c r="B97">
        <v>55.538257999999999</v>
      </c>
      <c r="C97" s="8">
        <f t="shared" si="4"/>
        <v>1.8543688826985285E-2</v>
      </c>
      <c r="D97" s="4">
        <v>1.0817348758704054E-2</v>
      </c>
      <c r="E97" s="8">
        <f t="shared" si="5"/>
        <v>1.6877022160318618E-2</v>
      </c>
      <c r="F97" s="8">
        <f t="shared" si="6"/>
        <v>0</v>
      </c>
      <c r="G97" s="8">
        <f t="shared" si="7"/>
        <v>0</v>
      </c>
    </row>
    <row r="98" spans="1:7" x14ac:dyDescent="0.3">
      <c r="A98" s="3">
        <v>39448</v>
      </c>
      <c r="B98">
        <v>52.462291999999998</v>
      </c>
      <c r="C98" s="8">
        <f t="shared" si="4"/>
        <v>-5.6977452689496534E-2</v>
      </c>
      <c r="D98" s="4">
        <v>-7.0300000000000001E-2</v>
      </c>
      <c r="E98" s="8">
        <f t="shared" si="5"/>
        <v>-5.8644119356163198E-2</v>
      </c>
      <c r="F98" s="8">
        <f t="shared" si="6"/>
        <v>-5.8644119356163198E-2</v>
      </c>
      <c r="G98" s="8">
        <f t="shared" si="7"/>
        <v>3.439132735059915E-3</v>
      </c>
    </row>
    <row r="99" spans="1:7" x14ac:dyDescent="0.3">
      <c r="A99" s="3">
        <v>39479</v>
      </c>
      <c r="B99">
        <v>51.638973</v>
      </c>
      <c r="C99" s="8">
        <f t="shared" si="4"/>
        <v>-1.5817985818419644E-2</v>
      </c>
      <c r="D99" s="4">
        <v>-1.7479035736155862E-2</v>
      </c>
      <c r="E99" s="8">
        <f t="shared" si="5"/>
        <v>-1.7484652485086311E-2</v>
      </c>
      <c r="F99" s="8">
        <f t="shared" si="6"/>
        <v>-1.7484652485086311E-2</v>
      </c>
      <c r="G99" s="8">
        <f t="shared" si="7"/>
        <v>3.0571307252423493E-4</v>
      </c>
    </row>
    <row r="100" spans="1:7" x14ac:dyDescent="0.3">
      <c r="A100" s="3">
        <v>39508</v>
      </c>
      <c r="B100">
        <v>52.461491000000002</v>
      </c>
      <c r="C100" s="8">
        <f t="shared" si="4"/>
        <v>1.5802717592720845E-2</v>
      </c>
      <c r="D100" s="4">
        <v>-2.8394645132843767E-2</v>
      </c>
      <c r="E100" s="8">
        <f t="shared" si="5"/>
        <v>1.4136050926054178E-2</v>
      </c>
      <c r="F100" s="8">
        <f t="shared" si="6"/>
        <v>0</v>
      </c>
      <c r="G100" s="8">
        <f t="shared" si="7"/>
        <v>0</v>
      </c>
    </row>
    <row r="101" spans="1:7" x14ac:dyDescent="0.3">
      <c r="A101" s="3">
        <v>39539</v>
      </c>
      <c r="B101">
        <v>50.970142000000003</v>
      </c>
      <c r="C101" s="8">
        <f t="shared" si="4"/>
        <v>-2.8839385388843296E-2</v>
      </c>
      <c r="D101" s="4">
        <v>3.9842883063102102E-2</v>
      </c>
      <c r="E101" s="8">
        <f t="shared" si="5"/>
        <v>-3.0506052055509963E-2</v>
      </c>
      <c r="F101" s="8">
        <f t="shared" si="6"/>
        <v>-3.0506052055509963E-2</v>
      </c>
      <c r="G101" s="8">
        <f t="shared" si="7"/>
        <v>9.3061921201348363E-4</v>
      </c>
    </row>
    <row r="102" spans="1:7" x14ac:dyDescent="0.3">
      <c r="A102" s="3">
        <v>39569</v>
      </c>
      <c r="B102">
        <v>51.407608000000003</v>
      </c>
      <c r="C102" s="8">
        <f t="shared" si="4"/>
        <v>8.5461667715082332E-3</v>
      </c>
      <c r="D102" s="4">
        <v>2.3615848970011788E-2</v>
      </c>
      <c r="E102" s="8">
        <f t="shared" si="5"/>
        <v>6.8795001048415662E-3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46.424393000000002</v>
      </c>
      <c r="C103" s="8">
        <f t="shared" si="4"/>
        <v>-0.10196114477071785</v>
      </c>
      <c r="D103" s="4">
        <v>-4.5167580707125315E-2</v>
      </c>
      <c r="E103" s="8">
        <f t="shared" si="5"/>
        <v>-0.10362781143738452</v>
      </c>
      <c r="F103" s="8">
        <f t="shared" si="6"/>
        <v>-0.10362781143738452</v>
      </c>
      <c r="G103" s="8">
        <f t="shared" si="7"/>
        <v>1.0738723303302122E-2</v>
      </c>
    </row>
    <row r="104" spans="1:7" x14ac:dyDescent="0.3">
      <c r="A104" s="3">
        <v>39630</v>
      </c>
      <c r="B104">
        <v>46.958087999999996</v>
      </c>
      <c r="C104" s="8">
        <f t="shared" si="4"/>
        <v>1.1430426887005875E-2</v>
      </c>
      <c r="D104" s="4">
        <v>-6.4611589976651673E-2</v>
      </c>
      <c r="E104" s="8">
        <f t="shared" si="5"/>
        <v>9.7637602203392085E-3</v>
      </c>
      <c r="F104" s="8">
        <f t="shared" si="6"/>
        <v>0</v>
      </c>
      <c r="G104" s="8">
        <f t="shared" si="7"/>
        <v>0</v>
      </c>
    </row>
    <row r="105" spans="1:7" x14ac:dyDescent="0.3">
      <c r="A105" s="3">
        <v>39661</v>
      </c>
      <c r="B105">
        <v>47.765289000000003</v>
      </c>
      <c r="C105" s="8">
        <f t="shared" si="4"/>
        <v>1.7043744970635093E-2</v>
      </c>
      <c r="D105" s="4">
        <v>1.9017431495520824E-2</v>
      </c>
      <c r="E105" s="8">
        <f t="shared" si="5"/>
        <v>1.5377078303968426E-2</v>
      </c>
      <c r="F105" s="8">
        <f t="shared" si="6"/>
        <v>0</v>
      </c>
      <c r="G105" s="8">
        <f t="shared" si="7"/>
        <v>0</v>
      </c>
    </row>
    <row r="106" spans="1:7" x14ac:dyDescent="0.3">
      <c r="A106" s="3">
        <v>39692</v>
      </c>
      <c r="B106">
        <v>45.892283999999997</v>
      </c>
      <c r="C106" s="8">
        <f t="shared" si="4"/>
        <v>-4.0002205798843976E-2</v>
      </c>
      <c r="D106" s="4">
        <v>-5.1660127954593613E-2</v>
      </c>
      <c r="E106" s="8">
        <f t="shared" si="5"/>
        <v>-4.166887246551064E-2</v>
      </c>
      <c r="F106" s="8">
        <f t="shared" si="6"/>
        <v>-4.166887246551064E-2</v>
      </c>
      <c r="G106" s="8">
        <f t="shared" si="7"/>
        <v>1.7362949325469908E-3</v>
      </c>
    </row>
    <row r="107" spans="1:7" x14ac:dyDescent="0.3">
      <c r="A107" s="3">
        <v>39722</v>
      </c>
      <c r="B107">
        <v>43.198273</v>
      </c>
      <c r="C107" s="8">
        <f t="shared" si="4"/>
        <v>-6.0496480761061101E-2</v>
      </c>
      <c r="D107" s="4">
        <v>-0.22804481527030129</v>
      </c>
      <c r="E107" s="8">
        <f t="shared" si="5"/>
        <v>-6.2163147427727765E-2</v>
      </c>
      <c r="F107" s="8">
        <f t="shared" si="6"/>
        <v>-6.2163147427727765E-2</v>
      </c>
      <c r="G107" s="8">
        <f t="shared" si="7"/>
        <v>3.864256898121417E-3</v>
      </c>
    </row>
    <row r="108" spans="1:7" x14ac:dyDescent="0.3">
      <c r="A108" s="3">
        <v>39753</v>
      </c>
      <c r="B108">
        <v>44.965167999999998</v>
      </c>
      <c r="C108" s="8">
        <f t="shared" si="4"/>
        <v>4.0087627999679104E-2</v>
      </c>
      <c r="D108" s="4">
        <v>-9.2687692547691367E-2</v>
      </c>
      <c r="E108" s="8">
        <f t="shared" si="5"/>
        <v>3.8420961333012441E-2</v>
      </c>
      <c r="F108" s="8">
        <f t="shared" si="6"/>
        <v>0</v>
      </c>
      <c r="G108" s="8">
        <f t="shared" si="7"/>
        <v>0</v>
      </c>
    </row>
    <row r="109" spans="1:7" x14ac:dyDescent="0.3">
      <c r="A109" s="3">
        <v>39783</v>
      </c>
      <c r="B109">
        <v>38.970146</v>
      </c>
      <c r="C109" s="8">
        <f t="shared" si="4"/>
        <v>-0.14309227978355155</v>
      </c>
      <c r="D109" s="4">
        <v>-6.225170620331023E-3</v>
      </c>
      <c r="E109" s="8">
        <f t="shared" si="5"/>
        <v>-0.14475894645021822</v>
      </c>
      <c r="F109" s="8">
        <f t="shared" si="6"/>
        <v>-0.14475894645021822</v>
      </c>
      <c r="G109" s="8">
        <f t="shared" si="7"/>
        <v>2.0955152577377147E-2</v>
      </c>
    </row>
    <row r="110" spans="1:7" x14ac:dyDescent="0.3">
      <c r="A110" s="3">
        <v>39814</v>
      </c>
      <c r="B110">
        <v>36.430393000000002</v>
      </c>
      <c r="C110" s="8">
        <f t="shared" si="4"/>
        <v>-6.7392467040717621E-2</v>
      </c>
      <c r="D110" s="4">
        <v>-1.3745526606019519E-2</v>
      </c>
      <c r="E110" s="8">
        <f t="shared" si="5"/>
        <v>-6.9059133707384285E-2</v>
      </c>
      <c r="F110" s="8">
        <f t="shared" si="6"/>
        <v>-6.9059133707384285E-2</v>
      </c>
      <c r="G110" s="8">
        <f t="shared" si="7"/>
        <v>4.7691639484143799E-3</v>
      </c>
    </row>
    <row r="111" spans="1:7" x14ac:dyDescent="0.3">
      <c r="A111" s="3">
        <v>39845</v>
      </c>
      <c r="B111">
        <v>30.788727000000002</v>
      </c>
      <c r="C111" s="8">
        <f t="shared" si="4"/>
        <v>-0.16825478228522939</v>
      </c>
      <c r="D111" s="4">
        <v>-7.2271851569116516E-2</v>
      </c>
      <c r="E111" s="8">
        <f t="shared" si="5"/>
        <v>-0.16992144895189606</v>
      </c>
      <c r="F111" s="8">
        <f t="shared" si="6"/>
        <v>-0.16992144895189606</v>
      </c>
      <c r="G111" s="8">
        <f t="shared" si="7"/>
        <v>2.8873298813911819E-2</v>
      </c>
    </row>
    <row r="112" spans="1:7" x14ac:dyDescent="0.3">
      <c r="A112" s="3">
        <v>39873</v>
      </c>
      <c r="B112">
        <v>34.039993000000003</v>
      </c>
      <c r="C112" s="8">
        <f t="shared" si="4"/>
        <v>0.10038748157543158</v>
      </c>
      <c r="D112" s="4">
        <v>-6.1592981687080633E-2</v>
      </c>
      <c r="E112" s="8">
        <f t="shared" si="5"/>
        <v>9.8720814908764914E-2</v>
      </c>
      <c r="F112" s="8">
        <f t="shared" si="6"/>
        <v>0</v>
      </c>
      <c r="G112" s="8">
        <f t="shared" si="7"/>
        <v>0</v>
      </c>
    </row>
    <row r="113" spans="1:7" x14ac:dyDescent="0.3">
      <c r="A113" s="3">
        <v>39904</v>
      </c>
      <c r="B113">
        <v>39.434910000000002</v>
      </c>
      <c r="C113" s="8">
        <f t="shared" si="4"/>
        <v>0.14711536654602891</v>
      </c>
      <c r="D113" s="4">
        <v>0.1135225377330884</v>
      </c>
      <c r="E113" s="8">
        <f t="shared" si="5"/>
        <v>0.14544869987936224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39.092590000000001</v>
      </c>
      <c r="C114" s="8">
        <f t="shared" si="4"/>
        <v>-8.7185296459940595E-3</v>
      </c>
      <c r="D114" s="4">
        <v>6.2011455300946282E-2</v>
      </c>
      <c r="E114" s="8">
        <f t="shared" si="5"/>
        <v>-1.0385196312660726E-2</v>
      </c>
      <c r="F114" s="8">
        <f t="shared" si="6"/>
        <v>-1.0385196312660726E-2</v>
      </c>
      <c r="G114" s="8">
        <f t="shared" si="7"/>
        <v>1.0785230245250195E-4</v>
      </c>
    </row>
    <row r="115" spans="1:7" x14ac:dyDescent="0.3">
      <c r="A115" s="3">
        <v>39965</v>
      </c>
      <c r="B115">
        <v>41.505268000000001</v>
      </c>
      <c r="C115" s="8">
        <f t="shared" si="4"/>
        <v>5.988742397475514E-2</v>
      </c>
      <c r="D115" s="4">
        <v>2.5934853640319527E-2</v>
      </c>
      <c r="E115" s="8">
        <f t="shared" si="5"/>
        <v>5.8220757308088476E-2</v>
      </c>
      <c r="F115" s="8">
        <f t="shared" si="6"/>
        <v>0</v>
      </c>
      <c r="G115" s="8">
        <f t="shared" si="7"/>
        <v>0</v>
      </c>
    </row>
    <row r="116" spans="1:7" x14ac:dyDescent="0.3">
      <c r="A116" s="3">
        <v>39995</v>
      </c>
      <c r="B116">
        <v>48.701346999999998</v>
      </c>
      <c r="C116" s="8">
        <f t="shared" si="4"/>
        <v>0.15988632990409496</v>
      </c>
      <c r="D116" s="4">
        <v>1.041933440879142E-2</v>
      </c>
      <c r="E116" s="8">
        <f t="shared" si="5"/>
        <v>0.15821966323742828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49.792510999999998</v>
      </c>
      <c r="C117" s="8">
        <f t="shared" si="4"/>
        <v>2.2157902352453112E-2</v>
      </c>
      <c r="D117" s="4">
        <v>7.6015097072682322E-2</v>
      </c>
      <c r="E117" s="8">
        <f t="shared" si="5"/>
        <v>2.0491235685786445E-2</v>
      </c>
      <c r="F117" s="8">
        <f t="shared" si="6"/>
        <v>0</v>
      </c>
      <c r="G117" s="8">
        <f t="shared" si="7"/>
        <v>0</v>
      </c>
    </row>
    <row r="118" spans="1:7" x14ac:dyDescent="0.3">
      <c r="A118" s="3">
        <v>40057</v>
      </c>
      <c r="B118">
        <v>51.338715000000001</v>
      </c>
      <c r="C118" s="8">
        <f t="shared" si="4"/>
        <v>3.0580554716706069E-2</v>
      </c>
      <c r="D118" s="4">
        <v>3.3903202280586742E-2</v>
      </c>
      <c r="E118" s="8">
        <f t="shared" si="5"/>
        <v>2.8913888050039402E-2</v>
      </c>
      <c r="F118" s="8">
        <f t="shared" si="6"/>
        <v>0</v>
      </c>
      <c r="G118" s="8">
        <f t="shared" si="7"/>
        <v>0</v>
      </c>
    </row>
    <row r="119" spans="1:7" x14ac:dyDescent="0.3">
      <c r="A119" s="3">
        <v>40087</v>
      </c>
      <c r="B119">
        <v>51.178725999999997</v>
      </c>
      <c r="C119" s="8">
        <f t="shared" si="4"/>
        <v>-3.1212080271020258E-3</v>
      </c>
      <c r="D119" s="4">
        <v>2.1883167130382426E-2</v>
      </c>
      <c r="E119" s="8">
        <f t="shared" si="5"/>
        <v>-4.7878746937686928E-3</v>
      </c>
      <c r="F119" s="8">
        <f t="shared" si="6"/>
        <v>-4.7878746937686928E-3</v>
      </c>
      <c r="G119" s="8">
        <f t="shared" si="7"/>
        <v>2.2923744083230653E-5</v>
      </c>
    </row>
    <row r="120" spans="1:7" x14ac:dyDescent="0.3">
      <c r="A120" s="3">
        <v>40118</v>
      </c>
      <c r="B120">
        <v>53.870860999999998</v>
      </c>
      <c r="C120" s="8">
        <f t="shared" si="4"/>
        <v>5.1265781600894171E-2</v>
      </c>
      <c r="D120" s="4">
        <v>1.8936146806125678E-2</v>
      </c>
      <c r="E120" s="8">
        <f t="shared" si="5"/>
        <v>4.9599114934227508E-2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57.883834999999998</v>
      </c>
      <c r="C121" s="8">
        <f t="shared" si="4"/>
        <v>7.1848437856474337E-2</v>
      </c>
      <c r="D121" s="4">
        <v>2.0296814481386517E-2</v>
      </c>
      <c r="E121" s="8">
        <f t="shared" si="5"/>
        <v>7.0181771189807673E-2</v>
      </c>
      <c r="F121" s="8">
        <f t="shared" si="6"/>
        <v>0</v>
      </c>
      <c r="G121" s="8">
        <f t="shared" si="7"/>
        <v>0</v>
      </c>
    </row>
    <row r="122" spans="1:7" x14ac:dyDescent="0.3">
      <c r="A122" s="3">
        <v>40179</v>
      </c>
      <c r="B122">
        <v>56.357430000000001</v>
      </c>
      <c r="C122" s="8">
        <f t="shared" si="4"/>
        <v>-2.6724071068369843E-2</v>
      </c>
      <c r="D122" s="4">
        <v>1.1817717079914544E-2</v>
      </c>
      <c r="E122" s="8">
        <f t="shared" si="5"/>
        <v>-2.839073773503651E-2</v>
      </c>
      <c r="F122" s="8">
        <f t="shared" si="6"/>
        <v>-2.839073773503651E-2</v>
      </c>
      <c r="G122" s="8">
        <f t="shared" si="7"/>
        <v>8.0603398913962605E-4</v>
      </c>
    </row>
    <row r="123" spans="1:7" x14ac:dyDescent="0.3">
      <c r="A123" s="3">
        <v>40210</v>
      </c>
      <c r="B123">
        <v>56.119357999999998</v>
      </c>
      <c r="C123" s="8">
        <f t="shared" si="4"/>
        <v>-4.2332708777619082E-3</v>
      </c>
      <c r="D123" s="4">
        <v>-3.11132592188617E-2</v>
      </c>
      <c r="E123" s="8">
        <f t="shared" si="5"/>
        <v>-5.8999375444285752E-3</v>
      </c>
      <c r="F123" s="8">
        <f t="shared" si="6"/>
        <v>-5.8999375444285752E-3</v>
      </c>
      <c r="G123" s="8">
        <f t="shared" si="7"/>
        <v>3.4809263028157887E-5</v>
      </c>
    </row>
    <row r="124" spans="1:7" x14ac:dyDescent="0.3">
      <c r="A124" s="3">
        <v>40238</v>
      </c>
      <c r="B124">
        <v>58.898238999999997</v>
      </c>
      <c r="C124" s="8">
        <f t="shared" si="4"/>
        <v>4.8330376681246921E-2</v>
      </c>
      <c r="D124" s="4">
        <v>5.6136207167735014E-2</v>
      </c>
      <c r="E124" s="8">
        <f t="shared" si="5"/>
        <v>4.6663710014580258E-2</v>
      </c>
      <c r="F124" s="8">
        <f t="shared" si="6"/>
        <v>0</v>
      </c>
      <c r="G124" s="8">
        <f t="shared" si="7"/>
        <v>0</v>
      </c>
    </row>
    <row r="125" spans="1:7" x14ac:dyDescent="0.3">
      <c r="A125" s="3">
        <v>40269</v>
      </c>
      <c r="B125">
        <v>62.492615000000001</v>
      </c>
      <c r="C125" s="8">
        <f t="shared" si="4"/>
        <v>5.9237197682758119E-2</v>
      </c>
      <c r="D125" s="4">
        <v>3.8542761742774344E-2</v>
      </c>
      <c r="E125" s="8">
        <f t="shared" si="5"/>
        <v>5.7570531016091456E-2</v>
      </c>
      <c r="F125" s="8">
        <f t="shared" si="6"/>
        <v>0</v>
      </c>
      <c r="G125" s="8">
        <f t="shared" si="7"/>
        <v>0</v>
      </c>
    </row>
    <row r="126" spans="1:7" x14ac:dyDescent="0.3">
      <c r="A126" s="3">
        <v>40299</v>
      </c>
      <c r="B126">
        <v>55.895885</v>
      </c>
      <c r="C126" s="8">
        <f t="shared" si="4"/>
        <v>-0.11155762590517997</v>
      </c>
      <c r="D126" s="4">
        <v>-6.2249358284833245E-2</v>
      </c>
      <c r="E126" s="8">
        <f t="shared" si="5"/>
        <v>-0.11322429257184663</v>
      </c>
      <c r="F126" s="8">
        <f t="shared" si="6"/>
        <v>-0.11322429257184663</v>
      </c>
      <c r="G126" s="8">
        <f t="shared" si="7"/>
        <v>1.2819740428395125E-2</v>
      </c>
    </row>
    <row r="127" spans="1:7" x14ac:dyDescent="0.3">
      <c r="A127" s="3">
        <v>40330</v>
      </c>
      <c r="B127">
        <v>56.020404999999997</v>
      </c>
      <c r="C127" s="8">
        <f t="shared" si="4"/>
        <v>2.2252355109673248E-3</v>
      </c>
      <c r="D127" s="4">
        <v>-3.7769044812347032E-2</v>
      </c>
      <c r="E127" s="8">
        <f t="shared" si="5"/>
        <v>5.5856884430065799E-4</v>
      </c>
      <c r="F127" s="8">
        <f t="shared" si="6"/>
        <v>0</v>
      </c>
      <c r="G127" s="8">
        <f t="shared" si="7"/>
        <v>0</v>
      </c>
    </row>
    <row r="128" spans="1:7" x14ac:dyDescent="0.3">
      <c r="A128" s="3">
        <v>40360</v>
      </c>
      <c r="B128">
        <v>60.665730000000003</v>
      </c>
      <c r="C128" s="8">
        <f t="shared" si="4"/>
        <v>7.9662959362354513E-2</v>
      </c>
      <c r="D128" s="4">
        <v>-3.2914839531485874E-3</v>
      </c>
      <c r="E128" s="8">
        <f t="shared" si="5"/>
        <v>7.7996292695687849E-2</v>
      </c>
      <c r="F128" s="8">
        <f t="shared" si="6"/>
        <v>0</v>
      </c>
      <c r="G128" s="8">
        <f t="shared" si="7"/>
        <v>0</v>
      </c>
    </row>
    <row r="129" spans="1:7" x14ac:dyDescent="0.3">
      <c r="A129" s="3">
        <v>40391</v>
      </c>
      <c r="B129">
        <v>55.708354999999997</v>
      </c>
      <c r="C129" s="8">
        <f t="shared" si="4"/>
        <v>-8.5248823044691807E-2</v>
      </c>
      <c r="D129" s="4">
        <v>6.9033258629053185E-3</v>
      </c>
      <c r="E129" s="8">
        <f t="shared" si="5"/>
        <v>-8.6915489711358471E-2</v>
      </c>
      <c r="F129" s="8">
        <f t="shared" si="6"/>
        <v>-8.6915489711358471E-2</v>
      </c>
      <c r="G129" s="8">
        <f t="shared" si="7"/>
        <v>7.5543023517652599E-3</v>
      </c>
    </row>
    <row r="130" spans="1:7" x14ac:dyDescent="0.3">
      <c r="A130" s="3">
        <v>40422</v>
      </c>
      <c r="B130">
        <v>61.881855000000002</v>
      </c>
      <c r="C130" s="8">
        <f t="shared" si="4"/>
        <v>0.10509686694675539</v>
      </c>
      <c r="D130" s="4">
        <v>3.1504941141508404E-2</v>
      </c>
      <c r="E130" s="8">
        <f t="shared" si="5"/>
        <v>0.10343020028008873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60.104835999999999</v>
      </c>
      <c r="C131" s="8">
        <f t="shared" si="4"/>
        <v>-2.9136698436979615E-2</v>
      </c>
      <c r="D131" s="4">
        <v>4.3169159346687906E-2</v>
      </c>
      <c r="E131" s="8">
        <f t="shared" si="5"/>
        <v>-3.0803365103646282E-2</v>
      </c>
      <c r="F131" s="8">
        <f t="shared" si="6"/>
        <v>-3.0803365103646282E-2</v>
      </c>
      <c r="G131" s="8">
        <f t="shared" si="7"/>
        <v>9.4884730170853354E-4</v>
      </c>
    </row>
    <row r="132" spans="1:7" x14ac:dyDescent="0.3">
      <c r="A132" s="3">
        <v>40483</v>
      </c>
      <c r="B132">
        <v>59.933551999999999</v>
      </c>
      <c r="C132" s="8">
        <f t="shared" ref="C132:C195" si="8">LN(B132/B131)</f>
        <v>-2.8538223330528941E-3</v>
      </c>
      <c r="D132" s="4">
        <v>2.3042863564302723E-2</v>
      </c>
      <c r="E132" s="8">
        <f t="shared" ref="E132:E195" si="9">C132-$N$4</f>
        <v>-4.5204889997195611E-3</v>
      </c>
      <c r="F132" s="8">
        <f t="shared" ref="F132:F195" si="10">IF(E132&lt;0,E132,0)</f>
        <v>-4.5204889997195611E-3</v>
      </c>
      <c r="G132" s="8">
        <f t="shared" ref="G132:G195" si="11">F132^2</f>
        <v>2.0434820796585556E-5</v>
      </c>
    </row>
    <row r="133" spans="1:7" x14ac:dyDescent="0.3">
      <c r="A133" s="3">
        <v>40513</v>
      </c>
      <c r="B133">
        <v>61.975470999999999</v>
      </c>
      <c r="C133" s="8">
        <f t="shared" si="8"/>
        <v>3.350219586993429E-2</v>
      </c>
      <c r="D133" s="4">
        <v>3.4948361274036006E-2</v>
      </c>
      <c r="E133" s="8">
        <f t="shared" si="9"/>
        <v>3.1835529203267626E-2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63.138882000000002</v>
      </c>
      <c r="C134" s="8">
        <f t="shared" si="8"/>
        <v>1.859809855849999E-2</v>
      </c>
      <c r="D134" s="4">
        <v>3.2560370945617333E-2</v>
      </c>
      <c r="E134" s="8">
        <f t="shared" si="9"/>
        <v>1.6931431891833323E-2</v>
      </c>
      <c r="F134" s="8">
        <f t="shared" si="10"/>
        <v>0</v>
      </c>
      <c r="G134" s="8">
        <f t="shared" si="11"/>
        <v>0</v>
      </c>
    </row>
    <row r="135" spans="1:7" x14ac:dyDescent="0.3">
      <c r="A135" s="3">
        <v>40575</v>
      </c>
      <c r="B135">
        <v>66.234031999999999</v>
      </c>
      <c r="C135" s="8">
        <f t="shared" si="8"/>
        <v>4.7857633110182575E-2</v>
      </c>
      <c r="D135" s="4">
        <v>2.9575000749874056E-2</v>
      </c>
      <c r="E135" s="8">
        <f t="shared" si="9"/>
        <v>4.6190966443515911E-2</v>
      </c>
      <c r="F135" s="8">
        <f t="shared" si="10"/>
        <v>0</v>
      </c>
      <c r="G135" s="8">
        <f t="shared" si="11"/>
        <v>0</v>
      </c>
    </row>
    <row r="136" spans="1:7" x14ac:dyDescent="0.3">
      <c r="A136" s="3">
        <v>40603</v>
      </c>
      <c r="B136">
        <v>67.549919000000003</v>
      </c>
      <c r="C136" s="8">
        <f t="shared" si="8"/>
        <v>1.9672455894017296E-2</v>
      </c>
      <c r="D136" s="4">
        <v>-1.2667701894044002E-2</v>
      </c>
      <c r="E136" s="8">
        <f t="shared" si="9"/>
        <v>1.8005789227350629E-2</v>
      </c>
      <c r="F136" s="8">
        <f t="shared" si="10"/>
        <v>0</v>
      </c>
      <c r="G136" s="8">
        <f t="shared" si="11"/>
        <v>0</v>
      </c>
    </row>
    <row r="137" spans="1:7" x14ac:dyDescent="0.3">
      <c r="A137" s="3">
        <v>40634</v>
      </c>
      <c r="B137">
        <v>70.230239999999995</v>
      </c>
      <c r="C137" s="8">
        <f t="shared" si="8"/>
        <v>3.8912122214385711E-2</v>
      </c>
      <c r="D137" s="4">
        <v>2.0501476777409332E-2</v>
      </c>
      <c r="E137" s="8">
        <f t="shared" si="9"/>
        <v>3.7245455547719047E-2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68.185683999999995</v>
      </c>
      <c r="C138" s="8">
        <f t="shared" si="8"/>
        <v>-2.954435671676215E-2</v>
      </c>
      <c r="D138" s="4">
        <v>5.0939873881095284E-3</v>
      </c>
      <c r="E138" s="8">
        <f t="shared" si="9"/>
        <v>-3.1211023383428817E-2</v>
      </c>
      <c r="F138" s="8">
        <f t="shared" si="10"/>
        <v>-3.1211023383428817E-2</v>
      </c>
      <c r="G138" s="8">
        <f t="shared" si="11"/>
        <v>9.7412798064094039E-4</v>
      </c>
    </row>
    <row r="139" spans="1:7" x14ac:dyDescent="0.3">
      <c r="A139" s="3">
        <v>40695</v>
      </c>
      <c r="B139">
        <v>68.929160999999993</v>
      </c>
      <c r="C139" s="8">
        <f t="shared" si="8"/>
        <v>1.0844694263679393E-2</v>
      </c>
      <c r="D139" s="4">
        <v>-3.8868390502178655E-2</v>
      </c>
      <c r="E139" s="8">
        <f t="shared" si="9"/>
        <v>9.1780275970127258E-3</v>
      </c>
      <c r="F139" s="8">
        <f t="shared" si="10"/>
        <v>0</v>
      </c>
      <c r="G139" s="8">
        <f t="shared" si="11"/>
        <v>0</v>
      </c>
    </row>
    <row r="140" spans="1:7" x14ac:dyDescent="0.3">
      <c r="A140" s="3">
        <v>40725</v>
      </c>
      <c r="B140">
        <v>63.326144999999997</v>
      </c>
      <c r="C140" s="8">
        <f t="shared" si="8"/>
        <v>-8.4781048004259063E-2</v>
      </c>
      <c r="D140" s="4">
        <v>2.9016611928066923E-2</v>
      </c>
      <c r="E140" s="8">
        <f t="shared" si="9"/>
        <v>-8.6447714670925727E-2</v>
      </c>
      <c r="F140" s="8">
        <f t="shared" si="10"/>
        <v>-8.6447714670925727E-2</v>
      </c>
      <c r="G140" s="8">
        <f t="shared" si="11"/>
        <v>7.4732073718257871E-3</v>
      </c>
    </row>
    <row r="141" spans="1:7" x14ac:dyDescent="0.3">
      <c r="A141" s="3">
        <v>40756</v>
      </c>
      <c r="B141">
        <v>60.303027999999998</v>
      </c>
      <c r="C141" s="8">
        <f t="shared" si="8"/>
        <v>-4.8915958989661695E-2</v>
      </c>
      <c r="D141" s="4">
        <v>-0.11155150163391914</v>
      </c>
      <c r="E141" s="8">
        <f t="shared" si="9"/>
        <v>-5.0582625656328359E-2</v>
      </c>
      <c r="F141" s="8">
        <f t="shared" si="10"/>
        <v>-5.0582625656328359E-2</v>
      </c>
      <c r="G141" s="8">
        <f t="shared" si="11"/>
        <v>2.5586020182882478E-3</v>
      </c>
    </row>
    <row r="142" spans="1:7" x14ac:dyDescent="0.3">
      <c r="A142" s="3">
        <v>40787</v>
      </c>
      <c r="B142">
        <v>52.522784999999999</v>
      </c>
      <c r="C142" s="8">
        <f t="shared" si="8"/>
        <v>-0.13813524261428423</v>
      </c>
      <c r="D142" s="4">
        <v>-9.6898422195606567E-3</v>
      </c>
      <c r="E142" s="8">
        <f t="shared" si="9"/>
        <v>-0.1398019092809509</v>
      </c>
      <c r="F142" s="8">
        <f t="shared" si="10"/>
        <v>-0.1398019092809509</v>
      </c>
      <c r="G142" s="8">
        <f t="shared" si="11"/>
        <v>1.9544573838599227E-2</v>
      </c>
    </row>
    <row r="143" spans="1:7" x14ac:dyDescent="0.3">
      <c r="A143" s="3">
        <v>40817</v>
      </c>
      <c r="B143">
        <v>57.812370000000001</v>
      </c>
      <c r="C143" s="8">
        <f t="shared" si="8"/>
        <v>9.5955691174649096E-2</v>
      </c>
      <c r="D143" s="4">
        <v>2.8005694066489926E-2</v>
      </c>
      <c r="E143" s="8">
        <f t="shared" si="9"/>
        <v>9.4289024507982433E-2</v>
      </c>
      <c r="F143" s="8">
        <f t="shared" si="10"/>
        <v>0</v>
      </c>
      <c r="G143" s="8">
        <f t="shared" si="11"/>
        <v>0</v>
      </c>
    </row>
    <row r="144" spans="1:7" x14ac:dyDescent="0.3">
      <c r="A144" s="3">
        <v>40848</v>
      </c>
      <c r="B144">
        <v>59.290236999999998</v>
      </c>
      <c r="C144" s="8">
        <f t="shared" si="8"/>
        <v>2.5241888391219894E-2</v>
      </c>
      <c r="D144" s="4">
        <v>1.5779160738160623E-2</v>
      </c>
      <c r="E144" s="8">
        <f t="shared" si="9"/>
        <v>2.3575221724553227E-2</v>
      </c>
      <c r="F144" s="8">
        <f t="shared" si="10"/>
        <v>0</v>
      </c>
      <c r="G144" s="8">
        <f t="shared" si="11"/>
        <v>0</v>
      </c>
    </row>
    <row r="145" spans="1:7" x14ac:dyDescent="0.3">
      <c r="A145" s="3">
        <v>40878</v>
      </c>
      <c r="B145">
        <v>60.217533000000003</v>
      </c>
      <c r="C145" s="8">
        <f t="shared" si="8"/>
        <v>1.5518900745425892E-2</v>
      </c>
      <c r="D145" s="4">
        <v>1.3685864734008166E-2</v>
      </c>
      <c r="E145" s="8">
        <f t="shared" si="9"/>
        <v>1.3852234078759225E-2</v>
      </c>
      <c r="F145" s="8">
        <f t="shared" si="10"/>
        <v>0</v>
      </c>
      <c r="G145" s="8">
        <f t="shared" si="11"/>
        <v>0</v>
      </c>
    </row>
    <row r="146" spans="1:7" x14ac:dyDescent="0.3">
      <c r="A146" s="3">
        <v>40909</v>
      </c>
      <c r="B146">
        <v>63.886733999999997</v>
      </c>
      <c r="C146" s="8">
        <f t="shared" si="8"/>
        <v>5.9148178438540783E-2</v>
      </c>
      <c r="D146" s="4">
        <v>4.5025097747086802E-2</v>
      </c>
      <c r="E146" s="8">
        <f t="shared" si="9"/>
        <v>5.7481511771874119E-2</v>
      </c>
      <c r="F146" s="8">
        <f t="shared" si="10"/>
        <v>0</v>
      </c>
      <c r="G146" s="8">
        <f t="shared" si="11"/>
        <v>0</v>
      </c>
    </row>
    <row r="147" spans="1:7" x14ac:dyDescent="0.3">
      <c r="A147" s="3">
        <v>40940</v>
      </c>
      <c r="B147">
        <v>64.542496</v>
      </c>
      <c r="C147" s="8">
        <f t="shared" si="8"/>
        <v>1.0212125370088712E-2</v>
      </c>
      <c r="D147" s="4">
        <v>3.9137019179213507E-2</v>
      </c>
      <c r="E147" s="8">
        <f t="shared" si="9"/>
        <v>8.5454587034220451E-3</v>
      </c>
      <c r="F147" s="8">
        <f t="shared" si="10"/>
        <v>0</v>
      </c>
      <c r="G147" s="8">
        <f t="shared" si="11"/>
        <v>0</v>
      </c>
    </row>
    <row r="148" spans="1:7" x14ac:dyDescent="0.3">
      <c r="A148" s="3">
        <v>40969</v>
      </c>
      <c r="B148">
        <v>66.172416999999996</v>
      </c>
      <c r="C148" s="8">
        <f t="shared" si="8"/>
        <v>2.4939854917223406E-2</v>
      </c>
      <c r="D148" s="4">
        <v>2.6809497027676436E-2</v>
      </c>
      <c r="E148" s="8">
        <f t="shared" si="9"/>
        <v>2.3273188250556739E-2</v>
      </c>
      <c r="F148" s="8">
        <f t="shared" si="10"/>
        <v>0</v>
      </c>
      <c r="G148" s="8">
        <f t="shared" si="11"/>
        <v>0</v>
      </c>
    </row>
    <row r="149" spans="1:7" x14ac:dyDescent="0.3">
      <c r="A149" s="3">
        <v>41000</v>
      </c>
      <c r="B149">
        <v>66.283669000000003</v>
      </c>
      <c r="C149" s="8">
        <f t="shared" si="8"/>
        <v>1.6798326074842366E-3</v>
      </c>
      <c r="D149" s="4">
        <v>-2.0247370616681883E-3</v>
      </c>
      <c r="E149" s="8">
        <f t="shared" si="9"/>
        <v>1.3165940817569778E-5</v>
      </c>
      <c r="F149" s="8">
        <f t="shared" si="10"/>
        <v>0</v>
      </c>
      <c r="G149" s="8">
        <f t="shared" si="11"/>
        <v>0</v>
      </c>
    </row>
    <row r="150" spans="1:7" x14ac:dyDescent="0.3">
      <c r="A150" s="3">
        <v>41030</v>
      </c>
      <c r="B150">
        <v>62.611964999999998</v>
      </c>
      <c r="C150" s="8">
        <f t="shared" si="8"/>
        <v>-5.6987153063904734E-2</v>
      </c>
      <c r="D150" s="4">
        <v>-3.3115171647048497E-2</v>
      </c>
      <c r="E150" s="8">
        <f t="shared" si="9"/>
        <v>-5.8653819730571398E-2</v>
      </c>
      <c r="F150" s="8">
        <f t="shared" si="10"/>
        <v>-5.8653819730571398E-2</v>
      </c>
      <c r="G150" s="8">
        <f t="shared" si="11"/>
        <v>3.4402705689863667E-3</v>
      </c>
    </row>
    <row r="151" spans="1:7" x14ac:dyDescent="0.3">
      <c r="A151" s="3">
        <v>41061</v>
      </c>
      <c r="B151">
        <v>66.921997000000005</v>
      </c>
      <c r="C151" s="8">
        <f t="shared" si="8"/>
        <v>6.6571323247739095E-2</v>
      </c>
      <c r="D151" s="4">
        <v>-1.3352295190864963E-2</v>
      </c>
      <c r="E151" s="8">
        <f t="shared" si="9"/>
        <v>6.4904656581072431E-2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68.139465000000001</v>
      </c>
      <c r="C152" s="8">
        <f t="shared" si="8"/>
        <v>1.8028843444470703E-2</v>
      </c>
      <c r="D152" s="4">
        <v>2.7058290832838196E-2</v>
      </c>
      <c r="E152" s="8">
        <f t="shared" si="9"/>
        <v>1.6362176777804036E-2</v>
      </c>
      <c r="F152" s="8">
        <f t="shared" si="10"/>
        <v>0</v>
      </c>
      <c r="G152" s="8">
        <f t="shared" si="11"/>
        <v>0</v>
      </c>
    </row>
    <row r="153" spans="1:7" x14ac:dyDescent="0.3">
      <c r="A153" s="3">
        <v>41122</v>
      </c>
      <c r="B153">
        <v>69.162673999999996</v>
      </c>
      <c r="C153" s="8">
        <f t="shared" si="8"/>
        <v>1.4904763315514125E-2</v>
      </c>
      <c r="D153" s="4">
        <v>3.1610569005792219E-2</v>
      </c>
      <c r="E153" s="8">
        <f t="shared" si="9"/>
        <v>1.3238096648847458E-2</v>
      </c>
      <c r="F153" s="8">
        <f t="shared" si="10"/>
        <v>0</v>
      </c>
      <c r="G153" s="8">
        <f t="shared" si="11"/>
        <v>0</v>
      </c>
    </row>
    <row r="154" spans="1:7" x14ac:dyDescent="0.3">
      <c r="A154" s="3">
        <v>41153</v>
      </c>
      <c r="B154">
        <v>69.467972000000003</v>
      </c>
      <c r="C154" s="8">
        <f t="shared" si="8"/>
        <v>4.4044877862365692E-3</v>
      </c>
      <c r="D154" s="4">
        <v>2.8081806770415847E-2</v>
      </c>
      <c r="E154" s="8">
        <f t="shared" si="9"/>
        <v>2.7378211195699022E-3</v>
      </c>
      <c r="F154" s="8">
        <f t="shared" si="10"/>
        <v>0</v>
      </c>
      <c r="G154" s="8">
        <f t="shared" si="11"/>
        <v>0</v>
      </c>
    </row>
    <row r="155" spans="1:7" x14ac:dyDescent="0.3">
      <c r="A155" s="3">
        <v>41183</v>
      </c>
      <c r="B155">
        <v>65.844971000000001</v>
      </c>
      <c r="C155" s="8">
        <f t="shared" si="8"/>
        <v>-5.3562757087697768E-2</v>
      </c>
      <c r="D155" s="4">
        <v>-3.8872201215836791E-3</v>
      </c>
      <c r="E155" s="8">
        <f t="shared" si="9"/>
        <v>-5.5229423754364432E-2</v>
      </c>
      <c r="F155" s="8">
        <f t="shared" si="10"/>
        <v>-5.5229423754364432E-2</v>
      </c>
      <c r="G155" s="8">
        <f t="shared" si="11"/>
        <v>3.0502892482391544E-3</v>
      </c>
    </row>
    <row r="156" spans="1:7" x14ac:dyDescent="0.3">
      <c r="A156" s="3">
        <v>41214</v>
      </c>
      <c r="B156">
        <v>68.363014000000007</v>
      </c>
      <c r="C156" s="8">
        <f t="shared" si="8"/>
        <v>3.7528892652817961E-2</v>
      </c>
      <c r="D156" s="4">
        <v>-3.0584978522643885E-2</v>
      </c>
      <c r="E156" s="8">
        <f t="shared" si="9"/>
        <v>3.5862225986151297E-2</v>
      </c>
      <c r="F156" s="8">
        <f t="shared" si="10"/>
        <v>0</v>
      </c>
      <c r="G156" s="8">
        <f t="shared" si="11"/>
        <v>0</v>
      </c>
    </row>
    <row r="157" spans="1:7" x14ac:dyDescent="0.3">
      <c r="A157" s="3">
        <v>41244</v>
      </c>
      <c r="B157">
        <v>70.253913999999995</v>
      </c>
      <c r="C157" s="8">
        <f t="shared" si="8"/>
        <v>2.7284074577680478E-2</v>
      </c>
      <c r="D157" s="4">
        <v>1.972514961509142E-2</v>
      </c>
      <c r="E157" s="8">
        <f t="shared" si="9"/>
        <v>2.5617407911013811E-2</v>
      </c>
      <c r="F157" s="8">
        <f t="shared" si="10"/>
        <v>0</v>
      </c>
      <c r="G157" s="8">
        <f t="shared" si="11"/>
        <v>0</v>
      </c>
    </row>
    <row r="158" spans="1:7" x14ac:dyDescent="0.3">
      <c r="A158" s="3">
        <v>41275</v>
      </c>
      <c r="B158">
        <v>76.080055000000002</v>
      </c>
      <c r="C158" s="8">
        <f t="shared" si="8"/>
        <v>7.9670119195805952E-2</v>
      </c>
      <c r="D158" s="4">
        <v>4.0044072826034761E-2</v>
      </c>
      <c r="E158" s="8">
        <f t="shared" si="9"/>
        <v>7.8003452529139289E-2</v>
      </c>
      <c r="F158" s="8">
        <f t="shared" si="10"/>
        <v>0</v>
      </c>
      <c r="G158" s="8">
        <f t="shared" si="11"/>
        <v>0</v>
      </c>
    </row>
    <row r="159" spans="1:7" x14ac:dyDescent="0.3">
      <c r="A159" s="3">
        <v>41306</v>
      </c>
      <c r="B159">
        <v>78.690490999999994</v>
      </c>
      <c r="C159" s="8">
        <f t="shared" si="8"/>
        <v>3.3736181041985745E-2</v>
      </c>
      <c r="D159" s="4">
        <v>2.1325961667452462E-2</v>
      </c>
      <c r="E159" s="8">
        <f t="shared" si="9"/>
        <v>3.2069514375319082E-2</v>
      </c>
      <c r="F159" s="8">
        <f t="shared" si="10"/>
        <v>0</v>
      </c>
      <c r="G159" s="8">
        <f t="shared" si="11"/>
        <v>0</v>
      </c>
    </row>
    <row r="160" spans="1:7" x14ac:dyDescent="0.3">
      <c r="A160" s="3">
        <v>41334</v>
      </c>
      <c r="B160">
        <v>80.935051000000001</v>
      </c>
      <c r="C160" s="8">
        <f t="shared" si="8"/>
        <v>2.8124671318921102E-2</v>
      </c>
      <c r="D160" s="4">
        <v>2.5151988284479933E-2</v>
      </c>
      <c r="E160" s="8">
        <f t="shared" si="9"/>
        <v>2.6458004652254435E-2</v>
      </c>
      <c r="F160" s="8">
        <f t="shared" si="10"/>
        <v>0</v>
      </c>
      <c r="G160" s="8">
        <f t="shared" si="11"/>
        <v>0</v>
      </c>
    </row>
    <row r="161" spans="1:7" x14ac:dyDescent="0.3">
      <c r="A161" s="3">
        <v>41365</v>
      </c>
      <c r="B161">
        <v>79.716942000000003</v>
      </c>
      <c r="C161" s="8">
        <f t="shared" si="8"/>
        <v>-1.5164858169561113E-2</v>
      </c>
      <c r="D161" s="4">
        <v>1.2731108385053069E-2</v>
      </c>
      <c r="E161" s="8">
        <f t="shared" si="9"/>
        <v>-1.6831524836227778E-2</v>
      </c>
      <c r="F161" s="8">
        <f t="shared" si="10"/>
        <v>-1.6831524836227778E-2</v>
      </c>
      <c r="G161" s="8">
        <f t="shared" si="11"/>
        <v>2.8330022831255257E-4</v>
      </c>
    </row>
    <row r="162" spans="1:7" x14ac:dyDescent="0.3">
      <c r="A162" s="3">
        <v>41395</v>
      </c>
      <c r="B162">
        <v>83.949828999999994</v>
      </c>
      <c r="C162" s="8">
        <f t="shared" si="8"/>
        <v>5.1737211243275155E-2</v>
      </c>
      <c r="D162" s="4">
        <v>4.3077296234266003E-2</v>
      </c>
      <c r="E162" s="8">
        <f t="shared" si="9"/>
        <v>5.0070544576608492E-2</v>
      </c>
      <c r="F162" s="8">
        <f t="shared" si="10"/>
        <v>0</v>
      </c>
      <c r="G162" s="8">
        <f t="shared" si="11"/>
        <v>0</v>
      </c>
    </row>
    <row r="163" spans="1:7" x14ac:dyDescent="0.3">
      <c r="A163" s="3">
        <v>41426</v>
      </c>
      <c r="B163">
        <v>83.724097999999998</v>
      </c>
      <c r="C163" s="8">
        <f t="shared" si="8"/>
        <v>-2.6925013376816465E-3</v>
      </c>
      <c r="D163" s="4">
        <v>-1.2932074499374634E-2</v>
      </c>
      <c r="E163" s="8">
        <f t="shared" si="9"/>
        <v>-4.3591680043483134E-3</v>
      </c>
      <c r="F163" s="8">
        <f t="shared" si="10"/>
        <v>-4.3591680043483134E-3</v>
      </c>
      <c r="G163" s="8">
        <f t="shared" si="11"/>
        <v>1.9002345690134059E-5</v>
      </c>
    </row>
    <row r="164" spans="1:7" x14ac:dyDescent="0.3">
      <c r="A164" s="3">
        <v>41456</v>
      </c>
      <c r="B164">
        <v>89.910552999999993</v>
      </c>
      <c r="C164" s="8">
        <f t="shared" si="8"/>
        <v>7.1288475315754607E-2</v>
      </c>
      <c r="D164" s="4">
        <v>3.0366293119314776E-2</v>
      </c>
      <c r="E164" s="8">
        <f t="shared" si="9"/>
        <v>6.9621808649087943E-2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86.962776000000005</v>
      </c>
      <c r="C165" s="8">
        <f t="shared" si="8"/>
        <v>-3.3335155546280221E-2</v>
      </c>
      <c r="D165" s="4">
        <v>8.4462247104348206E-4</v>
      </c>
      <c r="E165" s="8">
        <f t="shared" si="9"/>
        <v>-3.5001822212946884E-2</v>
      </c>
      <c r="F165" s="8">
        <f t="shared" si="10"/>
        <v>-3.5001822212946884E-2</v>
      </c>
      <c r="G165" s="8">
        <f t="shared" si="11"/>
        <v>1.2251275582267419E-3</v>
      </c>
    </row>
    <row r="166" spans="1:7" x14ac:dyDescent="0.3">
      <c r="A166" s="3">
        <v>41518</v>
      </c>
      <c r="B166">
        <v>91.932311999999996</v>
      </c>
      <c r="C166" s="8">
        <f t="shared" si="8"/>
        <v>5.5572402103217407E-2</v>
      </c>
      <c r="D166" s="4">
        <v>1.0175051893412149E-2</v>
      </c>
      <c r="E166" s="8">
        <f t="shared" si="9"/>
        <v>5.3905735436550743E-2</v>
      </c>
      <c r="F166" s="8">
        <f t="shared" si="10"/>
        <v>0</v>
      </c>
      <c r="G166" s="8">
        <f t="shared" si="11"/>
        <v>0</v>
      </c>
    </row>
    <row r="167" spans="1:7" x14ac:dyDescent="0.3">
      <c r="A167" s="3">
        <v>41548</v>
      </c>
      <c r="B167">
        <v>96.890358000000006</v>
      </c>
      <c r="C167" s="8">
        <f t="shared" si="8"/>
        <v>5.2527442172098995E-2</v>
      </c>
      <c r="D167" s="4">
        <v>1.928916344820775E-2</v>
      </c>
      <c r="E167" s="8">
        <f t="shared" si="9"/>
        <v>5.0860775505432332E-2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102.787735</v>
      </c>
      <c r="C168" s="8">
        <f t="shared" si="8"/>
        <v>5.908602726277571E-2</v>
      </c>
      <c r="D168" s="4">
        <v>3.6258420842075298E-2</v>
      </c>
      <c r="E168" s="8">
        <f t="shared" si="9"/>
        <v>5.7419360596109047E-2</v>
      </c>
      <c r="F168" s="8">
        <f t="shared" si="10"/>
        <v>0</v>
      </c>
      <c r="G168" s="8">
        <f t="shared" si="11"/>
        <v>0</v>
      </c>
    </row>
    <row r="169" spans="1:7" x14ac:dyDescent="0.3">
      <c r="A169" s="3">
        <v>41609</v>
      </c>
      <c r="B169">
        <v>108.50657699999999</v>
      </c>
      <c r="C169" s="8">
        <f t="shared" si="8"/>
        <v>5.4144752090249847E-2</v>
      </c>
      <c r="D169" s="4">
        <v>1.349941977447679E-2</v>
      </c>
      <c r="E169" s="8">
        <f t="shared" si="9"/>
        <v>5.2478085423583183E-2</v>
      </c>
      <c r="F169" s="8">
        <f t="shared" si="10"/>
        <v>0</v>
      </c>
      <c r="G169" s="8">
        <f t="shared" si="11"/>
        <v>0</v>
      </c>
    </row>
    <row r="170" spans="1:7" x14ac:dyDescent="0.3">
      <c r="A170" s="3">
        <v>41640</v>
      </c>
      <c r="B170">
        <v>99.176186000000001</v>
      </c>
      <c r="C170" s="8">
        <f t="shared" si="8"/>
        <v>-8.9912863667041917E-2</v>
      </c>
      <c r="D170" s="4">
        <v>8.0327912414859867E-3</v>
      </c>
      <c r="E170" s="8">
        <f t="shared" si="9"/>
        <v>-9.1579530333708581E-2</v>
      </c>
      <c r="F170" s="8">
        <f t="shared" si="10"/>
        <v>-9.1579530333708581E-2</v>
      </c>
      <c r="G170" s="8">
        <f t="shared" si="11"/>
        <v>8.3868103761426498E-3</v>
      </c>
    </row>
    <row r="171" spans="1:7" x14ac:dyDescent="0.3">
      <c r="A171" s="3">
        <v>41671</v>
      </c>
      <c r="B171">
        <v>104.23595400000001</v>
      </c>
      <c r="C171" s="8">
        <f t="shared" si="8"/>
        <v>4.9759192800719873E-2</v>
      </c>
      <c r="D171" s="4">
        <v>-2.9235609107335124E-3</v>
      </c>
      <c r="E171" s="8">
        <f t="shared" si="9"/>
        <v>4.809252613405321E-2</v>
      </c>
      <c r="F171" s="8">
        <f t="shared" si="10"/>
        <v>0</v>
      </c>
      <c r="G171" s="8">
        <f t="shared" si="11"/>
        <v>0</v>
      </c>
    </row>
    <row r="172" spans="1:7" x14ac:dyDescent="0.3">
      <c r="A172" s="3">
        <v>41699</v>
      </c>
      <c r="B172">
        <v>105.645088</v>
      </c>
      <c r="C172" s="8">
        <f t="shared" si="8"/>
        <v>1.3428132054961763E-2</v>
      </c>
      <c r="D172" s="4">
        <v>2.5258368891180855E-2</v>
      </c>
      <c r="E172" s="8">
        <f t="shared" si="9"/>
        <v>1.1761465388295096E-2</v>
      </c>
      <c r="F172" s="8">
        <f t="shared" si="10"/>
        <v>0</v>
      </c>
      <c r="G172" s="8">
        <f t="shared" si="11"/>
        <v>0</v>
      </c>
    </row>
    <row r="173" spans="1:7" x14ac:dyDescent="0.3">
      <c r="A173" s="3">
        <v>41730</v>
      </c>
      <c r="B173">
        <v>108.31619999999999</v>
      </c>
      <c r="C173" s="8">
        <f t="shared" si="8"/>
        <v>2.4969477464328253E-2</v>
      </c>
      <c r="D173" s="4">
        <v>3.9701914261050747E-4</v>
      </c>
      <c r="E173" s="8">
        <f t="shared" si="9"/>
        <v>2.3302810797661586E-2</v>
      </c>
      <c r="F173" s="8">
        <f t="shared" si="10"/>
        <v>0</v>
      </c>
      <c r="G173" s="8">
        <f t="shared" si="11"/>
        <v>0</v>
      </c>
    </row>
    <row r="174" spans="1:7" x14ac:dyDescent="0.3">
      <c r="A174" s="3">
        <v>41760</v>
      </c>
      <c r="B174">
        <v>111.010666</v>
      </c>
      <c r="C174" s="8">
        <f t="shared" si="8"/>
        <v>2.4571559478231576E-2</v>
      </c>
      <c r="D174" s="4">
        <v>1.3590937029834107E-2</v>
      </c>
      <c r="E174" s="8">
        <f t="shared" si="9"/>
        <v>2.2904892811564909E-2</v>
      </c>
      <c r="F174" s="8">
        <f t="shared" si="10"/>
        <v>0</v>
      </c>
      <c r="G174" s="8">
        <f t="shared" si="11"/>
        <v>0</v>
      </c>
    </row>
    <row r="175" spans="1:7" x14ac:dyDescent="0.3">
      <c r="A175" s="3">
        <v>41791</v>
      </c>
      <c r="B175">
        <v>112.23230700000001</v>
      </c>
      <c r="C175" s="8">
        <f t="shared" si="8"/>
        <v>1.094460603189471E-2</v>
      </c>
      <c r="D175" s="4">
        <v>2.9880821738552089E-2</v>
      </c>
      <c r="E175" s="8">
        <f t="shared" si="9"/>
        <v>9.2779393652280429E-3</v>
      </c>
      <c r="F175" s="8">
        <f t="shared" si="10"/>
        <v>0</v>
      </c>
      <c r="G175" s="8">
        <f t="shared" si="11"/>
        <v>0</v>
      </c>
    </row>
    <row r="176" spans="1:7" x14ac:dyDescent="0.3">
      <c r="A176" s="3">
        <v>41821</v>
      </c>
      <c r="B176">
        <v>110.39099899999999</v>
      </c>
      <c r="C176" s="8">
        <f t="shared" si="8"/>
        <v>-1.6542293095884713E-2</v>
      </c>
      <c r="D176" s="4">
        <v>1.3269959710076782E-2</v>
      </c>
      <c r="E176" s="8">
        <f t="shared" si="9"/>
        <v>-1.820895976255138E-2</v>
      </c>
      <c r="F176" s="8">
        <f t="shared" si="10"/>
        <v>-1.820895976255138E-2</v>
      </c>
      <c r="G176" s="8">
        <f t="shared" si="11"/>
        <v>3.3156621563421523E-4</v>
      </c>
    </row>
    <row r="177" spans="1:7" x14ac:dyDescent="0.3">
      <c r="A177" s="3">
        <v>41852</v>
      </c>
      <c r="B177">
        <v>112.827782</v>
      </c>
      <c r="C177" s="8">
        <f t="shared" si="8"/>
        <v>2.1834003342653979E-2</v>
      </c>
      <c r="D177" s="4">
        <v>-5.8811290252285585E-3</v>
      </c>
      <c r="E177" s="8">
        <f t="shared" si="9"/>
        <v>2.0167336675987312E-2</v>
      </c>
      <c r="F177" s="8">
        <f t="shared" si="10"/>
        <v>0</v>
      </c>
      <c r="G177" s="8">
        <f t="shared" si="11"/>
        <v>0</v>
      </c>
    </row>
    <row r="178" spans="1:7" x14ac:dyDescent="0.3">
      <c r="A178" s="3">
        <v>41883</v>
      </c>
      <c r="B178">
        <v>111.67188299999999</v>
      </c>
      <c r="C178" s="8">
        <f t="shared" si="8"/>
        <v>-1.0297647565977256E-2</v>
      </c>
      <c r="D178" s="4">
        <v>1.603165751778696E-2</v>
      </c>
      <c r="E178" s="8">
        <f t="shared" si="9"/>
        <v>-1.1964314232643923E-2</v>
      </c>
      <c r="F178" s="8">
        <f t="shared" si="10"/>
        <v>-1.1964314232643923E-2</v>
      </c>
      <c r="G178" s="8">
        <f t="shared" si="11"/>
        <v>1.4314481505744596E-4</v>
      </c>
    </row>
    <row r="179" spans="1:7" x14ac:dyDescent="0.3">
      <c r="A179" s="3">
        <v>41913</v>
      </c>
      <c r="B179">
        <v>121.201233</v>
      </c>
      <c r="C179" s="8">
        <f t="shared" si="8"/>
        <v>8.1887291352039315E-2</v>
      </c>
      <c r="D179" s="4">
        <v>-2.8476672964442066E-2</v>
      </c>
      <c r="E179" s="8">
        <f t="shared" si="9"/>
        <v>8.0220624685372652E-2</v>
      </c>
      <c r="F179" s="8">
        <f t="shared" si="10"/>
        <v>0</v>
      </c>
      <c r="G179" s="8">
        <f t="shared" si="11"/>
        <v>0</v>
      </c>
    </row>
    <row r="180" spans="1:7" x14ac:dyDescent="0.3">
      <c r="A180" s="3">
        <v>41944</v>
      </c>
      <c r="B180">
        <v>126.18264000000001</v>
      </c>
      <c r="C180" s="8">
        <f t="shared" si="8"/>
        <v>4.0278134364676178E-2</v>
      </c>
      <c r="D180" s="4">
        <v>5.3907732915100835E-2</v>
      </c>
      <c r="E180" s="8">
        <f t="shared" si="9"/>
        <v>3.8611467698009515E-2</v>
      </c>
      <c r="F180" s="8">
        <f t="shared" si="10"/>
        <v>0</v>
      </c>
      <c r="G180" s="8">
        <f t="shared" si="11"/>
        <v>0</v>
      </c>
    </row>
    <row r="181" spans="1:7" x14ac:dyDescent="0.3">
      <c r="A181" s="3">
        <v>41974</v>
      </c>
      <c r="B181">
        <v>130.21189899999999</v>
      </c>
      <c r="C181" s="8">
        <f t="shared" si="8"/>
        <v>3.1432734552142808E-2</v>
      </c>
      <c r="D181" s="4">
        <v>4.7330552586217836E-3</v>
      </c>
      <c r="E181" s="8">
        <f t="shared" si="9"/>
        <v>2.9766067885476141E-2</v>
      </c>
      <c r="F181" s="8">
        <f t="shared" si="10"/>
        <v>0</v>
      </c>
      <c r="G181" s="8">
        <f t="shared" si="11"/>
        <v>0</v>
      </c>
    </row>
    <row r="182" spans="1:7" x14ac:dyDescent="0.3">
      <c r="A182" s="3">
        <v>42005</v>
      </c>
      <c r="B182">
        <v>128.611176</v>
      </c>
      <c r="C182" s="8">
        <f t="shared" si="8"/>
        <v>-1.236940260793291E-2</v>
      </c>
      <c r="D182" s="4">
        <v>-1.2781714508435049E-2</v>
      </c>
      <c r="E182" s="8">
        <f t="shared" si="9"/>
        <v>-1.4036069274599577E-2</v>
      </c>
      <c r="F182" s="8">
        <f t="shared" si="10"/>
        <v>-1.4036069274599577E-2</v>
      </c>
      <c r="G182" s="8">
        <f t="shared" si="11"/>
        <v>1.9701124068135831E-4</v>
      </c>
    </row>
    <row r="183" spans="1:7" x14ac:dyDescent="0.3">
      <c r="A183" s="3">
        <v>42036</v>
      </c>
      <c r="B183">
        <v>133.64305100000001</v>
      </c>
      <c r="C183" s="8">
        <f t="shared" si="8"/>
        <v>3.8378734059296649E-2</v>
      </c>
      <c r="D183" s="4">
        <v>2.6286187871833535E-2</v>
      </c>
      <c r="E183" s="8">
        <f t="shared" si="9"/>
        <v>3.6712067392629985E-2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131.524124</v>
      </c>
      <c r="C184" s="8">
        <f t="shared" si="8"/>
        <v>-1.5982159955021013E-2</v>
      </c>
      <c r="D184" s="4">
        <v>-1.06194104915356E-3</v>
      </c>
      <c r="E184" s="8">
        <f t="shared" si="9"/>
        <v>-1.764882662168768E-2</v>
      </c>
      <c r="F184" s="8">
        <f t="shared" si="10"/>
        <v>-1.764882662168768E-2</v>
      </c>
      <c r="G184" s="8">
        <f t="shared" si="11"/>
        <v>3.1148108112239174E-4</v>
      </c>
    </row>
    <row r="185" spans="1:7" x14ac:dyDescent="0.3">
      <c r="A185" s="3">
        <v>42095</v>
      </c>
      <c r="B185">
        <v>124.69873</v>
      </c>
      <c r="C185" s="8">
        <f t="shared" si="8"/>
        <v>-5.3289619072488602E-2</v>
      </c>
      <c r="D185" s="4">
        <v>7.1236393561413596E-3</v>
      </c>
      <c r="E185" s="8">
        <f t="shared" si="9"/>
        <v>-5.4956285739155265E-2</v>
      </c>
      <c r="F185" s="8">
        <f t="shared" si="10"/>
        <v>-5.4956285739155265E-2</v>
      </c>
      <c r="G185" s="8">
        <f t="shared" si="11"/>
        <v>3.0201933422436805E-3</v>
      </c>
    </row>
    <row r="186" spans="1:7" x14ac:dyDescent="0.3">
      <c r="A186" s="3">
        <v>42125</v>
      </c>
      <c r="B186">
        <v>126.84356699999999</v>
      </c>
      <c r="C186" s="8">
        <f t="shared" si="8"/>
        <v>1.7053903126782188E-2</v>
      </c>
      <c r="D186" s="4">
        <v>8.1202309840569184E-3</v>
      </c>
      <c r="E186" s="8">
        <f t="shared" si="9"/>
        <v>1.5387236460115521E-2</v>
      </c>
      <c r="F186" s="8">
        <f t="shared" si="10"/>
        <v>0</v>
      </c>
      <c r="G186" s="8">
        <f t="shared" si="11"/>
        <v>0</v>
      </c>
    </row>
    <row r="187" spans="1:7" x14ac:dyDescent="0.3">
      <c r="A187" s="3">
        <v>42156</v>
      </c>
      <c r="B187">
        <v>123.81025700000001</v>
      </c>
      <c r="C187" s="8">
        <f t="shared" si="8"/>
        <v>-2.4204363126555772E-2</v>
      </c>
      <c r="D187" s="4">
        <v>-6.0077640253587035E-3</v>
      </c>
      <c r="E187" s="8">
        <f t="shared" si="9"/>
        <v>-2.5871029793222439E-2</v>
      </c>
      <c r="F187" s="8">
        <f t="shared" si="10"/>
        <v>-2.5871029793222439E-2</v>
      </c>
      <c r="G187" s="8">
        <f t="shared" si="11"/>
        <v>6.6931018256180313E-4</v>
      </c>
    </row>
    <row r="188" spans="1:7" x14ac:dyDescent="0.3">
      <c r="A188" s="3">
        <v>42186</v>
      </c>
      <c r="B188">
        <v>121.43514999999999</v>
      </c>
      <c r="C188" s="8">
        <f t="shared" si="8"/>
        <v>-1.9369832759547883E-2</v>
      </c>
      <c r="D188" s="4">
        <v>-2.4562244220978522E-3</v>
      </c>
      <c r="E188" s="8">
        <f t="shared" si="9"/>
        <v>-2.103649942621455E-2</v>
      </c>
      <c r="F188" s="8">
        <f t="shared" si="10"/>
        <v>-2.103649942621455E-2</v>
      </c>
      <c r="G188" s="8">
        <f t="shared" si="11"/>
        <v>4.4253430810912509E-4</v>
      </c>
    </row>
    <row r="189" spans="1:7" x14ac:dyDescent="0.3">
      <c r="A189" s="3">
        <v>42217</v>
      </c>
      <c r="B189">
        <v>114.053055</v>
      </c>
      <c r="C189" s="8">
        <f t="shared" si="8"/>
        <v>-6.2716640563349371E-2</v>
      </c>
      <c r="D189" s="4">
        <v>-2.6256887566730051E-2</v>
      </c>
      <c r="E189" s="8">
        <f t="shared" si="9"/>
        <v>-6.4383307230016035E-2</v>
      </c>
      <c r="F189" s="8">
        <f t="shared" si="10"/>
        <v>-6.4383307230016035E-2</v>
      </c>
      <c r="G189" s="8">
        <f t="shared" si="11"/>
        <v>4.1452102498746347E-3</v>
      </c>
    </row>
    <row r="190" spans="1:7" x14ac:dyDescent="0.3">
      <c r="A190" s="3">
        <v>42248</v>
      </c>
      <c r="B190">
        <v>114.54780599999999</v>
      </c>
      <c r="C190" s="8">
        <f t="shared" si="8"/>
        <v>4.3285206390779058E-3</v>
      </c>
      <c r="D190" s="4">
        <v>-4.7927491184738637E-2</v>
      </c>
      <c r="E190" s="8">
        <f t="shared" si="9"/>
        <v>2.6618539724112388E-3</v>
      </c>
      <c r="F190" s="8">
        <f t="shared" si="10"/>
        <v>0</v>
      </c>
      <c r="G190" s="8">
        <f t="shared" si="11"/>
        <v>0</v>
      </c>
    </row>
    <row r="191" spans="1:7" x14ac:dyDescent="0.3">
      <c r="A191" s="3">
        <v>42278</v>
      </c>
      <c r="B191">
        <v>127.023087</v>
      </c>
      <c r="C191" s="8">
        <f t="shared" si="8"/>
        <v>0.10337660183096524</v>
      </c>
      <c r="D191" s="4">
        <v>4.0517279845330323E-2</v>
      </c>
      <c r="E191" s="8">
        <f t="shared" si="9"/>
        <v>0.10170993516429858</v>
      </c>
      <c r="F191" s="8">
        <f t="shared" si="10"/>
        <v>0</v>
      </c>
      <c r="G191" s="8">
        <f t="shared" si="11"/>
        <v>0</v>
      </c>
    </row>
    <row r="192" spans="1:7" x14ac:dyDescent="0.3">
      <c r="A192" s="3">
        <v>42309</v>
      </c>
      <c r="B192">
        <v>126.514076</v>
      </c>
      <c r="C192" s="8">
        <f t="shared" si="8"/>
        <v>-4.0152826343416905E-3</v>
      </c>
      <c r="D192" s="4">
        <v>2.7190057224238319E-2</v>
      </c>
      <c r="E192" s="8">
        <f t="shared" si="9"/>
        <v>-5.6819493010083575E-3</v>
      </c>
      <c r="F192" s="8">
        <f t="shared" si="10"/>
        <v>-5.6819493010083575E-3</v>
      </c>
      <c r="G192" s="8">
        <f t="shared" si="11"/>
        <v>3.2284547859229362E-5</v>
      </c>
    </row>
    <row r="193" spans="1:7" x14ac:dyDescent="0.3">
      <c r="A193" s="3">
        <v>42339</v>
      </c>
      <c r="B193">
        <v>122.514381</v>
      </c>
      <c r="C193" s="8">
        <f t="shared" si="8"/>
        <v>-3.2125155691709532E-2</v>
      </c>
      <c r="D193" s="4">
        <v>-1.2837867078927255E-2</v>
      </c>
      <c r="E193" s="8">
        <f t="shared" si="9"/>
        <v>-3.3791822358376196E-2</v>
      </c>
      <c r="F193" s="8">
        <f t="shared" si="10"/>
        <v>-3.3791822358376196E-2</v>
      </c>
      <c r="G193" s="8">
        <f t="shared" si="11"/>
        <v>1.1418872583000533E-3</v>
      </c>
    </row>
    <row r="194" spans="1:7" x14ac:dyDescent="0.3">
      <c r="A194" s="3">
        <v>42370</v>
      </c>
      <c r="B194">
        <v>122.807159</v>
      </c>
      <c r="C194" s="8">
        <f t="shared" si="8"/>
        <v>2.3868930465921331E-3</v>
      </c>
      <c r="D194" s="4">
        <v>-6.8232305739566138E-2</v>
      </c>
      <c r="E194" s="8">
        <f t="shared" si="9"/>
        <v>7.2022637992546633E-4</v>
      </c>
      <c r="F194" s="8">
        <f t="shared" si="10"/>
        <v>0</v>
      </c>
      <c r="G194" s="8">
        <f t="shared" si="11"/>
        <v>0</v>
      </c>
    </row>
    <row r="195" spans="1:7" x14ac:dyDescent="0.3">
      <c r="A195" s="3">
        <v>42401</v>
      </c>
      <c r="B195">
        <v>127.581192</v>
      </c>
      <c r="C195" s="8">
        <f t="shared" si="8"/>
        <v>3.8137649868017258E-2</v>
      </c>
      <c r="D195" s="4">
        <v>-7.4182531232499099E-3</v>
      </c>
      <c r="E195" s="8">
        <f t="shared" si="9"/>
        <v>3.6470983201350594E-2</v>
      </c>
      <c r="F195" s="8">
        <f t="shared" si="10"/>
        <v>0</v>
      </c>
      <c r="G195" s="8">
        <f t="shared" si="11"/>
        <v>0</v>
      </c>
    </row>
    <row r="196" spans="1:7" x14ac:dyDescent="0.3">
      <c r="A196" s="3">
        <v>42430</v>
      </c>
      <c r="B196">
        <v>136.49807699999999</v>
      </c>
      <c r="C196" s="8">
        <f t="shared" ref="C196:C259" si="12">LN(B196/B195)</f>
        <v>6.7557564686294064E-2</v>
      </c>
      <c r="D196" s="4">
        <v>5.9884892021990474E-2</v>
      </c>
      <c r="E196" s="8">
        <f t="shared" ref="E196:E259" si="13">C196-$N$4</f>
        <v>6.58908980196274E-2</v>
      </c>
      <c r="F196" s="8">
        <f t="shared" ref="F196:F259" si="14">IF(E196&lt;0,E196,0)</f>
        <v>0</v>
      </c>
      <c r="G196" s="8">
        <f t="shared" ref="G196:G259" si="15">F196^2</f>
        <v>0</v>
      </c>
    </row>
    <row r="197" spans="1:7" x14ac:dyDescent="0.3">
      <c r="A197" s="3">
        <v>42461</v>
      </c>
      <c r="B197">
        <v>137.112381</v>
      </c>
      <c r="C197" s="8">
        <f t="shared" si="12"/>
        <v>4.4903622229383548E-3</v>
      </c>
      <c r="D197" s="4">
        <v>2.6158968489260432E-2</v>
      </c>
      <c r="E197" s="8">
        <f t="shared" si="13"/>
        <v>2.8236955562716878E-3</v>
      </c>
      <c r="F197" s="8">
        <f t="shared" si="14"/>
        <v>0</v>
      </c>
      <c r="G197" s="8">
        <f t="shared" si="15"/>
        <v>0</v>
      </c>
    </row>
    <row r="198" spans="1:7" x14ac:dyDescent="0.3">
      <c r="A198" s="3">
        <v>42491</v>
      </c>
      <c r="B198">
        <v>137.88244599999999</v>
      </c>
      <c r="C198" s="8">
        <f t="shared" si="12"/>
        <v>5.6005927185059229E-3</v>
      </c>
      <c r="D198" s="4">
        <v>-4.8248260142691006E-3</v>
      </c>
      <c r="E198" s="8">
        <f t="shared" si="13"/>
        <v>3.9339260518392559E-3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144.40795900000001</v>
      </c>
      <c r="C199" s="8">
        <f t="shared" si="12"/>
        <v>4.6240861113196453E-2</v>
      </c>
      <c r="D199" s="4">
        <v>8.8398046131960509E-3</v>
      </c>
      <c r="E199" s="8">
        <f t="shared" si="13"/>
        <v>4.457419444652979E-2</v>
      </c>
      <c r="F199" s="8">
        <f t="shared" si="14"/>
        <v>0</v>
      </c>
      <c r="G199" s="8">
        <f t="shared" si="15"/>
        <v>0</v>
      </c>
    </row>
    <row r="200" spans="1:7" x14ac:dyDescent="0.3">
      <c r="A200" s="3">
        <v>42552</v>
      </c>
      <c r="B200">
        <v>147.07977299999999</v>
      </c>
      <c r="C200" s="8">
        <f t="shared" si="12"/>
        <v>1.8332770385795068E-2</v>
      </c>
      <c r="D200" s="4">
        <v>3.071974391774002E-2</v>
      </c>
      <c r="E200" s="8">
        <f t="shared" si="13"/>
        <v>1.6666103719128401E-2</v>
      </c>
      <c r="F200" s="8">
        <f t="shared" si="14"/>
        <v>0</v>
      </c>
      <c r="G200" s="8">
        <f t="shared" si="15"/>
        <v>0</v>
      </c>
    </row>
    <row r="201" spans="1:7" x14ac:dyDescent="0.3">
      <c r="A201" s="3">
        <v>42583</v>
      </c>
      <c r="B201">
        <v>147.805466</v>
      </c>
      <c r="C201" s="8">
        <f t="shared" si="12"/>
        <v>4.9218771848027355E-3</v>
      </c>
      <c r="D201" s="4">
        <v>1.0208776463208011E-2</v>
      </c>
      <c r="E201" s="8">
        <f t="shared" si="13"/>
        <v>3.2552105181360685E-3</v>
      </c>
      <c r="F201" s="8">
        <f t="shared" si="14"/>
        <v>0</v>
      </c>
      <c r="G201" s="8">
        <f t="shared" si="15"/>
        <v>0</v>
      </c>
    </row>
    <row r="202" spans="1:7" x14ac:dyDescent="0.3">
      <c r="A202" s="3">
        <v>42614</v>
      </c>
      <c r="B202">
        <v>146.22879</v>
      </c>
      <c r="C202" s="8">
        <f t="shared" si="12"/>
        <v>-1.0724540285224128E-2</v>
      </c>
      <c r="D202" s="4">
        <v>-6.1266547817060597E-3</v>
      </c>
      <c r="E202" s="8">
        <f t="shared" si="13"/>
        <v>-1.2391206951890795E-2</v>
      </c>
      <c r="F202" s="8">
        <f t="shared" si="14"/>
        <v>-1.2391206951890795E-2</v>
      </c>
      <c r="G202" s="8">
        <f t="shared" si="15"/>
        <v>1.5354200972458678E-4</v>
      </c>
    </row>
    <row r="203" spans="1:7" x14ac:dyDescent="0.3">
      <c r="A203" s="3">
        <v>42644</v>
      </c>
      <c r="B203">
        <v>137.15953099999999</v>
      </c>
      <c r="C203" s="8">
        <f t="shared" si="12"/>
        <v>-6.4027741729077797E-2</v>
      </c>
      <c r="D203" s="4">
        <v>-6.8221558288370501E-3</v>
      </c>
      <c r="E203" s="8">
        <f t="shared" si="13"/>
        <v>-6.5694408395744461E-2</v>
      </c>
      <c r="F203" s="8">
        <f t="shared" si="14"/>
        <v>-6.5694408395744461E-2</v>
      </c>
      <c r="G203" s="8">
        <f t="shared" si="15"/>
        <v>4.3157552944668607E-3</v>
      </c>
    </row>
    <row r="204" spans="1:7" x14ac:dyDescent="0.3">
      <c r="A204" s="3">
        <v>42675</v>
      </c>
      <c r="B204">
        <v>142.50323499999999</v>
      </c>
      <c r="C204" s="8">
        <f t="shared" si="12"/>
        <v>3.8219992980782803E-2</v>
      </c>
      <c r="D204" s="4">
        <v>1.0199693347098233E-2</v>
      </c>
      <c r="E204" s="8">
        <f t="shared" si="13"/>
        <v>3.655332631411614E-2</v>
      </c>
      <c r="F204" s="8">
        <f t="shared" si="14"/>
        <v>0</v>
      </c>
      <c r="G204" s="8">
        <f t="shared" si="15"/>
        <v>0</v>
      </c>
    </row>
    <row r="205" spans="1:7" x14ac:dyDescent="0.3">
      <c r="A205" s="3">
        <v>42705</v>
      </c>
      <c r="B205">
        <v>149.12043800000001</v>
      </c>
      <c r="C205" s="8">
        <f t="shared" si="12"/>
        <v>4.5389586959316865E-2</v>
      </c>
      <c r="D205" s="4">
        <v>3.701557314200675E-2</v>
      </c>
      <c r="E205" s="8">
        <f t="shared" si="13"/>
        <v>4.3722920292650201E-2</v>
      </c>
      <c r="F205" s="8">
        <f t="shared" si="14"/>
        <v>0</v>
      </c>
      <c r="G205" s="8">
        <f t="shared" si="15"/>
        <v>0</v>
      </c>
    </row>
    <row r="206" spans="1:7" x14ac:dyDescent="0.3">
      <c r="A206" s="3">
        <v>42736</v>
      </c>
      <c r="B206">
        <v>145.988922</v>
      </c>
      <c r="C206" s="8">
        <f t="shared" si="12"/>
        <v>-2.1223546047502827E-2</v>
      </c>
      <c r="D206" s="4">
        <v>1.260148261642533E-2</v>
      </c>
      <c r="E206" s="8">
        <f t="shared" si="13"/>
        <v>-2.2890212714169494E-2</v>
      </c>
      <c r="F206" s="8">
        <f t="shared" si="14"/>
        <v>-2.2890212714169494E-2</v>
      </c>
      <c r="G206" s="8">
        <f t="shared" si="15"/>
        <v>5.2396183809992679E-4</v>
      </c>
    </row>
    <row r="207" spans="1:7" x14ac:dyDescent="0.3">
      <c r="A207" s="3">
        <v>42767</v>
      </c>
      <c r="B207">
        <v>155.61738600000001</v>
      </c>
      <c r="C207" s="8">
        <f t="shared" si="12"/>
        <v>6.3869598603661371E-2</v>
      </c>
      <c r="D207" s="4">
        <v>2.3796841957566942E-2</v>
      </c>
      <c r="E207" s="8">
        <f t="shared" si="13"/>
        <v>6.2202931936994707E-2</v>
      </c>
      <c r="F207" s="8">
        <f t="shared" si="14"/>
        <v>0</v>
      </c>
      <c r="G207" s="8">
        <f t="shared" si="15"/>
        <v>0</v>
      </c>
    </row>
    <row r="208" spans="1:7" x14ac:dyDescent="0.3">
      <c r="A208" s="3">
        <v>42795</v>
      </c>
      <c r="B208">
        <v>160.81663499999999</v>
      </c>
      <c r="C208" s="8">
        <f t="shared" si="12"/>
        <v>3.2864462165780851E-2</v>
      </c>
      <c r="D208" s="4">
        <v>1.5717641790714887E-2</v>
      </c>
      <c r="E208" s="8">
        <f t="shared" si="13"/>
        <v>3.1197795499114184E-2</v>
      </c>
      <c r="F208" s="8">
        <f t="shared" si="14"/>
        <v>0</v>
      </c>
      <c r="G208" s="8">
        <f t="shared" si="15"/>
        <v>0</v>
      </c>
    </row>
    <row r="209" spans="1:7" x14ac:dyDescent="0.3">
      <c r="A209" s="3">
        <v>42826</v>
      </c>
      <c r="B209">
        <v>164.59892300000001</v>
      </c>
      <c r="C209" s="8">
        <f t="shared" si="12"/>
        <v>2.3246942200024129E-2</v>
      </c>
      <c r="D209" s="4">
        <v>-3.1780786059760206E-3</v>
      </c>
      <c r="E209" s="8">
        <f t="shared" si="13"/>
        <v>2.1580275533357462E-2</v>
      </c>
      <c r="F209" s="8">
        <f t="shared" si="14"/>
        <v>0</v>
      </c>
      <c r="G209" s="8">
        <f t="shared" si="15"/>
        <v>0</v>
      </c>
    </row>
    <row r="210" spans="1:7" x14ac:dyDescent="0.3">
      <c r="A210" s="3">
        <v>42856</v>
      </c>
      <c r="B210">
        <v>171.86103800000001</v>
      </c>
      <c r="C210" s="8">
        <f t="shared" si="12"/>
        <v>4.3174486579983962E-2</v>
      </c>
      <c r="D210" s="4">
        <v>1.5160154565969614E-2</v>
      </c>
      <c r="E210" s="8">
        <f t="shared" si="13"/>
        <v>4.1507819913317298E-2</v>
      </c>
      <c r="F210" s="8">
        <f t="shared" si="14"/>
        <v>0</v>
      </c>
      <c r="G210" s="8">
        <f t="shared" si="15"/>
        <v>0</v>
      </c>
    </row>
    <row r="211" spans="1:7" x14ac:dyDescent="0.3">
      <c r="A211" s="3">
        <v>42887</v>
      </c>
      <c r="B211">
        <v>176.032928</v>
      </c>
      <c r="C211" s="8">
        <f t="shared" si="12"/>
        <v>2.3984836781246521E-2</v>
      </c>
      <c r="D211" s="4">
        <v>1.6002528120612248E-2</v>
      </c>
      <c r="E211" s="8">
        <f t="shared" si="13"/>
        <v>2.2318170114579854E-2</v>
      </c>
      <c r="F211" s="8">
        <f t="shared" si="14"/>
        <v>0</v>
      </c>
      <c r="G211" s="8">
        <f t="shared" si="15"/>
        <v>0</v>
      </c>
    </row>
    <row r="212" spans="1:7" x14ac:dyDescent="0.3">
      <c r="A212" s="3">
        <v>42917</v>
      </c>
      <c r="B212">
        <v>170.097183</v>
      </c>
      <c r="C212" s="8">
        <f t="shared" si="12"/>
        <v>-3.4301130029798205E-2</v>
      </c>
      <c r="D212" s="4">
        <v>8.2282091612594626E-3</v>
      </c>
      <c r="E212" s="8">
        <f t="shared" si="13"/>
        <v>-3.5967796696464868E-2</v>
      </c>
      <c r="F212" s="8">
        <f t="shared" si="14"/>
        <v>-3.5967796696464868E-2</v>
      </c>
      <c r="G212" s="8">
        <f t="shared" si="15"/>
        <v>1.2936823991982292E-3</v>
      </c>
    </row>
    <row r="213" spans="1:7" x14ac:dyDescent="0.3">
      <c r="A213" s="3">
        <v>42948</v>
      </c>
      <c r="B213">
        <v>172.76066599999999</v>
      </c>
      <c r="C213" s="8">
        <f t="shared" si="12"/>
        <v>1.5537264725988103E-2</v>
      </c>
      <c r="D213" s="4">
        <v>8.634875656675779E-4</v>
      </c>
      <c r="E213" s="8">
        <f t="shared" si="13"/>
        <v>1.3870598059321436E-2</v>
      </c>
      <c r="F213" s="8">
        <f t="shared" si="14"/>
        <v>0</v>
      </c>
      <c r="G213" s="8">
        <f t="shared" si="15"/>
        <v>0</v>
      </c>
    </row>
    <row r="214" spans="1:7" x14ac:dyDescent="0.3">
      <c r="A214" s="3">
        <v>42979</v>
      </c>
      <c r="B214">
        <v>178.49954199999999</v>
      </c>
      <c r="C214" s="8">
        <f t="shared" si="12"/>
        <v>3.2678832245960368E-2</v>
      </c>
      <c r="D214" s="4">
        <v>1.479903995825891E-2</v>
      </c>
      <c r="E214" s="8">
        <f t="shared" si="13"/>
        <v>3.1012165579293701E-2</v>
      </c>
      <c r="F214" s="8">
        <f t="shared" si="14"/>
        <v>0</v>
      </c>
      <c r="G214" s="8">
        <f t="shared" si="15"/>
        <v>0</v>
      </c>
    </row>
    <row r="215" spans="1:7" x14ac:dyDescent="0.3">
      <c r="A215" s="3">
        <v>43009</v>
      </c>
      <c r="B215">
        <v>195.754288</v>
      </c>
      <c r="C215" s="8">
        <f t="shared" si="12"/>
        <v>9.2274204732617895E-2</v>
      </c>
      <c r="D215" s="4">
        <v>2.5412073530402743E-2</v>
      </c>
      <c r="E215" s="8">
        <f t="shared" si="13"/>
        <v>9.0607538065951232E-2</v>
      </c>
      <c r="F215" s="8">
        <f t="shared" si="14"/>
        <v>0</v>
      </c>
      <c r="G215" s="8">
        <f t="shared" si="15"/>
        <v>0</v>
      </c>
    </row>
    <row r="216" spans="1:7" x14ac:dyDescent="0.3">
      <c r="A216" s="3">
        <v>43040</v>
      </c>
      <c r="B216">
        <v>206.76698300000001</v>
      </c>
      <c r="C216" s="8">
        <f t="shared" si="12"/>
        <v>5.4732233091987235E-2</v>
      </c>
      <c r="D216" s="4">
        <v>1.4216031327455907E-2</v>
      </c>
      <c r="E216" s="8">
        <f t="shared" si="13"/>
        <v>5.3065566425320572E-2</v>
      </c>
      <c r="F216" s="8">
        <f t="shared" si="14"/>
        <v>0</v>
      </c>
      <c r="G216" s="8">
        <f t="shared" si="15"/>
        <v>0</v>
      </c>
    </row>
    <row r="217" spans="1:7" x14ac:dyDescent="0.3">
      <c r="A217" s="3">
        <v>43070</v>
      </c>
      <c r="B217">
        <v>201.169083</v>
      </c>
      <c r="C217" s="8">
        <f t="shared" si="12"/>
        <v>-2.7446709818332964E-2</v>
      </c>
      <c r="D217" s="4">
        <v>2.6905644525552049E-2</v>
      </c>
      <c r="E217" s="8">
        <f t="shared" si="13"/>
        <v>-2.9113376484999631E-2</v>
      </c>
      <c r="F217" s="8">
        <f t="shared" si="14"/>
        <v>-2.9113376484999631E-2</v>
      </c>
      <c r="G217" s="8">
        <f t="shared" si="15"/>
        <v>8.4758869035732949E-4</v>
      </c>
    </row>
    <row r="218" spans="1:7" x14ac:dyDescent="0.3">
      <c r="A218" s="3">
        <v>43101</v>
      </c>
      <c r="B218">
        <v>214.10058599999999</v>
      </c>
      <c r="C218" s="8">
        <f t="shared" si="12"/>
        <v>6.2300169234314681E-2</v>
      </c>
      <c r="D218" s="4">
        <v>4.6013536513940329E-2</v>
      </c>
      <c r="E218" s="8">
        <f t="shared" si="13"/>
        <v>6.0633502567648018E-2</v>
      </c>
      <c r="F218" s="8">
        <f t="shared" si="14"/>
        <v>0</v>
      </c>
      <c r="G218" s="8">
        <f t="shared" si="15"/>
        <v>0</v>
      </c>
    </row>
    <row r="219" spans="1:7" x14ac:dyDescent="0.3">
      <c r="A219" s="3">
        <v>43132</v>
      </c>
      <c r="B219">
        <v>201.28874200000001</v>
      </c>
      <c r="C219" s="8">
        <f t="shared" si="12"/>
        <v>-6.1705528026749917E-2</v>
      </c>
      <c r="D219" s="4">
        <v>-3.0808848404093196E-2</v>
      </c>
      <c r="E219" s="8">
        <f t="shared" si="13"/>
        <v>-6.3372194693416581E-2</v>
      </c>
      <c r="F219" s="8">
        <f t="shared" si="14"/>
        <v>-6.3372194693416581E-2</v>
      </c>
      <c r="G219" s="8">
        <f t="shared" si="15"/>
        <v>4.016035060260297E-3</v>
      </c>
    </row>
    <row r="220" spans="1:7" x14ac:dyDescent="0.3">
      <c r="A220" s="3">
        <v>43160</v>
      </c>
      <c r="B220">
        <v>188.72856100000001</v>
      </c>
      <c r="C220" s="8">
        <f t="shared" si="12"/>
        <v>-6.4430607031897555E-2</v>
      </c>
      <c r="D220" s="4">
        <v>-8.8388723803757888E-4</v>
      </c>
      <c r="E220" s="8">
        <f t="shared" si="13"/>
        <v>-6.6097273698564218E-2</v>
      </c>
      <c r="F220" s="8">
        <f t="shared" si="14"/>
        <v>-6.6097273698564218E-2</v>
      </c>
      <c r="G220" s="8">
        <f t="shared" si="15"/>
        <v>4.3688495903829094E-3</v>
      </c>
    </row>
    <row r="221" spans="1:7" x14ac:dyDescent="0.3">
      <c r="A221" s="3">
        <v>43191</v>
      </c>
      <c r="B221">
        <v>167.123459</v>
      </c>
      <c r="C221" s="8">
        <f t="shared" si="12"/>
        <v>-0.12157698283564511</v>
      </c>
      <c r="D221" s="4">
        <v>-1.8348659050624314E-2</v>
      </c>
      <c r="E221" s="8">
        <f t="shared" si="13"/>
        <v>-0.12324364950231177</v>
      </c>
      <c r="F221" s="8">
        <f t="shared" si="14"/>
        <v>-0.12324364950231177</v>
      </c>
      <c r="G221" s="8">
        <f t="shared" si="15"/>
        <v>1.5188997142648673E-2</v>
      </c>
    </row>
    <row r="222" spans="1:7" x14ac:dyDescent="0.3">
      <c r="A222" s="3">
        <v>43221</v>
      </c>
      <c r="B222">
        <v>169.56509399999999</v>
      </c>
      <c r="C222" s="8">
        <f t="shared" si="12"/>
        <v>1.4504073759649872E-2</v>
      </c>
      <c r="D222" s="4">
        <v>1.787495866465659E-2</v>
      </c>
      <c r="E222" s="8">
        <f t="shared" si="13"/>
        <v>1.2837407092983205E-2</v>
      </c>
      <c r="F222" s="8">
        <f t="shared" si="14"/>
        <v>0</v>
      </c>
      <c r="G222" s="8">
        <f t="shared" si="15"/>
        <v>0</v>
      </c>
    </row>
    <row r="223" spans="1:7" x14ac:dyDescent="0.3">
      <c r="A223" s="3">
        <v>43252</v>
      </c>
      <c r="B223">
        <v>170.28338600000001</v>
      </c>
      <c r="C223" s="8">
        <f t="shared" si="12"/>
        <v>4.2271371617004609E-3</v>
      </c>
      <c r="D223" s="4">
        <v>1.9378007455770337E-2</v>
      </c>
      <c r="E223" s="8">
        <f t="shared" si="13"/>
        <v>2.5604704950337939E-3</v>
      </c>
      <c r="F223" s="8">
        <f t="shared" si="14"/>
        <v>0</v>
      </c>
      <c r="G223" s="8">
        <f t="shared" si="15"/>
        <v>0</v>
      </c>
    </row>
    <row r="224" spans="1:7" x14ac:dyDescent="0.3">
      <c r="A224" s="3">
        <v>43282</v>
      </c>
      <c r="B224">
        <v>183.78694200000001</v>
      </c>
      <c r="C224" s="8">
        <f t="shared" si="12"/>
        <v>7.6313137126372013E-2</v>
      </c>
      <c r="D224" s="4">
        <v>1.4163924899122073E-2</v>
      </c>
      <c r="E224" s="8">
        <f t="shared" si="13"/>
        <v>7.464647045970535E-2</v>
      </c>
      <c r="F224" s="8">
        <f t="shared" si="14"/>
        <v>0</v>
      </c>
      <c r="G224" s="8">
        <f t="shared" si="15"/>
        <v>0</v>
      </c>
    </row>
    <row r="225" spans="1:7" x14ac:dyDescent="0.3">
      <c r="A225" s="3">
        <v>43313</v>
      </c>
      <c r="B225">
        <v>182.57502700000001</v>
      </c>
      <c r="C225" s="8">
        <f t="shared" si="12"/>
        <v>-6.6159673934944345E-3</v>
      </c>
      <c r="D225" s="4">
        <v>2.2713691415822777E-2</v>
      </c>
      <c r="E225" s="8">
        <f t="shared" si="13"/>
        <v>-8.2826340601611006E-3</v>
      </c>
      <c r="F225" s="8">
        <f t="shared" si="14"/>
        <v>-8.2826340601611006E-3</v>
      </c>
      <c r="G225" s="8">
        <f t="shared" si="15"/>
        <v>6.8602026974540756E-5</v>
      </c>
    </row>
    <row r="226" spans="1:7" x14ac:dyDescent="0.3">
      <c r="A226" s="3">
        <v>43344</v>
      </c>
      <c r="B226">
        <v>183.615814</v>
      </c>
      <c r="C226" s="8">
        <f t="shared" si="12"/>
        <v>5.6844119841749641E-3</v>
      </c>
      <c r="D226" s="4">
        <v>1.5168748229911688E-2</v>
      </c>
      <c r="E226" s="8">
        <f t="shared" si="13"/>
        <v>4.0177453175082971E-3</v>
      </c>
      <c r="F226" s="8">
        <f t="shared" si="14"/>
        <v>0</v>
      </c>
      <c r="G226" s="8">
        <f t="shared" si="15"/>
        <v>0</v>
      </c>
    </row>
    <row r="227" spans="1:7" x14ac:dyDescent="0.3">
      <c r="A227" s="3">
        <v>43374</v>
      </c>
      <c r="B227">
        <v>165.79539500000001</v>
      </c>
      <c r="C227" s="8">
        <f t="shared" si="12"/>
        <v>-0.10209113948631089</v>
      </c>
      <c r="D227" s="4">
        <v>-4.0814814351880079E-2</v>
      </c>
      <c r="E227" s="8">
        <f t="shared" si="13"/>
        <v>-0.10375780615297756</v>
      </c>
      <c r="F227" s="8">
        <f t="shared" si="14"/>
        <v>-0.10375780615297756</v>
      </c>
      <c r="G227" s="8">
        <f t="shared" si="15"/>
        <v>1.0765682337678868E-2</v>
      </c>
    </row>
    <row r="228" spans="1:7" x14ac:dyDescent="0.3">
      <c r="A228" s="3">
        <v>43405</v>
      </c>
      <c r="B228">
        <v>181.184586</v>
      </c>
      <c r="C228" s="8">
        <f t="shared" si="12"/>
        <v>8.8761855876919191E-2</v>
      </c>
      <c r="D228" s="4">
        <v>-2.259435450917464E-2</v>
      </c>
      <c r="E228" s="8">
        <f t="shared" si="13"/>
        <v>8.7095189210252527E-2</v>
      </c>
      <c r="F228" s="8">
        <f t="shared" si="14"/>
        <v>0</v>
      </c>
      <c r="G228" s="8">
        <f t="shared" si="15"/>
        <v>0</v>
      </c>
    </row>
    <row r="229" spans="1:7" x14ac:dyDescent="0.3">
      <c r="A229" s="3">
        <v>43435</v>
      </c>
      <c r="B229">
        <v>167.173248</v>
      </c>
      <c r="C229" s="8">
        <f t="shared" si="12"/>
        <v>-8.0485635916141135E-2</v>
      </c>
      <c r="D229" s="4">
        <v>-5.8960017652593781E-2</v>
      </c>
      <c r="E229" s="8">
        <f t="shared" si="13"/>
        <v>-8.2152302582807799E-2</v>
      </c>
      <c r="F229" s="8">
        <f t="shared" si="14"/>
        <v>-8.2152302582807799E-2</v>
      </c>
      <c r="G229" s="8">
        <f t="shared" si="15"/>
        <v>6.7490008196572091E-3</v>
      </c>
    </row>
    <row r="230" spans="1:7" x14ac:dyDescent="0.3">
      <c r="A230" s="3">
        <v>43466</v>
      </c>
      <c r="B230">
        <v>175.73634300000001</v>
      </c>
      <c r="C230" s="8">
        <f t="shared" si="12"/>
        <v>4.9954132852067457E-2</v>
      </c>
      <c r="D230" s="4">
        <v>1.5491062866141129E-2</v>
      </c>
      <c r="E230" s="8">
        <f t="shared" si="13"/>
        <v>4.8287466185400793E-2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181.95687899999999</v>
      </c>
      <c r="C231" s="8">
        <f t="shared" si="12"/>
        <v>3.4784909732055336E-2</v>
      </c>
      <c r="D231" s="4">
        <v>5.5016903615732672E-2</v>
      </c>
      <c r="E231" s="8">
        <f t="shared" si="13"/>
        <v>3.3118243065388672E-2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183.55943300000001</v>
      </c>
      <c r="C232" s="8">
        <f t="shared" si="12"/>
        <v>8.768770180244731E-3</v>
      </c>
      <c r="D232" s="4">
        <v>1.7673211862537418E-2</v>
      </c>
      <c r="E232" s="8">
        <f t="shared" si="13"/>
        <v>7.102103513578064E-3</v>
      </c>
      <c r="F232" s="8">
        <f t="shared" si="14"/>
        <v>0</v>
      </c>
      <c r="G232" s="8">
        <f t="shared" si="15"/>
        <v>0</v>
      </c>
    </row>
    <row r="233" spans="1:7" x14ac:dyDescent="0.3">
      <c r="A233" s="3">
        <v>43556</v>
      </c>
      <c r="B233">
        <v>167.419128</v>
      </c>
      <c r="C233" s="8">
        <f t="shared" si="12"/>
        <v>-9.2038083853027933E-2</v>
      </c>
      <c r="D233" s="4">
        <v>3.4980387588161882E-2</v>
      </c>
      <c r="E233" s="8">
        <f t="shared" si="13"/>
        <v>-9.3704750519694596E-2</v>
      </c>
      <c r="F233" s="8">
        <f t="shared" si="14"/>
        <v>-9.3704750519694596E-2</v>
      </c>
      <c r="G233" s="8">
        <f t="shared" si="15"/>
        <v>8.7805802699582047E-3</v>
      </c>
    </row>
    <row r="234" spans="1:7" x14ac:dyDescent="0.3">
      <c r="A234" s="3">
        <v>43586</v>
      </c>
      <c r="B234">
        <v>141.12820400000001</v>
      </c>
      <c r="C234" s="8">
        <f t="shared" si="12"/>
        <v>-0.17083169127122824</v>
      </c>
      <c r="D234" s="4">
        <v>-1.7049962300823198E-2</v>
      </c>
      <c r="E234" s="8">
        <f t="shared" si="13"/>
        <v>-0.17249835793789492</v>
      </c>
      <c r="F234" s="8">
        <f t="shared" si="14"/>
        <v>-0.17249835793789492</v>
      </c>
      <c r="G234" s="8">
        <f t="shared" si="15"/>
        <v>2.9755683491270116E-2</v>
      </c>
    </row>
    <row r="235" spans="1:7" x14ac:dyDescent="0.3">
      <c r="A235" s="3">
        <v>43617</v>
      </c>
      <c r="B235">
        <v>154.444275</v>
      </c>
      <c r="C235" s="8">
        <f t="shared" si="12"/>
        <v>9.0164626176266957E-2</v>
      </c>
      <c r="D235" s="4">
        <v>1.2345062157089533E-2</v>
      </c>
      <c r="E235" s="8">
        <f t="shared" si="13"/>
        <v>8.8497959509600294E-2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155.67387400000001</v>
      </c>
      <c r="C236" s="8">
        <f t="shared" si="12"/>
        <v>7.9299160492388669E-3</v>
      </c>
      <c r="D236" s="4">
        <v>3.6000670372315816E-2</v>
      </c>
      <c r="E236" s="8">
        <f t="shared" si="13"/>
        <v>6.2632493825721999E-3</v>
      </c>
      <c r="F236" s="8">
        <f t="shared" si="14"/>
        <v>0</v>
      </c>
      <c r="G236" s="8">
        <f t="shared" si="15"/>
        <v>0</v>
      </c>
    </row>
    <row r="237" spans="1:7" x14ac:dyDescent="0.3">
      <c r="A237" s="3">
        <v>43678</v>
      </c>
      <c r="B237">
        <v>144.091003</v>
      </c>
      <c r="C237" s="8">
        <f t="shared" si="12"/>
        <v>-7.7318202467039063E-2</v>
      </c>
      <c r="D237" s="4">
        <v>-3.3468325564655572E-2</v>
      </c>
      <c r="E237" s="8">
        <f t="shared" si="13"/>
        <v>-7.8984869133705726E-2</v>
      </c>
      <c r="F237" s="8">
        <f t="shared" si="14"/>
        <v>-7.8984869133705726E-2</v>
      </c>
      <c r="G237" s="8">
        <f t="shared" si="15"/>
        <v>6.23860955206862E-3</v>
      </c>
    </row>
    <row r="238" spans="1:7" x14ac:dyDescent="0.3">
      <c r="A238" s="3">
        <v>43709</v>
      </c>
      <c r="B238">
        <v>147.81916799999999</v>
      </c>
      <c r="C238" s="8">
        <f t="shared" si="12"/>
        <v>2.5544623626032357E-2</v>
      </c>
      <c r="D238" s="4">
        <v>2.8798860126146162E-2</v>
      </c>
      <c r="E238" s="8">
        <f t="shared" si="13"/>
        <v>2.387795695936569E-2</v>
      </c>
      <c r="F238" s="8">
        <f t="shared" si="14"/>
        <v>0</v>
      </c>
      <c r="G238" s="8">
        <f t="shared" si="15"/>
        <v>0</v>
      </c>
    </row>
    <row r="239" spans="1:7" x14ac:dyDescent="0.3">
      <c r="A239" s="3">
        <v>43739</v>
      </c>
      <c r="B239">
        <v>148.34965500000001</v>
      </c>
      <c r="C239" s="8">
        <f t="shared" si="12"/>
        <v>3.582332278885254E-3</v>
      </c>
      <c r="D239" s="4">
        <v>-1.5020550369343017E-3</v>
      </c>
      <c r="E239" s="8">
        <f t="shared" si="13"/>
        <v>1.9156656122185872E-3</v>
      </c>
      <c r="F239" s="8">
        <f t="shared" si="14"/>
        <v>0</v>
      </c>
      <c r="G239" s="8">
        <f t="shared" si="15"/>
        <v>0</v>
      </c>
    </row>
    <row r="240" spans="1:7" x14ac:dyDescent="0.3">
      <c r="A240" s="3">
        <v>43770</v>
      </c>
      <c r="B240">
        <v>152.64756800000001</v>
      </c>
      <c r="C240" s="8">
        <f t="shared" si="12"/>
        <v>2.8559766030950333E-2</v>
      </c>
      <c r="D240" s="4">
        <v>4.1838484248051651E-2</v>
      </c>
      <c r="E240" s="8">
        <f t="shared" si="13"/>
        <v>2.6893099364283666E-2</v>
      </c>
      <c r="F240" s="8">
        <f t="shared" si="14"/>
        <v>0</v>
      </c>
      <c r="G240" s="8">
        <f t="shared" si="15"/>
        <v>0</v>
      </c>
    </row>
    <row r="241" spans="1:7" x14ac:dyDescent="0.3">
      <c r="A241" s="3">
        <v>43800</v>
      </c>
      <c r="B241">
        <v>160.00018299999999</v>
      </c>
      <c r="C241" s="8">
        <f t="shared" si="12"/>
        <v>4.7043171799491024E-2</v>
      </c>
      <c r="D241" s="4">
        <v>2.2875553635224141E-2</v>
      </c>
      <c r="E241" s="8">
        <f t="shared" si="13"/>
        <v>4.537650513282436E-2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143.89314300000001</v>
      </c>
      <c r="C242" s="8">
        <f t="shared" si="12"/>
        <v>-0.10610399737183215</v>
      </c>
      <c r="D242" s="4">
        <v>3.1436851127312301E-2</v>
      </c>
      <c r="E242" s="8">
        <f t="shared" si="13"/>
        <v>-0.10777066403849882</v>
      </c>
      <c r="F242" s="8">
        <f t="shared" si="14"/>
        <v>-0.10777066403849882</v>
      </c>
      <c r="G242" s="8">
        <f t="shared" si="15"/>
        <v>1.1614516027298983E-2</v>
      </c>
    </row>
    <row r="243" spans="1:7" x14ac:dyDescent="0.3">
      <c r="A243" s="3">
        <v>43862</v>
      </c>
      <c r="B243">
        <v>135.349884</v>
      </c>
      <c r="C243" s="8">
        <f t="shared" si="12"/>
        <v>-6.1207802588708365E-2</v>
      </c>
      <c r="D243" s="4">
        <v>-2.7111412046109773E-4</v>
      </c>
      <c r="E243" s="8">
        <f t="shared" si="13"/>
        <v>-6.2874469255375029E-2</v>
      </c>
      <c r="F243" s="8">
        <f t="shared" si="14"/>
        <v>-6.2874469255375029E-2</v>
      </c>
      <c r="G243" s="8">
        <f t="shared" si="15"/>
        <v>3.9531988841450998E-3</v>
      </c>
    </row>
    <row r="244" spans="1:7" x14ac:dyDescent="0.3">
      <c r="A244" s="3">
        <v>43891</v>
      </c>
      <c r="B244">
        <v>124.925827</v>
      </c>
      <c r="C244" s="8">
        <f t="shared" si="12"/>
        <v>-8.0142981842292293E-2</v>
      </c>
      <c r="D244" s="4">
        <v>-0.21156175740037095</v>
      </c>
      <c r="E244" s="8">
        <f t="shared" si="13"/>
        <v>-8.1809648508958957E-2</v>
      </c>
      <c r="F244" s="8">
        <f t="shared" si="14"/>
        <v>-8.1809648508958957E-2</v>
      </c>
      <c r="G244" s="8">
        <f t="shared" si="15"/>
        <v>6.6928185891594102E-3</v>
      </c>
    </row>
    <row r="245" spans="1:7" x14ac:dyDescent="0.3">
      <c r="A245" s="3">
        <v>43922</v>
      </c>
      <c r="B245">
        <v>139.02815200000001</v>
      </c>
      <c r="C245" s="8">
        <f t="shared" si="12"/>
        <v>0.10695626781754007</v>
      </c>
      <c r="D245" s="4">
        <v>4.0483598428472364E-2</v>
      </c>
      <c r="E245" s="8">
        <f t="shared" si="13"/>
        <v>0.10528960115087341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143.16459699999999</v>
      </c>
      <c r="C246" s="8">
        <f t="shared" si="12"/>
        <v>2.9318551309239441E-2</v>
      </c>
      <c r="D246" s="4">
        <v>5.5505668533419719E-2</v>
      </c>
      <c r="E246" s="8">
        <f t="shared" si="13"/>
        <v>2.7651884642572774E-2</v>
      </c>
      <c r="F246" s="8">
        <f t="shared" si="14"/>
        <v>0</v>
      </c>
      <c r="G246" s="8">
        <f t="shared" si="15"/>
        <v>0</v>
      </c>
    </row>
    <row r="247" spans="1:7" x14ac:dyDescent="0.3">
      <c r="A247" s="3">
        <v>43983</v>
      </c>
      <c r="B247">
        <v>144.16862499999999</v>
      </c>
      <c r="C247" s="8">
        <f t="shared" si="12"/>
        <v>6.9886251194743315E-3</v>
      </c>
      <c r="D247" s="4">
        <v>6.145274312732351E-2</v>
      </c>
      <c r="E247" s="8">
        <f t="shared" si="13"/>
        <v>5.3219584528076645E-3</v>
      </c>
      <c r="F247" s="8">
        <f t="shared" si="14"/>
        <v>0</v>
      </c>
      <c r="G247" s="8">
        <f t="shared" si="15"/>
        <v>0</v>
      </c>
    </row>
    <row r="248" spans="1:7" x14ac:dyDescent="0.3">
      <c r="A248" s="3">
        <v>44013</v>
      </c>
      <c r="B248">
        <v>139.066971</v>
      </c>
      <c r="C248" s="8">
        <f t="shared" si="12"/>
        <v>-3.6027998571631373E-2</v>
      </c>
      <c r="D248" s="4">
        <v>3.262444430709309E-2</v>
      </c>
      <c r="E248" s="8">
        <f t="shared" si="13"/>
        <v>-3.7694665238298036E-2</v>
      </c>
      <c r="F248" s="8">
        <f t="shared" si="14"/>
        <v>-3.7694665238298036E-2</v>
      </c>
      <c r="G248" s="8">
        <f t="shared" si="15"/>
        <v>1.4208877874273545E-3</v>
      </c>
    </row>
    <row r="249" spans="1:7" x14ac:dyDescent="0.3">
      <c r="A249" s="3">
        <v>44044</v>
      </c>
      <c r="B249">
        <v>150.66589400000001</v>
      </c>
      <c r="C249" s="8">
        <f t="shared" si="12"/>
        <v>8.0109139977425109E-2</v>
      </c>
      <c r="D249" s="4">
        <v>5.73918E-2</v>
      </c>
      <c r="E249" s="8">
        <f t="shared" si="13"/>
        <v>7.8442473310758445E-2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149.38859600000001</v>
      </c>
      <c r="C250" s="8">
        <f t="shared" si="12"/>
        <v>-8.5138250417508103E-3</v>
      </c>
      <c r="D250" s="4">
        <v>-7.7227999999999993E-3</v>
      </c>
      <c r="E250" s="8">
        <f t="shared" si="13"/>
        <v>-1.0180491708417477E-2</v>
      </c>
      <c r="F250" s="8">
        <f t="shared" si="14"/>
        <v>-1.0180491708417477E-2</v>
      </c>
      <c r="G250" s="8">
        <f t="shared" si="15"/>
        <v>1.03642411425157E-4</v>
      </c>
    </row>
    <row r="251" spans="1:7" x14ac:dyDescent="0.3">
      <c r="A251" s="3">
        <v>44105</v>
      </c>
      <c r="B251">
        <v>149.183426</v>
      </c>
      <c r="C251" s="8">
        <f t="shared" si="12"/>
        <v>-1.3743419823445057E-3</v>
      </c>
      <c r="D251" s="4">
        <v>1.5802799999999999E-2</v>
      </c>
      <c r="E251" s="8">
        <f t="shared" si="13"/>
        <v>-3.0410086490111725E-3</v>
      </c>
      <c r="F251" s="8">
        <f t="shared" si="14"/>
        <v>-3.0410086490111725E-3</v>
      </c>
      <c r="G251" s="8">
        <f t="shared" si="15"/>
        <v>9.2477336033607569E-6</v>
      </c>
    </row>
    <row r="252" spans="1:7" x14ac:dyDescent="0.3">
      <c r="A252" s="3">
        <v>44136</v>
      </c>
      <c r="B252">
        <v>161.093109</v>
      </c>
      <c r="C252" s="8">
        <f t="shared" si="12"/>
        <v>7.6805918785658539E-2</v>
      </c>
      <c r="D252" s="4">
        <v>3.8111300000000001E-2</v>
      </c>
      <c r="E252" s="8">
        <f t="shared" si="13"/>
        <v>7.5139252118991876E-2</v>
      </c>
      <c r="F252" s="8">
        <f t="shared" si="14"/>
        <v>0</v>
      </c>
      <c r="G252" s="8">
        <f t="shared" si="15"/>
        <v>0</v>
      </c>
    </row>
    <row r="253" spans="1:7" x14ac:dyDescent="0.3">
      <c r="A253" s="3">
        <v>44166</v>
      </c>
      <c r="B253">
        <v>164.42449999999999</v>
      </c>
      <c r="C253" s="8">
        <f t="shared" si="12"/>
        <v>2.046898368873401E-2</v>
      </c>
      <c r="D253" s="4">
        <v>4.1227900000000005E-2</v>
      </c>
      <c r="E253" s="8">
        <f t="shared" si="13"/>
        <v>1.8802317022067343E-2</v>
      </c>
      <c r="F253" s="8">
        <f t="shared" si="14"/>
        <v>0</v>
      </c>
      <c r="G253" s="8">
        <f t="shared" si="15"/>
        <v>0</v>
      </c>
    </row>
    <row r="254" spans="1:7" x14ac:dyDescent="0.3">
      <c r="A254" s="3">
        <v>44197</v>
      </c>
      <c r="B254">
        <v>165.24292</v>
      </c>
      <c r="C254" s="8">
        <f t="shared" si="12"/>
        <v>4.9651353557814198E-3</v>
      </c>
      <c r="D254" s="4">
        <v>2.6638700000000001E-2</v>
      </c>
      <c r="E254" s="8">
        <f t="shared" si="13"/>
        <v>3.2984686891147528E-3</v>
      </c>
      <c r="F254" s="8">
        <f t="shared" si="14"/>
        <v>0</v>
      </c>
      <c r="G254" s="8">
        <f t="shared" si="15"/>
        <v>0</v>
      </c>
    </row>
    <row r="255" spans="1:7" x14ac:dyDescent="0.3">
      <c r="A255" s="3">
        <v>44228</v>
      </c>
      <c r="B255">
        <v>164.678482</v>
      </c>
      <c r="C255" s="8">
        <f t="shared" si="12"/>
        <v>-3.421654656342019E-3</v>
      </c>
      <c r="D255" s="4">
        <v>2.3639899999999998E-2</v>
      </c>
      <c r="E255" s="8">
        <f t="shared" si="13"/>
        <v>-5.0883213230086856E-3</v>
      </c>
      <c r="F255" s="8">
        <f t="shared" si="14"/>
        <v>-5.0883213230086856E-3</v>
      </c>
      <c r="G255" s="8">
        <f t="shared" si="15"/>
        <v>2.5891013886184862E-5</v>
      </c>
    </row>
    <row r="256" spans="1:7" x14ac:dyDescent="0.3">
      <c r="A256" s="3">
        <v>44256</v>
      </c>
      <c r="B256">
        <v>182.747208</v>
      </c>
      <c r="C256" s="8">
        <f t="shared" si="12"/>
        <v>0.10410884182928014</v>
      </c>
      <c r="D256" s="4">
        <v>6.9721999999999996E-3</v>
      </c>
      <c r="E256" s="8">
        <f t="shared" si="13"/>
        <v>0.10244217516261347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186.977295</v>
      </c>
      <c r="C257" s="8">
        <f t="shared" si="12"/>
        <v>2.2883371559228545E-2</v>
      </c>
      <c r="D257" s="4">
        <v>5.8986700000000003E-2</v>
      </c>
      <c r="E257" s="8">
        <f t="shared" si="13"/>
        <v>2.1216704892561878E-2</v>
      </c>
      <c r="F257" s="8">
        <f t="shared" si="14"/>
        <v>0</v>
      </c>
      <c r="G257" s="8">
        <f t="shared" si="15"/>
        <v>0</v>
      </c>
    </row>
    <row r="258" spans="1:7" x14ac:dyDescent="0.3">
      <c r="A258" s="3">
        <v>44317</v>
      </c>
      <c r="B258">
        <v>192.573151</v>
      </c>
      <c r="C258" s="8">
        <f t="shared" si="12"/>
        <v>2.9488894368323481E-2</v>
      </c>
      <c r="D258" s="4">
        <v>6.4409999999999997E-3</v>
      </c>
      <c r="E258" s="8">
        <f t="shared" si="13"/>
        <v>2.7822227701656814E-2</v>
      </c>
      <c r="F258" s="8">
        <f t="shared" si="14"/>
        <v>0</v>
      </c>
      <c r="G258" s="8">
        <f t="shared" si="15"/>
        <v>0</v>
      </c>
    </row>
    <row r="259" spans="1:7" x14ac:dyDescent="0.3">
      <c r="A259" s="3">
        <v>44348</v>
      </c>
      <c r="B259">
        <v>189.77681000000001</v>
      </c>
      <c r="C259" s="8">
        <f t="shared" si="12"/>
        <v>-1.4627389271279021E-2</v>
      </c>
      <c r="D259" s="4">
        <v>1.69488E-2</v>
      </c>
      <c r="E259" s="8">
        <f t="shared" si="13"/>
        <v>-1.6294055937945688E-2</v>
      </c>
      <c r="F259" s="8">
        <f t="shared" si="14"/>
        <v>-1.6294055937945688E-2</v>
      </c>
      <c r="G259" s="8">
        <f t="shared" si="15"/>
        <v>2.6549625890890315E-4</v>
      </c>
    </row>
    <row r="260" spans="1:7" x14ac:dyDescent="0.3">
      <c r="A260" s="3">
        <v>44378</v>
      </c>
      <c r="B260">
        <v>189.11758399999999</v>
      </c>
      <c r="C260" s="8">
        <f t="shared" ref="C260:C274" si="16">LN(B260/B259)</f>
        <v>-3.4797382892432392E-3</v>
      </c>
      <c r="D260" s="4">
        <v>2.9544299999999999E-2</v>
      </c>
      <c r="E260" s="8">
        <f t="shared" ref="E260:E274" si="17">C260-$N$4</f>
        <v>-5.1464049559099062E-3</v>
      </c>
      <c r="F260" s="8">
        <f t="shared" ref="F260:F274" si="18">IF(E260&lt;0,E260,0)</f>
        <v>-5.1464049559099062E-3</v>
      </c>
      <c r="G260" s="8">
        <f t="shared" ref="G260:G274" si="19">F260^2</f>
        <v>2.6485483970214044E-5</v>
      </c>
    </row>
    <row r="261" spans="1:7" x14ac:dyDescent="0.3">
      <c r="A261" s="3">
        <v>44409</v>
      </c>
      <c r="B261">
        <v>186.06021100000001</v>
      </c>
      <c r="C261" s="8">
        <f t="shared" si="16"/>
        <v>-1.6298622795882563E-2</v>
      </c>
      <c r="D261" s="4">
        <v>2.0737700000000001E-2</v>
      </c>
      <c r="E261" s="8">
        <f t="shared" si="17"/>
        <v>-1.796528946254923E-2</v>
      </c>
      <c r="F261" s="8">
        <f t="shared" si="18"/>
        <v>-1.796528946254923E-2</v>
      </c>
      <c r="G261" s="8">
        <f t="shared" si="19"/>
        <v>3.2275162547318244E-4</v>
      </c>
    </row>
    <row r="262" spans="1:7" x14ac:dyDescent="0.3">
      <c r="A262" s="3">
        <v>44440</v>
      </c>
      <c r="B262">
        <v>168.880707</v>
      </c>
      <c r="C262" s="8">
        <f t="shared" si="16"/>
        <v>-9.6877746446701649E-2</v>
      </c>
      <c r="D262" s="4">
        <v>-1.9449000000000001E-3</v>
      </c>
      <c r="E262" s="8">
        <f t="shared" si="17"/>
        <v>-9.8544413113368312E-2</v>
      </c>
      <c r="F262" s="8">
        <f t="shared" si="18"/>
        <v>-9.8544413113368312E-2</v>
      </c>
      <c r="G262" s="8">
        <f t="shared" si="19"/>
        <v>9.7110013558581957E-3</v>
      </c>
    </row>
    <row r="263" spans="1:7" x14ac:dyDescent="0.3">
      <c r="A263" s="3">
        <v>44470</v>
      </c>
      <c r="B263">
        <v>172.01918000000001</v>
      </c>
      <c r="C263" s="8">
        <f t="shared" si="16"/>
        <v>1.8413392288550837E-2</v>
      </c>
      <c r="D263" s="4">
        <v>3.411E-3</v>
      </c>
      <c r="E263" s="8">
        <f t="shared" si="17"/>
        <v>1.674672562188417E-2</v>
      </c>
      <c r="F263" s="8">
        <f t="shared" si="18"/>
        <v>0</v>
      </c>
      <c r="G263" s="8">
        <f t="shared" si="19"/>
        <v>0</v>
      </c>
    </row>
    <row r="264" spans="1:7" x14ac:dyDescent="0.3">
      <c r="A264" s="3">
        <v>44501</v>
      </c>
      <c r="B264">
        <v>163.70124799999999</v>
      </c>
      <c r="C264" s="8">
        <f t="shared" si="16"/>
        <v>-4.9562874174478064E-2</v>
      </c>
      <c r="D264" s="4">
        <v>4.6333399999999997E-2</v>
      </c>
      <c r="E264" s="8">
        <f t="shared" si="17"/>
        <v>-5.1229540841144727E-2</v>
      </c>
      <c r="F264" s="8">
        <f t="shared" si="18"/>
        <v>-5.1229540841144727E-2</v>
      </c>
      <c r="G264" s="8">
        <f t="shared" si="19"/>
        <v>2.6244658547945154E-3</v>
      </c>
    </row>
    <row r="265" spans="1:7" x14ac:dyDescent="0.3">
      <c r="A265" s="3">
        <v>44531</v>
      </c>
      <c r="B265">
        <v>172.40000900000001</v>
      </c>
      <c r="C265" s="8">
        <f t="shared" si="16"/>
        <v>5.1774302383845242E-2</v>
      </c>
      <c r="D265" s="4">
        <v>1.5824999999999999E-3</v>
      </c>
      <c r="E265" s="8">
        <f t="shared" si="17"/>
        <v>5.0107635717178578E-2</v>
      </c>
      <c r="F265" s="8">
        <f t="shared" si="18"/>
        <v>0</v>
      </c>
      <c r="G265" s="8">
        <f t="shared" si="19"/>
        <v>0</v>
      </c>
    </row>
    <row r="266" spans="1:7" x14ac:dyDescent="0.3">
      <c r="A266" s="3">
        <v>44562</v>
      </c>
      <c r="B266">
        <v>161.13185100000001</v>
      </c>
      <c r="C266" s="8">
        <f t="shared" si="16"/>
        <v>-6.759443029557928E-2</v>
      </c>
      <c r="D266" s="4">
        <v>-2.1596199999999999E-2</v>
      </c>
      <c r="E266" s="8">
        <f t="shared" si="17"/>
        <v>-6.9261096962245944E-2</v>
      </c>
      <c r="F266" s="8">
        <f t="shared" si="18"/>
        <v>-6.9261096962245944E-2</v>
      </c>
      <c r="G266" s="8">
        <f t="shared" si="19"/>
        <v>4.7970995524136339E-3</v>
      </c>
    </row>
    <row r="267" spans="1:7" x14ac:dyDescent="0.3">
      <c r="A267" s="3">
        <v>44593</v>
      </c>
      <c r="B267">
        <v>144.27327</v>
      </c>
      <c r="C267" s="8">
        <f t="shared" si="16"/>
        <v>-0.1105137706024808</v>
      </c>
      <c r="D267" s="4">
        <v>-3.0135700000000001E-2</v>
      </c>
      <c r="E267" s="8">
        <f t="shared" si="17"/>
        <v>-0.11218043726914746</v>
      </c>
      <c r="F267" s="8">
        <f t="shared" si="18"/>
        <v>-0.11218043726914746</v>
      </c>
      <c r="G267" s="8">
        <f t="shared" si="19"/>
        <v>1.2584450505897129E-2</v>
      </c>
    </row>
    <row r="268" spans="1:7" x14ac:dyDescent="0.3">
      <c r="A268" s="3">
        <v>44621</v>
      </c>
      <c r="B268">
        <v>145.89328</v>
      </c>
      <c r="C268" s="8">
        <f t="shared" si="16"/>
        <v>1.1166185987803947E-2</v>
      </c>
      <c r="D268" s="4">
        <v>-1.0080100000000002E-2</v>
      </c>
      <c r="E268" s="8">
        <f t="shared" si="17"/>
        <v>9.4995193211372796E-3</v>
      </c>
      <c r="F268" s="8">
        <f t="shared" si="18"/>
        <v>0</v>
      </c>
      <c r="G268" s="8">
        <f t="shared" si="19"/>
        <v>0</v>
      </c>
    </row>
    <row r="269" spans="1:7" x14ac:dyDescent="0.3">
      <c r="A269" s="3">
        <v>44652</v>
      </c>
      <c r="B269">
        <v>141.32676699999999</v>
      </c>
      <c r="C269" s="8">
        <f t="shared" si="16"/>
        <v>-3.1800689944618925E-2</v>
      </c>
      <c r="D269" s="4">
        <v>6.9999999999999999E-6</v>
      </c>
      <c r="E269" s="8">
        <f t="shared" si="17"/>
        <v>-3.3467356611285588E-2</v>
      </c>
      <c r="F269" s="8">
        <f t="shared" si="18"/>
        <v>-3.3467356611285588E-2</v>
      </c>
      <c r="G269" s="8">
        <f t="shared" si="19"/>
        <v>1.1200639585469611E-3</v>
      </c>
    </row>
    <row r="270" spans="1:7" x14ac:dyDescent="0.3">
      <c r="A270" s="3">
        <v>44682</v>
      </c>
      <c r="B270">
        <v>146.29504399999999</v>
      </c>
      <c r="C270" s="8">
        <f t="shared" si="16"/>
        <v>3.4550726275308537E-2</v>
      </c>
      <c r="D270" s="4">
        <v>-7.9916299999999996E-2</v>
      </c>
      <c r="E270" s="8">
        <f t="shared" si="17"/>
        <v>3.2884059608641873E-2</v>
      </c>
      <c r="F270" s="8">
        <f t="shared" si="18"/>
        <v>0</v>
      </c>
      <c r="G270" s="8">
        <f t="shared" si="19"/>
        <v>0</v>
      </c>
    </row>
    <row r="271" spans="1:7" x14ac:dyDescent="0.3">
      <c r="A271" s="3">
        <v>44713</v>
      </c>
      <c r="B271">
        <v>128.095428</v>
      </c>
      <c r="C271" s="8">
        <f t="shared" si="16"/>
        <v>-0.13284991445495753</v>
      </c>
      <c r="D271" s="4">
        <v>-3.5000200000000002E-2</v>
      </c>
      <c r="E271" s="8">
        <f t="shared" si="17"/>
        <v>-0.13451658112162421</v>
      </c>
      <c r="F271" s="8">
        <f t="shared" si="18"/>
        <v>-0.13451658112162421</v>
      </c>
      <c r="G271" s="8">
        <f t="shared" si="19"/>
        <v>1.8094710596650507E-2</v>
      </c>
    </row>
    <row r="272" spans="1:7" x14ac:dyDescent="0.3">
      <c r="A272" s="3">
        <v>44743</v>
      </c>
      <c r="B272">
        <v>141.784943</v>
      </c>
      <c r="C272" s="8">
        <f t="shared" si="16"/>
        <v>0.10153590629350379</v>
      </c>
      <c r="D272" s="4">
        <v>3.2784999999999997E-3</v>
      </c>
      <c r="E272" s="8">
        <f t="shared" si="17"/>
        <v>9.9869239626837122E-2</v>
      </c>
      <c r="F272" s="8">
        <f t="shared" si="18"/>
        <v>0</v>
      </c>
      <c r="G272" s="8">
        <f t="shared" si="19"/>
        <v>0</v>
      </c>
    </row>
    <row r="273" spans="1:7" x14ac:dyDescent="0.3">
      <c r="A273" s="3">
        <v>44774</v>
      </c>
      <c r="B273">
        <v>123.08683000000001</v>
      </c>
      <c r="C273" s="8">
        <f t="shared" si="16"/>
        <v>-0.14142138241585986</v>
      </c>
      <c r="D273" s="4">
        <v>6.3100900000000001E-2</v>
      </c>
      <c r="E273" s="8">
        <f t="shared" si="17"/>
        <v>-0.14308804908252654</v>
      </c>
      <c r="F273" s="8">
        <f t="shared" si="18"/>
        <v>-0.14308804908252654</v>
      </c>
      <c r="G273" s="8">
        <f t="shared" si="19"/>
        <v>2.0474189790243524E-2</v>
      </c>
    </row>
    <row r="274" spans="1:7" x14ac:dyDescent="0.3">
      <c r="A274" s="3">
        <v>44805</v>
      </c>
      <c r="B274">
        <v>110.5</v>
      </c>
      <c r="C274" s="8">
        <f t="shared" si="16"/>
        <v>-0.10787452031908039</v>
      </c>
      <c r="D274" s="4">
        <v>-7.4074299999999996E-2</v>
      </c>
      <c r="E274" s="8">
        <f t="shared" si="17"/>
        <v>-0.10954118698574705</v>
      </c>
      <c r="F274" s="8">
        <f t="shared" si="18"/>
        <v>-0.10954118698574705</v>
      </c>
      <c r="G274" s="8">
        <f t="shared" si="19"/>
        <v>1.1999271646246399E-2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E8F1-E4B1-494C-A5C2-C9B3A35380B5}">
  <dimension ref="A1:O274"/>
  <sheetViews>
    <sheetView workbookViewId="0">
      <selection activeCell="C1" sqref="C1"/>
    </sheetView>
  </sheetViews>
  <sheetFormatPr defaultRowHeight="14.4" x14ac:dyDescent="0.3"/>
  <cols>
    <col min="1" max="1" width="10.44140625" bestFit="1" customWidth="1"/>
    <col min="2" max="2" width="9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5" customFormat="1" x14ac:dyDescent="0.3">
      <c r="A1" s="15" t="s">
        <v>0</v>
      </c>
      <c r="B1" s="15" t="s">
        <v>1</v>
      </c>
      <c r="C1" s="15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29.703426</v>
      </c>
      <c r="D2" s="4">
        <v>-2.1628356244926404E-3</v>
      </c>
      <c r="M2" s="5" t="s">
        <v>6</v>
      </c>
      <c r="N2" s="6">
        <f>AVERAGE(C3:C274)</f>
        <v>-1.0048253176950671E-3</v>
      </c>
      <c r="O2" s="7">
        <f>(1+N2)^12-1</f>
        <v>-1.1991488029970521E-2</v>
      </c>
    </row>
    <row r="3" spans="1:15" x14ac:dyDescent="0.3">
      <c r="A3" s="3">
        <v>36557</v>
      </c>
      <c r="B3">
        <v>31.070435</v>
      </c>
      <c r="C3" s="8">
        <f>LN(B3/B2)</f>
        <v>4.4994331259355688E-2</v>
      </c>
      <c r="D3" s="4">
        <v>-2.5757756437685471E-2</v>
      </c>
      <c r="E3" s="8">
        <f>C3-$N$4</f>
        <v>4.3327664592689025E-2</v>
      </c>
      <c r="F3" s="8">
        <f>IF(E3&lt;0,E3,0)</f>
        <v>0</v>
      </c>
      <c r="G3" s="8">
        <f>F3^2</f>
        <v>0</v>
      </c>
      <c r="H3" s="8">
        <f>SUM(G3:G274)</f>
        <v>4.0596412314619901</v>
      </c>
      <c r="I3" s="9">
        <f>H3/272</f>
        <v>1.4925151586257316E-2</v>
      </c>
      <c r="J3" s="8">
        <f>SQRT(I3)</f>
        <v>0.1221685376283817</v>
      </c>
      <c r="M3" s="5" t="s">
        <v>7</v>
      </c>
      <c r="N3" s="7">
        <f>_xlfn.STDEV.S(C3:C274)</f>
        <v>0.14856665334157843</v>
      </c>
      <c r="O3" s="7">
        <f>N3*SQRT(12)</f>
        <v>0.51464998379617266</v>
      </c>
    </row>
    <row r="4" spans="1:15" x14ac:dyDescent="0.3">
      <c r="A4" s="3">
        <v>36586</v>
      </c>
      <c r="B4">
        <v>29.193693</v>
      </c>
      <c r="C4" s="8">
        <f t="shared" ref="C4:C67" si="0">LN(B4/B3)</f>
        <v>-6.2304031156984616E-2</v>
      </c>
      <c r="D4" s="4">
        <v>3.8405322312383555E-2</v>
      </c>
      <c r="E4" s="8">
        <f t="shared" ref="E4:E67" si="1">C4-$N$4</f>
        <v>-6.3970697823651279E-2</v>
      </c>
      <c r="F4" s="8">
        <f t="shared" ref="F4:F67" si="2">IF(E4&lt;0,E4,0)</f>
        <v>-6.3970697823651279E-2</v>
      </c>
      <c r="G4" s="8">
        <f t="shared" ref="G4:G67" si="3">F4^2</f>
        <v>4.0922501800449021E-3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33.341048999999998</v>
      </c>
      <c r="C5" s="8">
        <f t="shared" si="0"/>
        <v>0.13283664774126328</v>
      </c>
      <c r="D5" s="4">
        <v>1.3278232712295618E-2</v>
      </c>
      <c r="E5" s="8">
        <f t="shared" si="1"/>
        <v>0.1311699810745966</v>
      </c>
      <c r="F5" s="8">
        <f t="shared" si="2"/>
        <v>0</v>
      </c>
      <c r="G5" s="8">
        <f t="shared" si="3"/>
        <v>0</v>
      </c>
      <c r="M5" s="5" t="s">
        <v>9</v>
      </c>
      <c r="N5" s="10"/>
      <c r="O5" s="11">
        <f>(O2-O4)/O3</f>
        <v>-6.2161641964883003E-2</v>
      </c>
    </row>
    <row r="6" spans="1:15" x14ac:dyDescent="0.3">
      <c r="A6" s="3">
        <v>36647</v>
      </c>
      <c r="B6">
        <v>32.344760999999998</v>
      </c>
      <c r="C6" s="8">
        <f t="shared" si="0"/>
        <v>-3.0337280152697214E-2</v>
      </c>
      <c r="D6" s="4">
        <v>-2.9342530245798356E-2</v>
      </c>
      <c r="E6" s="8">
        <f t="shared" si="1"/>
        <v>-3.2003946819363881E-2</v>
      </c>
      <c r="F6" s="8">
        <f t="shared" si="2"/>
        <v>-3.2003946819363881E-2</v>
      </c>
      <c r="G6" s="8">
        <f t="shared" si="3"/>
        <v>1.0242526120166715E-3</v>
      </c>
      <c r="M6" s="5" t="s">
        <v>10</v>
      </c>
      <c r="N6" s="6">
        <f>J3</f>
        <v>0.1221685376283817</v>
      </c>
      <c r="O6" s="7">
        <f>N6*SQRT(12)</f>
        <v>0.42320422851749456</v>
      </c>
    </row>
    <row r="7" spans="1:15" x14ac:dyDescent="0.3">
      <c r="A7" s="3">
        <v>36678</v>
      </c>
      <c r="B7">
        <v>33.827618000000001</v>
      </c>
      <c r="C7" s="8">
        <f t="shared" si="0"/>
        <v>4.4825509053498781E-2</v>
      </c>
      <c r="D7" s="4">
        <v>3.0652529468163117E-2</v>
      </c>
      <c r="E7" s="8">
        <f t="shared" si="1"/>
        <v>4.3158842386832118E-2</v>
      </c>
      <c r="F7" s="8">
        <f t="shared" si="2"/>
        <v>0</v>
      </c>
      <c r="G7" s="8">
        <f t="shared" si="3"/>
        <v>0</v>
      </c>
      <c r="M7" s="5" t="s">
        <v>11</v>
      </c>
      <c r="N7" s="10"/>
      <c r="O7" s="12">
        <f>(O2-O4)/O6</f>
        <v>-7.5593498066024278E-2</v>
      </c>
    </row>
    <row r="8" spans="1:15" x14ac:dyDescent="0.3">
      <c r="A8" s="3">
        <v>36708</v>
      </c>
      <c r="B8">
        <v>39.620013999999998</v>
      </c>
      <c r="C8" s="8">
        <f t="shared" si="0"/>
        <v>0.15805682519149694</v>
      </c>
      <c r="D8" s="4">
        <v>7.5515061971599519E-3</v>
      </c>
      <c r="E8" s="8">
        <f t="shared" si="1"/>
        <v>0.15639015852483026</v>
      </c>
      <c r="F8" s="8">
        <f t="shared" si="2"/>
        <v>0</v>
      </c>
      <c r="G8" s="8">
        <f t="shared" si="3"/>
        <v>0</v>
      </c>
      <c r="M8" s="5" t="s">
        <v>12</v>
      </c>
      <c r="N8" s="12">
        <f>_xlfn.COVARIANCE.S(D3:D274,C3:C274)/_xlfn.VAR.S(D3:D274)</f>
        <v>1.9779534832864714</v>
      </c>
      <c r="O8" s="11"/>
    </row>
    <row r="9" spans="1:15" x14ac:dyDescent="0.3">
      <c r="A9" s="3">
        <v>36739</v>
      </c>
      <c r="B9">
        <v>47.184891</v>
      </c>
      <c r="C9" s="8">
        <f t="shared" si="0"/>
        <v>0.17473934078723341</v>
      </c>
      <c r="D9" s="4">
        <v>8.4589273591310493E-3</v>
      </c>
      <c r="E9" s="8">
        <f t="shared" si="1"/>
        <v>0.17307267412056673</v>
      </c>
      <c r="F9" s="8">
        <f t="shared" si="2"/>
        <v>0</v>
      </c>
      <c r="G9" s="8">
        <f t="shared" si="3"/>
        <v>0</v>
      </c>
      <c r="M9" s="5" t="s">
        <v>13</v>
      </c>
      <c r="N9" s="13">
        <f>SLOPE(C3:C274,D3:D274)</f>
        <v>1.9779534832864729</v>
      </c>
      <c r="O9" s="14"/>
    </row>
    <row r="10" spans="1:15" x14ac:dyDescent="0.3">
      <c r="A10" s="3">
        <v>36770</v>
      </c>
      <c r="B10">
        <v>50.799343</v>
      </c>
      <c r="C10" s="8">
        <f t="shared" si="0"/>
        <v>7.3809686015470957E-2</v>
      </c>
      <c r="D10" s="4">
        <v>-1.172027520094791E-2</v>
      </c>
      <c r="E10" s="8">
        <f t="shared" si="1"/>
        <v>7.2143019348804294E-2</v>
      </c>
      <c r="F10" s="8">
        <f t="shared" si="2"/>
        <v>0</v>
      </c>
      <c r="G10" s="8">
        <f t="shared" si="3"/>
        <v>0</v>
      </c>
    </row>
    <row r="11" spans="1:15" x14ac:dyDescent="0.3">
      <c r="A11" s="3">
        <v>36800</v>
      </c>
      <c r="B11">
        <v>41.890644000000002</v>
      </c>
      <c r="C11" s="8">
        <f t="shared" si="0"/>
        <v>-0.19282091299164891</v>
      </c>
      <c r="D11" s="4">
        <v>-5.307039950955339E-2</v>
      </c>
      <c r="E11" s="8">
        <f t="shared" si="1"/>
        <v>-0.19448757965831559</v>
      </c>
      <c r="F11" s="8">
        <f t="shared" si="2"/>
        <v>-0.19448757965831559</v>
      </c>
      <c r="G11" s="8">
        <f t="shared" si="3"/>
        <v>3.7825418641349653E-2</v>
      </c>
    </row>
    <row r="12" spans="1:15" x14ac:dyDescent="0.3">
      <c r="A12" s="3">
        <v>36831</v>
      </c>
      <c r="B12">
        <v>38.461539999999999</v>
      </c>
      <c r="C12" s="8">
        <f t="shared" si="0"/>
        <v>-8.5403727477634084E-2</v>
      </c>
      <c r="D12" s="4">
        <v>-8.7041592933086859E-3</v>
      </c>
      <c r="E12" s="8">
        <f t="shared" si="1"/>
        <v>-8.7070394144300747E-2</v>
      </c>
      <c r="F12" s="8">
        <f t="shared" si="2"/>
        <v>-8.7070394144300747E-2</v>
      </c>
      <c r="G12" s="8">
        <f t="shared" si="3"/>
        <v>7.581253536443882E-3</v>
      </c>
    </row>
    <row r="13" spans="1:15" x14ac:dyDescent="0.3">
      <c r="A13" s="3">
        <v>36861</v>
      </c>
      <c r="B13">
        <v>41.056530000000002</v>
      </c>
      <c r="C13" s="8">
        <f t="shared" si="0"/>
        <v>6.5291116586442849E-2</v>
      </c>
      <c r="D13" s="4">
        <v>-3.4186235522916532E-2</v>
      </c>
      <c r="E13" s="8">
        <f t="shared" si="1"/>
        <v>6.3624449919776185E-2</v>
      </c>
      <c r="F13" s="8">
        <f t="shared" si="2"/>
        <v>0</v>
      </c>
      <c r="G13" s="8">
        <f t="shared" si="3"/>
        <v>0</v>
      </c>
    </row>
    <row r="14" spans="1:15" x14ac:dyDescent="0.3">
      <c r="A14" s="3">
        <v>36892</v>
      </c>
      <c r="B14">
        <v>42.728454999999997</v>
      </c>
      <c r="C14" s="8">
        <f t="shared" si="0"/>
        <v>3.9915194188589249E-2</v>
      </c>
      <c r="D14" s="4">
        <v>3.5313652859279192E-3</v>
      </c>
      <c r="E14" s="8">
        <f t="shared" si="1"/>
        <v>3.8248527521922586E-2</v>
      </c>
      <c r="F14" s="8">
        <f t="shared" si="2"/>
        <v>0</v>
      </c>
      <c r="G14" s="8">
        <f t="shared" si="3"/>
        <v>0</v>
      </c>
    </row>
    <row r="15" spans="1:15" x14ac:dyDescent="0.3">
      <c r="A15" s="3">
        <v>36923</v>
      </c>
      <c r="B15">
        <v>40.014823999999997</v>
      </c>
      <c r="C15" s="8">
        <f t="shared" si="0"/>
        <v>-6.5615106276968191E-2</v>
      </c>
      <c r="D15" s="4">
        <v>-2.2371465151277005E-2</v>
      </c>
      <c r="E15" s="8">
        <f t="shared" si="1"/>
        <v>-6.7281772943634854E-2</v>
      </c>
      <c r="F15" s="8">
        <f t="shared" si="2"/>
        <v>-6.7281772943634854E-2</v>
      </c>
      <c r="G15" s="8">
        <f t="shared" si="3"/>
        <v>4.5268369704388354E-3</v>
      </c>
    </row>
    <row r="16" spans="1:15" x14ac:dyDescent="0.3">
      <c r="A16" s="3">
        <v>36951</v>
      </c>
      <c r="B16">
        <v>37.041702000000001</v>
      </c>
      <c r="C16" s="8">
        <f t="shared" si="0"/>
        <v>-7.7205626412449213E-2</v>
      </c>
      <c r="D16" s="4">
        <v>-9.1824621864828718E-2</v>
      </c>
      <c r="E16" s="8">
        <f t="shared" si="1"/>
        <v>-7.8872293079115877E-2</v>
      </c>
      <c r="F16" s="8">
        <f t="shared" si="2"/>
        <v>-7.8872293079115877E-2</v>
      </c>
      <c r="G16" s="8">
        <f t="shared" si="3"/>
        <v>6.2208386155579503E-3</v>
      </c>
    </row>
    <row r="17" spans="1:7" x14ac:dyDescent="0.3">
      <c r="A17" s="3">
        <v>36982</v>
      </c>
      <c r="B17">
        <v>35.343829999999997</v>
      </c>
      <c r="C17" s="8">
        <f t="shared" si="0"/>
        <v>-4.692052224879404E-2</v>
      </c>
      <c r="D17" s="4">
        <v>3.3646751275456504E-3</v>
      </c>
      <c r="E17" s="8">
        <f t="shared" si="1"/>
        <v>-4.8587188915460704E-2</v>
      </c>
      <c r="F17" s="8">
        <f t="shared" si="2"/>
        <v>-4.8587188915460704E-2</v>
      </c>
      <c r="G17" s="8">
        <f t="shared" si="3"/>
        <v>2.3607149267066674E-3</v>
      </c>
    </row>
    <row r="18" spans="1:7" x14ac:dyDescent="0.3">
      <c r="A18" s="3">
        <v>37012</v>
      </c>
      <c r="B18">
        <v>33.660797000000002</v>
      </c>
      <c r="C18" s="8">
        <f t="shared" si="0"/>
        <v>-4.8789970359102368E-2</v>
      </c>
      <c r="D18" s="4">
        <v>6.7681368923552726E-2</v>
      </c>
      <c r="E18" s="8">
        <f t="shared" si="1"/>
        <v>-5.0456637025769031E-2</v>
      </c>
      <c r="F18" s="8">
        <f t="shared" si="2"/>
        <v>-5.0456637025769031E-2</v>
      </c>
      <c r="G18" s="8">
        <f t="shared" si="3"/>
        <v>2.5458722199502063E-3</v>
      </c>
    </row>
    <row r="19" spans="1:7" x14ac:dyDescent="0.3">
      <c r="A19" s="3">
        <v>37043</v>
      </c>
      <c r="B19">
        <v>31.918444000000001</v>
      </c>
      <c r="C19" s="8">
        <f t="shared" si="0"/>
        <v>-5.3149841912099607E-2</v>
      </c>
      <c r="D19" s="4">
        <v>-2.4921873155064948E-2</v>
      </c>
      <c r="E19" s="8">
        <f t="shared" si="1"/>
        <v>-5.4816508578766271E-2</v>
      </c>
      <c r="F19" s="8">
        <f t="shared" si="2"/>
        <v>-5.4816508578766271E-2</v>
      </c>
      <c r="G19" s="8">
        <f t="shared" si="3"/>
        <v>3.004849612765956E-3</v>
      </c>
    </row>
    <row r="20" spans="1:7" x14ac:dyDescent="0.3">
      <c r="A20" s="3">
        <v>37073</v>
      </c>
      <c r="B20">
        <v>28.396660000000001</v>
      </c>
      <c r="C20" s="8">
        <f t="shared" si="0"/>
        <v>-0.11691249190900024</v>
      </c>
      <c r="D20" s="4">
        <v>-2.765780529744653E-2</v>
      </c>
      <c r="E20" s="8">
        <f t="shared" si="1"/>
        <v>-0.11857915857566691</v>
      </c>
      <c r="F20" s="8">
        <f t="shared" si="2"/>
        <v>-0.11857915857566691</v>
      </c>
      <c r="G20" s="8">
        <f t="shared" si="3"/>
        <v>1.4061016848513158E-2</v>
      </c>
    </row>
    <row r="21" spans="1:7" x14ac:dyDescent="0.3">
      <c r="A21" s="3">
        <v>37104</v>
      </c>
      <c r="B21">
        <v>24.556072</v>
      </c>
      <c r="C21" s="8">
        <f t="shared" si="0"/>
        <v>-0.14531237698269375</v>
      </c>
      <c r="D21" s="4">
        <v>-2.1545103574245543E-2</v>
      </c>
      <c r="E21" s="8">
        <f t="shared" si="1"/>
        <v>-0.14697904364936043</v>
      </c>
      <c r="F21" s="8">
        <f t="shared" si="2"/>
        <v>-0.14697904364936043</v>
      </c>
      <c r="G21" s="8">
        <f t="shared" si="3"/>
        <v>2.16028392720806E-2</v>
      </c>
    </row>
    <row r="22" spans="1:7" x14ac:dyDescent="0.3">
      <c r="A22" s="3">
        <v>37135</v>
      </c>
      <c r="B22">
        <v>9.5050950000000007</v>
      </c>
      <c r="C22" s="8">
        <f t="shared" si="0"/>
        <v>-0.94913118500452276</v>
      </c>
      <c r="D22" s="4">
        <v>-0.11358506576156122</v>
      </c>
      <c r="E22" s="8">
        <f t="shared" si="1"/>
        <v>-0.95079785167118946</v>
      </c>
      <c r="F22" s="8">
        <f t="shared" si="2"/>
        <v>-0.95079785167118946</v>
      </c>
      <c r="G22" s="8">
        <f t="shared" si="3"/>
        <v>0.90401655474254916</v>
      </c>
    </row>
    <row r="23" spans="1:7" x14ac:dyDescent="0.3">
      <c r="A23" s="3">
        <v>37165</v>
      </c>
      <c r="B23">
        <v>10.26877</v>
      </c>
      <c r="C23" s="8">
        <f t="shared" si="0"/>
        <v>7.7279279828213726E-2</v>
      </c>
      <c r="D23" s="4">
        <v>3.0584699035074107E-2</v>
      </c>
      <c r="E23" s="8">
        <f t="shared" si="1"/>
        <v>7.5612613161547063E-2</v>
      </c>
      <c r="F23" s="8">
        <f t="shared" si="2"/>
        <v>0</v>
      </c>
      <c r="G23" s="8">
        <f t="shared" si="3"/>
        <v>0</v>
      </c>
    </row>
    <row r="24" spans="1:7" x14ac:dyDescent="0.3">
      <c r="A24" s="3">
        <v>37196</v>
      </c>
      <c r="B24">
        <v>12.248379999999999</v>
      </c>
      <c r="C24" s="8">
        <f t="shared" si="0"/>
        <v>0.17628643288937923</v>
      </c>
      <c r="D24" s="4">
        <v>4.9313108982992737E-2</v>
      </c>
      <c r="E24" s="8">
        <f t="shared" si="1"/>
        <v>0.17461976622271255</v>
      </c>
      <c r="F24" s="8">
        <f t="shared" si="2"/>
        <v>0</v>
      </c>
      <c r="G24" s="8">
        <f t="shared" si="3"/>
        <v>0</v>
      </c>
    </row>
    <row r="25" spans="1:7" x14ac:dyDescent="0.3">
      <c r="A25" s="3">
        <v>37226</v>
      </c>
      <c r="B25">
        <v>12.122337</v>
      </c>
      <c r="C25" s="8">
        <f t="shared" si="0"/>
        <v>-1.0343899512033121E-2</v>
      </c>
      <c r="D25" s="4">
        <v>1.3499398059627504E-2</v>
      </c>
      <c r="E25" s="8">
        <f t="shared" si="1"/>
        <v>-1.2010566178699788E-2</v>
      </c>
      <c r="F25" s="8">
        <f t="shared" si="2"/>
        <v>-1.2010566178699788E-2</v>
      </c>
      <c r="G25" s="8">
        <f t="shared" si="3"/>
        <v>1.4425369993292721E-4</v>
      </c>
    </row>
    <row r="26" spans="1:7" x14ac:dyDescent="0.3">
      <c r="A26" s="3">
        <v>37257</v>
      </c>
      <c r="B26">
        <v>10.046338</v>
      </c>
      <c r="C26" s="8">
        <f t="shared" si="0"/>
        <v>-0.18784159384181817</v>
      </c>
      <c r="D26" s="4">
        <v>-4.1225227743181044E-3</v>
      </c>
      <c r="E26" s="8">
        <f t="shared" si="1"/>
        <v>-0.18950826050848485</v>
      </c>
      <c r="F26" s="8">
        <f t="shared" si="2"/>
        <v>-0.18950826050848485</v>
      </c>
      <c r="G26" s="8">
        <f t="shared" si="3"/>
        <v>3.5913380800951758E-2</v>
      </c>
    </row>
    <row r="27" spans="1:7" x14ac:dyDescent="0.3">
      <c r="A27" s="3">
        <v>37288</v>
      </c>
      <c r="B27">
        <v>3.8257650000000001</v>
      </c>
      <c r="C27" s="8">
        <f t="shared" si="0"/>
        <v>-0.96544974271263251</v>
      </c>
      <c r="D27" s="4">
        <v>-3.4677822506380372E-2</v>
      </c>
      <c r="E27" s="8">
        <f t="shared" si="1"/>
        <v>-0.96711640937929921</v>
      </c>
      <c r="F27" s="8">
        <f t="shared" si="2"/>
        <v>-0.96711640937929921</v>
      </c>
      <c r="G27" s="8">
        <f t="shared" si="3"/>
        <v>0.93531414929070822</v>
      </c>
    </row>
    <row r="28" spans="1:7" x14ac:dyDescent="0.3">
      <c r="A28" s="3">
        <v>37316</v>
      </c>
      <c r="B28">
        <v>6.672847</v>
      </c>
      <c r="C28" s="8">
        <f t="shared" si="0"/>
        <v>0.5562881581592557</v>
      </c>
      <c r="D28" s="4">
        <v>4.8261513441812613E-2</v>
      </c>
      <c r="E28" s="8">
        <f t="shared" si="1"/>
        <v>0.55462149149258899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5.9462460000000004</v>
      </c>
      <c r="C29" s="8">
        <f t="shared" si="0"/>
        <v>-0.11528650936916679</v>
      </c>
      <c r="D29" s="4">
        <v>-3.628043231437255E-2</v>
      </c>
      <c r="E29" s="8">
        <f t="shared" si="1"/>
        <v>-0.11695317603583345</v>
      </c>
      <c r="F29" s="8">
        <f t="shared" si="2"/>
        <v>-0.11695317603583345</v>
      </c>
      <c r="G29" s="8">
        <f t="shared" si="3"/>
        <v>1.3678045384868649E-2</v>
      </c>
    </row>
    <row r="30" spans="1:7" x14ac:dyDescent="0.3">
      <c r="A30" s="3">
        <v>37377</v>
      </c>
      <c r="B30">
        <v>4.8563489999999998</v>
      </c>
      <c r="C30" s="8">
        <f t="shared" si="0"/>
        <v>-0.20247317504484152</v>
      </c>
      <c r="D30" s="4">
        <v>-2.9390339319921275E-2</v>
      </c>
      <c r="E30" s="8">
        <f t="shared" si="1"/>
        <v>-0.2041398417115082</v>
      </c>
      <c r="F30" s="8">
        <f t="shared" si="2"/>
        <v>-0.2041398417115082</v>
      </c>
      <c r="G30" s="8">
        <f t="shared" si="3"/>
        <v>4.1673074973999621E-2</v>
      </c>
    </row>
    <row r="31" spans="1:7" x14ac:dyDescent="0.3">
      <c r="A31" s="3">
        <v>37408</v>
      </c>
      <c r="B31">
        <v>4.0185360000000001</v>
      </c>
      <c r="C31" s="8">
        <f t="shared" si="0"/>
        <v>-0.18936926382927519</v>
      </c>
      <c r="D31" s="4">
        <v>-6.044012045401901E-2</v>
      </c>
      <c r="E31" s="8">
        <f t="shared" si="1"/>
        <v>-0.19103593049594186</v>
      </c>
      <c r="F31" s="8">
        <f t="shared" si="2"/>
        <v>-0.19103593049594186</v>
      </c>
      <c r="G31" s="8">
        <f t="shared" si="3"/>
        <v>3.6494726740450331E-2</v>
      </c>
    </row>
    <row r="32" spans="1:7" x14ac:dyDescent="0.3">
      <c r="A32" s="3">
        <v>37438</v>
      </c>
      <c r="B32">
        <v>1.5199260000000001</v>
      </c>
      <c r="C32" s="8">
        <f t="shared" si="0"/>
        <v>-0.97225600773459364</v>
      </c>
      <c r="D32" s="4">
        <v>-0.10890317745212122</v>
      </c>
      <c r="E32" s="8">
        <f t="shared" si="1"/>
        <v>-0.97392267440126035</v>
      </c>
      <c r="F32" s="8">
        <f t="shared" si="2"/>
        <v>-0.97392267440126035</v>
      </c>
      <c r="G32" s="8">
        <f t="shared" si="3"/>
        <v>0.94852537571290341</v>
      </c>
    </row>
    <row r="33" spans="1:7" x14ac:dyDescent="0.3">
      <c r="A33" s="3">
        <v>37469</v>
      </c>
      <c r="B33">
        <v>2.2391100000000002</v>
      </c>
      <c r="C33" s="8">
        <f t="shared" si="0"/>
        <v>0.38741681602276029</v>
      </c>
      <c r="D33" s="4">
        <v>9.9160017264466431E-3</v>
      </c>
      <c r="E33" s="8">
        <f t="shared" si="1"/>
        <v>0.38575014935609364</v>
      </c>
      <c r="F33" s="8">
        <f t="shared" si="2"/>
        <v>0</v>
      </c>
      <c r="G33" s="8">
        <f t="shared" si="3"/>
        <v>0</v>
      </c>
    </row>
    <row r="34" spans="1:7" x14ac:dyDescent="0.3">
      <c r="A34" s="3">
        <v>37500</v>
      </c>
      <c r="B34">
        <v>1.8609819999999999</v>
      </c>
      <c r="C34" s="8">
        <f t="shared" si="0"/>
        <v>-0.18497416009120404</v>
      </c>
      <c r="D34" s="4">
        <v>-4.9027450550654772E-2</v>
      </c>
      <c r="E34" s="8">
        <f t="shared" si="1"/>
        <v>-0.18664082675787072</v>
      </c>
      <c r="F34" s="8">
        <f t="shared" si="2"/>
        <v>-0.18664082675787072</v>
      </c>
      <c r="G34" s="8">
        <f t="shared" si="3"/>
        <v>3.4834798212861513E-2</v>
      </c>
    </row>
    <row r="35" spans="1:7" x14ac:dyDescent="0.3">
      <c r="A35" s="3">
        <v>37530</v>
      </c>
      <c r="B35">
        <v>1.3123260000000001</v>
      </c>
      <c r="C35" s="8">
        <f t="shared" si="0"/>
        <v>-0.34930317012739864</v>
      </c>
      <c r="D35" s="4">
        <v>-1.518765628420962E-2</v>
      </c>
      <c r="E35" s="8">
        <f t="shared" si="1"/>
        <v>-0.35096983679406529</v>
      </c>
      <c r="F35" s="8">
        <f t="shared" si="2"/>
        <v>-0.35096983679406529</v>
      </c>
      <c r="G35" s="8">
        <f t="shared" si="3"/>
        <v>0.12317982633925283</v>
      </c>
    </row>
    <row r="36" spans="1:7" x14ac:dyDescent="0.3">
      <c r="A36" s="3">
        <v>37561</v>
      </c>
      <c r="B36">
        <v>1.5718259999999999</v>
      </c>
      <c r="C36" s="8">
        <f t="shared" si="0"/>
        <v>0.18043686559115157</v>
      </c>
      <c r="D36" s="4">
        <v>6.4706364157588611E-2</v>
      </c>
      <c r="E36" s="8">
        <f t="shared" si="1"/>
        <v>0.1787701989244849</v>
      </c>
      <c r="F36" s="8">
        <f t="shared" si="2"/>
        <v>0</v>
      </c>
      <c r="G36" s="8">
        <f t="shared" si="3"/>
        <v>0</v>
      </c>
    </row>
    <row r="37" spans="1:7" x14ac:dyDescent="0.3">
      <c r="A37" s="3">
        <v>37591</v>
      </c>
      <c r="B37">
        <v>2.2391100000000002</v>
      </c>
      <c r="C37" s="8">
        <f t="shared" si="0"/>
        <v>0.35384046462745111</v>
      </c>
      <c r="D37" s="4">
        <v>-1.1814095589770642E-2</v>
      </c>
      <c r="E37" s="8">
        <f t="shared" si="1"/>
        <v>0.35217379796078446</v>
      </c>
      <c r="F37" s="8">
        <f t="shared" si="2"/>
        <v>0</v>
      </c>
      <c r="G37" s="8">
        <f t="shared" si="3"/>
        <v>0</v>
      </c>
    </row>
    <row r="38" spans="1:7" x14ac:dyDescent="0.3">
      <c r="A38" s="3">
        <v>37622</v>
      </c>
      <c r="B38">
        <v>2.5727530000000001</v>
      </c>
      <c r="C38" s="8">
        <f t="shared" si="0"/>
        <v>0.13889806631551732</v>
      </c>
      <c r="D38" s="4">
        <v>-3.7144954291687075E-3</v>
      </c>
      <c r="E38" s="8">
        <f t="shared" si="1"/>
        <v>0.13723139964885064</v>
      </c>
      <c r="F38" s="8">
        <f t="shared" si="2"/>
        <v>0</v>
      </c>
      <c r="G38" s="8">
        <f t="shared" si="3"/>
        <v>0</v>
      </c>
    </row>
    <row r="39" spans="1:7" x14ac:dyDescent="0.3">
      <c r="A39" s="3">
        <v>37653</v>
      </c>
      <c r="B39">
        <v>2.461538</v>
      </c>
      <c r="C39" s="8">
        <f t="shared" si="0"/>
        <v>-4.4190173962649487E-2</v>
      </c>
      <c r="D39" s="4">
        <v>-6.5647883550634112E-2</v>
      </c>
      <c r="E39" s="8">
        <f t="shared" si="1"/>
        <v>-4.5856840629316151E-2</v>
      </c>
      <c r="F39" s="8">
        <f t="shared" si="2"/>
        <v>-4.5856840629316151E-2</v>
      </c>
      <c r="G39" s="8">
        <f t="shared" si="3"/>
        <v>2.1028498325025005E-3</v>
      </c>
    </row>
    <row r="40" spans="1:7" x14ac:dyDescent="0.3">
      <c r="A40" s="3">
        <v>37681</v>
      </c>
      <c r="B40">
        <v>2.6839659999999999</v>
      </c>
      <c r="C40" s="8">
        <f t="shared" si="0"/>
        <v>8.6509193530818845E-2</v>
      </c>
      <c r="D40" s="4">
        <v>1.1469122970502878E-2</v>
      </c>
      <c r="E40" s="8">
        <f t="shared" si="1"/>
        <v>8.4842526864152182E-2</v>
      </c>
      <c r="F40" s="8">
        <f t="shared" si="2"/>
        <v>0</v>
      </c>
      <c r="G40" s="8">
        <f t="shared" si="3"/>
        <v>0</v>
      </c>
    </row>
    <row r="41" spans="1:7" x14ac:dyDescent="0.3">
      <c r="A41" s="3">
        <v>37712</v>
      </c>
      <c r="B41">
        <v>4.455978</v>
      </c>
      <c r="C41" s="8">
        <f t="shared" si="0"/>
        <v>0.50695101408042864</v>
      </c>
      <c r="D41" s="4">
        <v>5.1262062530267029E-2</v>
      </c>
      <c r="E41" s="8">
        <f t="shared" si="1"/>
        <v>0.50528434741376194</v>
      </c>
      <c r="F41" s="8">
        <f t="shared" si="2"/>
        <v>0</v>
      </c>
      <c r="G41" s="8">
        <f t="shared" si="3"/>
        <v>0</v>
      </c>
    </row>
    <row r="42" spans="1:7" x14ac:dyDescent="0.3">
      <c r="A42" s="3">
        <v>37742</v>
      </c>
      <c r="B42">
        <v>5.8721040000000002</v>
      </c>
      <c r="C42" s="8">
        <f t="shared" si="0"/>
        <v>0.27596643687761591</v>
      </c>
      <c r="D42" s="4">
        <v>5.1605002078581694E-2</v>
      </c>
      <c r="E42" s="8">
        <f t="shared" si="1"/>
        <v>0.27429977021094926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4.708062</v>
      </c>
      <c r="C43" s="8">
        <f t="shared" si="0"/>
        <v>-0.22093664394180015</v>
      </c>
      <c r="D43" s="4">
        <v>5.5600666695157869E-2</v>
      </c>
      <c r="E43" s="8">
        <f t="shared" si="1"/>
        <v>-0.22260331060846683</v>
      </c>
      <c r="F43" s="8">
        <f t="shared" si="2"/>
        <v>-0.22260331060846683</v>
      </c>
      <c r="G43" s="8">
        <f t="shared" si="3"/>
        <v>4.9552233893849565E-2</v>
      </c>
    </row>
    <row r="44" spans="1:7" x14ac:dyDescent="0.3">
      <c r="A44" s="3">
        <v>37803</v>
      </c>
      <c r="B44">
        <v>4.6635780000000002</v>
      </c>
      <c r="C44" s="8">
        <f t="shared" si="0"/>
        <v>-9.4933937050737105E-3</v>
      </c>
      <c r="D44" s="4">
        <v>4.5951417004048214E-3</v>
      </c>
      <c r="E44" s="8">
        <f t="shared" si="1"/>
        <v>-1.1160060371740377E-2</v>
      </c>
      <c r="F44" s="8">
        <f t="shared" si="2"/>
        <v>-1.1160060371740377E-2</v>
      </c>
      <c r="G44" s="8">
        <f t="shared" si="3"/>
        <v>1.2454694750088999E-4</v>
      </c>
    </row>
    <row r="45" spans="1:7" x14ac:dyDescent="0.3">
      <c r="A45" s="3">
        <v>37834</v>
      </c>
      <c r="B45">
        <v>4.804449</v>
      </c>
      <c r="C45" s="8">
        <f t="shared" si="0"/>
        <v>2.9759398950291407E-2</v>
      </c>
      <c r="D45" s="4">
        <v>-3.0326233703427477E-3</v>
      </c>
      <c r="E45" s="8">
        <f t="shared" si="1"/>
        <v>2.809273228362474E-2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5.5013899999999998</v>
      </c>
      <c r="C46" s="8">
        <f t="shared" si="0"/>
        <v>0.1354584239505417</v>
      </c>
      <c r="D46" s="4">
        <v>3.0226471152971696E-2</v>
      </c>
      <c r="E46" s="8">
        <f t="shared" si="1"/>
        <v>0.13379175728387502</v>
      </c>
      <c r="F46" s="8">
        <f t="shared" si="2"/>
        <v>0</v>
      </c>
      <c r="G46" s="8">
        <f t="shared" si="3"/>
        <v>0</v>
      </c>
    </row>
    <row r="47" spans="1:7" x14ac:dyDescent="0.3">
      <c r="A47" s="3">
        <v>37895</v>
      </c>
      <c r="B47">
        <v>6.4874869999999998</v>
      </c>
      <c r="C47" s="8">
        <f t="shared" si="0"/>
        <v>0.16487445705543974</v>
      </c>
      <c r="D47" s="4">
        <v>1.8922153339088092E-2</v>
      </c>
      <c r="E47" s="8">
        <f t="shared" si="1"/>
        <v>0.16320779038877306</v>
      </c>
      <c r="F47" s="8">
        <f t="shared" si="2"/>
        <v>0</v>
      </c>
      <c r="G47" s="8">
        <f t="shared" si="3"/>
        <v>0</v>
      </c>
    </row>
    <row r="48" spans="1:7" x14ac:dyDescent="0.3">
      <c r="A48" s="3">
        <v>37926</v>
      </c>
      <c r="B48">
        <v>6.5764589999999998</v>
      </c>
      <c r="C48" s="8">
        <f t="shared" si="0"/>
        <v>1.3621209951661432E-2</v>
      </c>
      <c r="D48" s="4">
        <v>1.0753516313190216E-2</v>
      </c>
      <c r="E48" s="8">
        <f t="shared" si="1"/>
        <v>1.1954543284994765E-2</v>
      </c>
      <c r="F48" s="8">
        <f t="shared" si="2"/>
        <v>0</v>
      </c>
      <c r="G48" s="8">
        <f t="shared" si="3"/>
        <v>0</v>
      </c>
    </row>
    <row r="49" spans="1:7" x14ac:dyDescent="0.3">
      <c r="A49" s="3">
        <v>37956</v>
      </c>
      <c r="B49">
        <v>6.9990740000000002</v>
      </c>
      <c r="C49" s="8">
        <f t="shared" si="0"/>
        <v>6.2281400002404688E-2</v>
      </c>
      <c r="D49" s="4">
        <v>2.9278978950376233E-2</v>
      </c>
      <c r="E49" s="8">
        <f t="shared" si="1"/>
        <v>6.0614733335738025E-2</v>
      </c>
      <c r="F49" s="8">
        <f t="shared" si="2"/>
        <v>0</v>
      </c>
      <c r="G49" s="8">
        <f t="shared" si="3"/>
        <v>0</v>
      </c>
    </row>
    <row r="50" spans="1:7" x14ac:dyDescent="0.3">
      <c r="A50" s="3">
        <v>37987</v>
      </c>
      <c r="B50">
        <v>7.236332</v>
      </c>
      <c r="C50" s="8">
        <f t="shared" si="0"/>
        <v>3.3336593592612873E-2</v>
      </c>
      <c r="D50" s="4">
        <v>4.8008587503701398E-2</v>
      </c>
      <c r="E50" s="8">
        <f t="shared" si="1"/>
        <v>3.166992692594621E-2</v>
      </c>
      <c r="F50" s="8">
        <f t="shared" si="2"/>
        <v>0</v>
      </c>
      <c r="G50" s="8">
        <f t="shared" si="3"/>
        <v>0</v>
      </c>
    </row>
    <row r="51" spans="1:7" x14ac:dyDescent="0.3">
      <c r="A51" s="3">
        <v>38018</v>
      </c>
      <c r="B51">
        <v>6.7173319999999999</v>
      </c>
      <c r="C51" s="8">
        <f t="shared" si="0"/>
        <v>-7.44233962923989E-2</v>
      </c>
      <c r="D51" s="4">
        <v>9.571574894924521E-3</v>
      </c>
      <c r="E51" s="8">
        <f t="shared" si="1"/>
        <v>-7.6090062959065563E-2</v>
      </c>
      <c r="F51" s="8">
        <f t="shared" si="2"/>
        <v>-7.6090062959065563E-2</v>
      </c>
      <c r="G51" s="8">
        <f t="shared" si="3"/>
        <v>5.7896976811145614E-3</v>
      </c>
    </row>
    <row r="52" spans="1:7" x14ac:dyDescent="0.3">
      <c r="A52" s="3">
        <v>38047</v>
      </c>
      <c r="B52">
        <v>6.3243749999999999</v>
      </c>
      <c r="C52" s="8">
        <f t="shared" si="0"/>
        <v>-6.027983638882746E-2</v>
      </c>
      <c r="D52" s="4">
        <v>-1.6950041981528025E-2</v>
      </c>
      <c r="E52" s="8">
        <f t="shared" si="1"/>
        <v>-6.1946503055494123E-2</v>
      </c>
      <c r="F52" s="8">
        <f t="shared" si="2"/>
        <v>-6.1946503055494123E-2</v>
      </c>
      <c r="G52" s="8">
        <f t="shared" si="3"/>
        <v>3.8373692408043428E-3</v>
      </c>
    </row>
    <row r="53" spans="1:7" x14ac:dyDescent="0.3">
      <c r="A53" s="3">
        <v>38078</v>
      </c>
      <c r="B53">
        <v>6.4281759999999997</v>
      </c>
      <c r="C53" s="8">
        <f t="shared" si="0"/>
        <v>1.6279612210122068E-2</v>
      </c>
      <c r="D53" s="4">
        <v>8.3453442232067129E-3</v>
      </c>
      <c r="E53" s="8">
        <f t="shared" si="1"/>
        <v>1.4612945543455401E-2</v>
      </c>
      <c r="F53" s="8">
        <f t="shared" si="2"/>
        <v>0</v>
      </c>
      <c r="G53" s="8">
        <f t="shared" si="3"/>
        <v>0</v>
      </c>
    </row>
    <row r="54" spans="1:7" x14ac:dyDescent="0.3">
      <c r="A54" s="3">
        <v>38108</v>
      </c>
      <c r="B54">
        <v>6.9249299999999998</v>
      </c>
      <c r="C54" s="8">
        <f t="shared" si="0"/>
        <v>7.4437116007054452E-2</v>
      </c>
      <c r="D54" s="4">
        <v>-2.6981718077221651E-2</v>
      </c>
      <c r="E54" s="8">
        <f t="shared" si="1"/>
        <v>7.2770449340387788E-2</v>
      </c>
      <c r="F54" s="8">
        <f t="shared" si="2"/>
        <v>0</v>
      </c>
      <c r="G54" s="8">
        <f t="shared" si="3"/>
        <v>0</v>
      </c>
    </row>
    <row r="55" spans="1:7" x14ac:dyDescent="0.3">
      <c r="A55" s="3">
        <v>38139</v>
      </c>
      <c r="B55">
        <v>7.3623729999999998</v>
      </c>
      <c r="C55" s="8">
        <f t="shared" si="0"/>
        <v>6.1254355534313812E-2</v>
      </c>
      <c r="D55" s="4">
        <v>2.7185839424001178E-2</v>
      </c>
      <c r="E55" s="8">
        <f t="shared" si="1"/>
        <v>5.9587688867647148E-2</v>
      </c>
      <c r="F55" s="8">
        <f t="shared" si="2"/>
        <v>0</v>
      </c>
      <c r="G55" s="8">
        <f t="shared" si="3"/>
        <v>0</v>
      </c>
    </row>
    <row r="56" spans="1:7" x14ac:dyDescent="0.3">
      <c r="A56" s="3">
        <v>38169</v>
      </c>
      <c r="B56">
        <v>7.1547739999999997</v>
      </c>
      <c r="C56" s="8">
        <f t="shared" si="0"/>
        <v>-2.8602473047105691E-2</v>
      </c>
      <c r="D56" s="4">
        <v>-2.3756135456760551E-2</v>
      </c>
      <c r="E56" s="8">
        <f t="shared" si="1"/>
        <v>-3.0269139713772358E-2</v>
      </c>
      <c r="F56" s="8">
        <f t="shared" si="2"/>
        <v>-3.0269139713772358E-2</v>
      </c>
      <c r="G56" s="8">
        <f t="shared" si="3"/>
        <v>9.1622081901187094E-4</v>
      </c>
    </row>
    <row r="57" spans="1:7" x14ac:dyDescent="0.3">
      <c r="A57" s="3">
        <v>38200</v>
      </c>
      <c r="B57">
        <v>7.4809989999999997</v>
      </c>
      <c r="C57" s="8">
        <f t="shared" si="0"/>
        <v>4.4586513012018006E-2</v>
      </c>
      <c r="D57" s="4">
        <v>-1.529140480173609E-2</v>
      </c>
      <c r="E57" s="8">
        <f t="shared" si="1"/>
        <v>4.2919846345351342E-2</v>
      </c>
      <c r="F57" s="8">
        <f t="shared" si="2"/>
        <v>0</v>
      </c>
      <c r="G57" s="8">
        <f t="shared" si="3"/>
        <v>0</v>
      </c>
    </row>
    <row r="58" spans="1:7" x14ac:dyDescent="0.3">
      <c r="A58" s="3">
        <v>38231</v>
      </c>
      <c r="B58">
        <v>7.4068569999999996</v>
      </c>
      <c r="C58" s="8">
        <f t="shared" si="0"/>
        <v>-9.9601464353356785E-3</v>
      </c>
      <c r="D58" s="4">
        <v>2.6374272228038301E-2</v>
      </c>
      <c r="E58" s="8">
        <f t="shared" si="1"/>
        <v>-1.1626813102002346E-2</v>
      </c>
      <c r="F58" s="8">
        <f t="shared" si="2"/>
        <v>-1.1626813102002346E-2</v>
      </c>
      <c r="G58" s="8">
        <f t="shared" si="3"/>
        <v>1.3518278290889342E-4</v>
      </c>
    </row>
    <row r="59" spans="1:7" x14ac:dyDescent="0.3">
      <c r="A59" s="3">
        <v>38261</v>
      </c>
      <c r="B59">
        <v>8.0815570000000001</v>
      </c>
      <c r="C59" s="8">
        <f t="shared" si="0"/>
        <v>8.7178359205973069E-2</v>
      </c>
      <c r="D59" s="4">
        <v>-4.026269169515286E-4</v>
      </c>
      <c r="E59" s="8">
        <f t="shared" si="1"/>
        <v>8.5511692539306405E-2</v>
      </c>
      <c r="F59" s="8">
        <f t="shared" si="2"/>
        <v>0</v>
      </c>
      <c r="G59" s="8">
        <f t="shared" si="3"/>
        <v>0</v>
      </c>
    </row>
    <row r="60" spans="1:7" x14ac:dyDescent="0.3">
      <c r="A60" s="3">
        <v>38292</v>
      </c>
      <c r="B60">
        <v>9.0750700000000002</v>
      </c>
      <c r="C60" s="8">
        <f t="shared" si="0"/>
        <v>0.11594654163086085</v>
      </c>
      <c r="D60" s="4">
        <v>4.6302843690980228E-2</v>
      </c>
      <c r="E60" s="8">
        <f t="shared" si="1"/>
        <v>0.11427987496419419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10.13531</v>
      </c>
      <c r="C61" s="8">
        <f t="shared" si="0"/>
        <v>0.1104942728908945</v>
      </c>
      <c r="D61" s="4">
        <v>2.5895255530651685E-2</v>
      </c>
      <c r="E61" s="8">
        <f t="shared" si="1"/>
        <v>0.10882760622422784</v>
      </c>
      <c r="F61" s="8">
        <f t="shared" si="2"/>
        <v>0</v>
      </c>
      <c r="G61" s="8">
        <f t="shared" si="3"/>
        <v>0</v>
      </c>
    </row>
    <row r="62" spans="1:7" x14ac:dyDescent="0.3">
      <c r="A62" s="3">
        <v>38353</v>
      </c>
      <c r="B62">
        <v>10.41705</v>
      </c>
      <c r="C62" s="8">
        <f t="shared" si="0"/>
        <v>2.7418520326514793E-2</v>
      </c>
      <c r="D62" s="4">
        <v>-1.484310504415403E-2</v>
      </c>
      <c r="E62" s="8">
        <f t="shared" si="1"/>
        <v>2.5751853659848126E-2</v>
      </c>
      <c r="F62" s="8">
        <f t="shared" si="2"/>
        <v>0</v>
      </c>
      <c r="G62" s="8">
        <f t="shared" si="3"/>
        <v>0</v>
      </c>
    </row>
    <row r="63" spans="1:7" x14ac:dyDescent="0.3">
      <c r="A63" s="3">
        <v>38384</v>
      </c>
      <c r="B63">
        <v>12.411493</v>
      </c>
      <c r="C63" s="8">
        <f t="shared" si="0"/>
        <v>0.17517901134778111</v>
      </c>
      <c r="D63" s="4">
        <v>1.5422249684698814E-2</v>
      </c>
      <c r="E63" s="8">
        <f t="shared" si="1"/>
        <v>0.17351234468111443</v>
      </c>
      <c r="F63" s="8">
        <f t="shared" si="2"/>
        <v>0</v>
      </c>
      <c r="G63" s="8">
        <f t="shared" si="3"/>
        <v>0</v>
      </c>
    </row>
    <row r="64" spans="1:7" x14ac:dyDescent="0.3">
      <c r="A64" s="3">
        <v>38412</v>
      </c>
      <c r="B64">
        <v>12.144579</v>
      </c>
      <c r="C64" s="8">
        <f t="shared" si="0"/>
        <v>-2.1740000802644932E-2</v>
      </c>
      <c r="D64" s="4">
        <v>-3.9428823887365421E-3</v>
      </c>
      <c r="E64" s="8">
        <f t="shared" si="1"/>
        <v>-2.3406667469311599E-2</v>
      </c>
      <c r="F64" s="8">
        <f t="shared" si="2"/>
        <v>-2.3406667469311599E-2</v>
      </c>
      <c r="G64" s="8">
        <f t="shared" si="3"/>
        <v>5.4787208201892987E-4</v>
      </c>
    </row>
    <row r="65" spans="1:7" x14ac:dyDescent="0.3">
      <c r="A65" s="3">
        <v>38443</v>
      </c>
      <c r="B65">
        <v>11.922152000000001</v>
      </c>
      <c r="C65" s="8">
        <f t="shared" si="0"/>
        <v>-1.8484715127205242E-2</v>
      </c>
      <c r="D65" s="4">
        <v>-2.5500041844505838E-2</v>
      </c>
      <c r="E65" s="8">
        <f t="shared" si="1"/>
        <v>-2.0151381793871909E-2</v>
      </c>
      <c r="F65" s="8">
        <f t="shared" si="2"/>
        <v>-2.0151381793871909E-2</v>
      </c>
      <c r="G65" s="8">
        <f t="shared" si="3"/>
        <v>4.0607818820239224E-4</v>
      </c>
    </row>
    <row r="66" spans="1:7" x14ac:dyDescent="0.3">
      <c r="A66" s="3">
        <v>38473</v>
      </c>
      <c r="B66">
        <v>11.039851000000001</v>
      </c>
      <c r="C66" s="8">
        <f t="shared" si="0"/>
        <v>-7.6886637874067368E-2</v>
      </c>
      <c r="D66" s="4">
        <v>1.1894231512413721E-2</v>
      </c>
      <c r="E66" s="8">
        <f t="shared" si="1"/>
        <v>-7.8553304540734031E-2</v>
      </c>
      <c r="F66" s="8">
        <f t="shared" si="2"/>
        <v>-7.8553304540734031E-2</v>
      </c>
      <c r="G66" s="8">
        <f t="shared" si="3"/>
        <v>6.1706216542693057E-3</v>
      </c>
    </row>
    <row r="67" spans="1:7" x14ac:dyDescent="0.3">
      <c r="A67" s="3">
        <v>38504</v>
      </c>
      <c r="B67">
        <v>12.144579</v>
      </c>
      <c r="C67" s="8">
        <f t="shared" si="0"/>
        <v>9.5371353001272766E-2</v>
      </c>
      <c r="D67" s="4">
        <v>2.034321213972912E-2</v>
      </c>
      <c r="E67" s="8">
        <f t="shared" si="1"/>
        <v>9.3704686334606102E-2</v>
      </c>
      <c r="F67" s="8">
        <f t="shared" si="2"/>
        <v>0</v>
      </c>
      <c r="G67" s="8">
        <f t="shared" si="3"/>
        <v>0</v>
      </c>
    </row>
    <row r="68" spans="1:7" x14ac:dyDescent="0.3">
      <c r="A68" s="3">
        <v>38534</v>
      </c>
      <c r="B68">
        <v>11.899905</v>
      </c>
      <c r="C68" s="8">
        <f t="shared" ref="C68:C131" si="4">LN(B68/B67)</f>
        <v>-2.0352480489992924E-2</v>
      </c>
      <c r="D68" s="4">
        <v>1.6627157413183623E-2</v>
      </c>
      <c r="E68" s="8">
        <f t="shared" ref="E68:E131" si="5">C68-$N$4</f>
        <v>-2.2019147156659591E-2</v>
      </c>
      <c r="F68" s="8">
        <f t="shared" ref="F68:F131" si="6">IF(E68&lt;0,E68,0)</f>
        <v>-2.2019147156659591E-2</v>
      </c>
      <c r="G68" s="8">
        <f t="shared" ref="G68:G131" si="7">F68^2</f>
        <v>4.8484284150663014E-4</v>
      </c>
    </row>
    <row r="69" spans="1:7" x14ac:dyDescent="0.3">
      <c r="A69" s="3">
        <v>38565</v>
      </c>
      <c r="B69">
        <v>11.670063000000001</v>
      </c>
      <c r="C69" s="8">
        <f t="shared" si="4"/>
        <v>-1.9503572150863908E-2</v>
      </c>
      <c r="D69" s="4">
        <v>1.6608849325827765E-3</v>
      </c>
      <c r="E69" s="8">
        <f t="shared" si="5"/>
        <v>-2.1170238817530575E-2</v>
      </c>
      <c r="F69" s="8">
        <f t="shared" si="6"/>
        <v>-2.1170238817530575E-2</v>
      </c>
      <c r="G69" s="8">
        <f t="shared" si="7"/>
        <v>4.4817901159127839E-4</v>
      </c>
    </row>
    <row r="70" spans="1:7" x14ac:dyDescent="0.3">
      <c r="A70" s="3">
        <v>38596</v>
      </c>
      <c r="B70">
        <v>12.181649</v>
      </c>
      <c r="C70" s="8">
        <f t="shared" si="4"/>
        <v>4.2903794254922654E-2</v>
      </c>
      <c r="D70" s="4">
        <v>1.3477419196746558E-3</v>
      </c>
      <c r="E70" s="8">
        <f t="shared" si="5"/>
        <v>4.1237127588255991E-2</v>
      </c>
      <c r="F70" s="8">
        <f t="shared" si="6"/>
        <v>0</v>
      </c>
      <c r="G70" s="8">
        <f t="shared" si="7"/>
        <v>0</v>
      </c>
    </row>
    <row r="71" spans="1:7" x14ac:dyDescent="0.3">
      <c r="A71" s="3">
        <v>38626</v>
      </c>
      <c r="B71">
        <v>11.781280000000001</v>
      </c>
      <c r="C71" s="8">
        <f t="shared" si="4"/>
        <v>-3.3418807932259049E-2</v>
      </c>
      <c r="D71" s="4">
        <v>-2.7701644479248267E-2</v>
      </c>
      <c r="E71" s="8">
        <f t="shared" si="5"/>
        <v>-3.5085474598925713E-2</v>
      </c>
      <c r="F71" s="8">
        <f t="shared" si="6"/>
        <v>-3.5085474598925713E-2</v>
      </c>
      <c r="G71" s="8">
        <f t="shared" si="7"/>
        <v>1.2309905278318615E-3</v>
      </c>
    </row>
    <row r="72" spans="1:7" x14ac:dyDescent="0.3">
      <c r="A72" s="3">
        <v>38657</v>
      </c>
      <c r="B72">
        <v>11.692308000000001</v>
      </c>
      <c r="C72" s="8">
        <f t="shared" si="4"/>
        <v>-7.5806413636114491E-3</v>
      </c>
      <c r="D72" s="4">
        <v>3.8096916003892624E-2</v>
      </c>
      <c r="E72" s="8">
        <f t="shared" si="5"/>
        <v>-9.247308030278116E-3</v>
      </c>
      <c r="F72" s="8">
        <f t="shared" si="6"/>
        <v>-9.247308030278116E-3</v>
      </c>
      <c r="G72" s="8">
        <f t="shared" si="7"/>
        <v>8.5512705806846132E-5</v>
      </c>
    </row>
    <row r="73" spans="1:7" x14ac:dyDescent="0.3">
      <c r="A73" s="3">
        <v>38687</v>
      </c>
      <c r="B73">
        <v>11.736795000000001</v>
      </c>
      <c r="C73" s="8">
        <f t="shared" si="4"/>
        <v>3.7975891321807465E-3</v>
      </c>
      <c r="D73" s="4">
        <v>1.9961692945521588E-2</v>
      </c>
      <c r="E73" s="8">
        <f t="shared" si="5"/>
        <v>2.1309224655140799E-3</v>
      </c>
      <c r="F73" s="8">
        <f t="shared" si="6"/>
        <v>0</v>
      </c>
      <c r="G73" s="8">
        <f t="shared" si="7"/>
        <v>0</v>
      </c>
    </row>
    <row r="74" spans="1:7" x14ac:dyDescent="0.3">
      <c r="A74" s="3">
        <v>38718</v>
      </c>
      <c r="B74">
        <v>12.633922</v>
      </c>
      <c r="C74" s="8">
        <f t="shared" si="4"/>
        <v>7.365663980805584E-2</v>
      </c>
      <c r="D74" s="4">
        <v>1.3200535627976327E-2</v>
      </c>
      <c r="E74" s="8">
        <f t="shared" si="5"/>
        <v>7.1989973141389177E-2</v>
      </c>
      <c r="F74" s="8">
        <f t="shared" si="6"/>
        <v>0</v>
      </c>
      <c r="G74" s="8">
        <f t="shared" si="7"/>
        <v>0</v>
      </c>
    </row>
    <row r="75" spans="1:7" x14ac:dyDescent="0.3">
      <c r="A75" s="3">
        <v>38749</v>
      </c>
      <c r="B75">
        <v>12.826689</v>
      </c>
      <c r="C75" s="8">
        <f t="shared" si="4"/>
        <v>1.5142659651356062E-2</v>
      </c>
      <c r="D75" s="4">
        <v>-1.6266139059847875E-3</v>
      </c>
      <c r="E75" s="8">
        <f t="shared" si="5"/>
        <v>1.3475992984689395E-2</v>
      </c>
      <c r="F75" s="8">
        <f t="shared" si="6"/>
        <v>0</v>
      </c>
      <c r="G75" s="8">
        <f t="shared" si="7"/>
        <v>0</v>
      </c>
    </row>
    <row r="76" spans="1:7" x14ac:dyDescent="0.3">
      <c r="A76" s="3">
        <v>38777</v>
      </c>
      <c r="B76">
        <v>12.648749</v>
      </c>
      <c r="C76" s="8">
        <f t="shared" si="4"/>
        <v>-1.3969761289487431E-2</v>
      </c>
      <c r="D76" s="4">
        <v>1.3386597736262811E-2</v>
      </c>
      <c r="E76" s="8">
        <f t="shared" si="5"/>
        <v>-1.5636427956154098E-2</v>
      </c>
      <c r="F76" s="8">
        <f t="shared" si="6"/>
        <v>-1.5636427956154098E-2</v>
      </c>
      <c r="G76" s="8">
        <f t="shared" si="7"/>
        <v>2.4449787922799742E-4</v>
      </c>
    </row>
    <row r="77" spans="1:7" x14ac:dyDescent="0.3">
      <c r="A77" s="3">
        <v>38808</v>
      </c>
      <c r="B77">
        <v>12.58202</v>
      </c>
      <c r="C77" s="8">
        <f t="shared" si="4"/>
        <v>-5.2895062836543988E-3</v>
      </c>
      <c r="D77" s="4">
        <v>6.5159923941441582E-3</v>
      </c>
      <c r="E77" s="8">
        <f t="shared" si="5"/>
        <v>-6.9561729503210658E-3</v>
      </c>
      <c r="F77" s="8">
        <f t="shared" si="6"/>
        <v>-6.9561729503210658E-3</v>
      </c>
      <c r="G77" s="8">
        <f t="shared" si="7"/>
        <v>4.8388342114778481E-5</v>
      </c>
    </row>
    <row r="78" spans="1:7" x14ac:dyDescent="0.3">
      <c r="A78" s="3">
        <v>38838</v>
      </c>
      <c r="B78">
        <v>13.642265999999999</v>
      </c>
      <c r="C78" s="8">
        <f t="shared" si="4"/>
        <v>8.0903956930694895E-2</v>
      </c>
      <c r="D78" s="4">
        <v>-9.3382584455179284E-3</v>
      </c>
      <c r="E78" s="8">
        <f t="shared" si="5"/>
        <v>7.9237290264028232E-2</v>
      </c>
      <c r="F78" s="8">
        <f t="shared" si="6"/>
        <v>0</v>
      </c>
      <c r="G78" s="8">
        <f t="shared" si="7"/>
        <v>0</v>
      </c>
    </row>
    <row r="79" spans="1:7" x14ac:dyDescent="0.3">
      <c r="A79" s="3">
        <v>38869</v>
      </c>
      <c r="B79">
        <v>13.679332</v>
      </c>
      <c r="C79" s="8">
        <f t="shared" si="4"/>
        <v>2.7133129431300392E-3</v>
      </c>
      <c r="D79" s="4">
        <v>-2.855791815567315E-2</v>
      </c>
      <c r="E79" s="8">
        <f t="shared" si="5"/>
        <v>1.0466462764633724E-3</v>
      </c>
      <c r="F79" s="8">
        <f t="shared" si="6"/>
        <v>0</v>
      </c>
      <c r="G79" s="8">
        <f t="shared" si="7"/>
        <v>0</v>
      </c>
    </row>
    <row r="80" spans="1:7" x14ac:dyDescent="0.3">
      <c r="A80" s="3">
        <v>38899</v>
      </c>
      <c r="B80">
        <v>14.724746</v>
      </c>
      <c r="C80" s="8">
        <f t="shared" si="4"/>
        <v>7.3643399220518477E-2</v>
      </c>
      <c r="D80" s="4">
        <v>5.6416926673954343E-3</v>
      </c>
      <c r="E80" s="8">
        <f t="shared" si="5"/>
        <v>7.1976732553851813E-2</v>
      </c>
      <c r="F80" s="8">
        <f t="shared" si="6"/>
        <v>0</v>
      </c>
      <c r="G80" s="8">
        <f t="shared" si="7"/>
        <v>0</v>
      </c>
    </row>
    <row r="81" spans="1:7" x14ac:dyDescent="0.3">
      <c r="A81" s="3">
        <v>38930</v>
      </c>
      <c r="B81">
        <v>15.747914</v>
      </c>
      <c r="C81" s="8">
        <f t="shared" si="4"/>
        <v>6.7178432242334774E-2</v>
      </c>
      <c r="D81" s="4">
        <v>2.1353075604646797E-2</v>
      </c>
      <c r="E81" s="8">
        <f t="shared" si="5"/>
        <v>6.551176557566811E-2</v>
      </c>
      <c r="F81" s="8">
        <f t="shared" si="6"/>
        <v>0</v>
      </c>
      <c r="G81" s="8">
        <f t="shared" si="7"/>
        <v>0</v>
      </c>
    </row>
    <row r="82" spans="1:7" x14ac:dyDescent="0.3">
      <c r="A82" s="3">
        <v>38961</v>
      </c>
      <c r="B82">
        <v>15.117699</v>
      </c>
      <c r="C82" s="8">
        <f t="shared" si="4"/>
        <v>-4.084173542489089E-2</v>
      </c>
      <c r="D82" s="4">
        <v>2.3765683875228153E-2</v>
      </c>
      <c r="E82" s="8">
        <f t="shared" si="5"/>
        <v>-4.2508402091557554E-2</v>
      </c>
      <c r="F82" s="8">
        <f t="shared" si="6"/>
        <v>-4.2508402091557554E-2</v>
      </c>
      <c r="G82" s="8">
        <f t="shared" si="7"/>
        <v>1.8069642483775346E-3</v>
      </c>
    </row>
    <row r="83" spans="1:7" x14ac:dyDescent="0.3">
      <c r="A83" s="3">
        <v>38991</v>
      </c>
      <c r="B83">
        <v>16.303988</v>
      </c>
      <c r="C83" s="8">
        <f t="shared" si="4"/>
        <v>7.554356383362984E-2</v>
      </c>
      <c r="D83" s="4">
        <v>3.4635056991515853E-2</v>
      </c>
      <c r="E83" s="8">
        <f t="shared" si="5"/>
        <v>7.3876897166963176E-2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17.327154</v>
      </c>
      <c r="C84" s="8">
        <f t="shared" si="4"/>
        <v>6.0865125887689324E-2</v>
      </c>
      <c r="D84" s="4">
        <v>1.8527483166835355E-2</v>
      </c>
      <c r="E84" s="8">
        <f t="shared" si="5"/>
        <v>5.919845922102266E-2</v>
      </c>
      <c r="F84" s="8">
        <f t="shared" si="6"/>
        <v>0</v>
      </c>
      <c r="G84" s="8">
        <f t="shared" si="7"/>
        <v>0</v>
      </c>
    </row>
    <row r="85" spans="1:7" x14ac:dyDescent="0.3">
      <c r="A85" s="3">
        <v>39052</v>
      </c>
      <c r="B85">
        <v>16.341055000000001</v>
      </c>
      <c r="C85" s="8">
        <f t="shared" si="4"/>
        <v>-5.8594213521014002E-2</v>
      </c>
      <c r="D85" s="4">
        <v>2.0005184929139282E-2</v>
      </c>
      <c r="E85" s="8">
        <f t="shared" si="5"/>
        <v>-6.0260880187680665E-2</v>
      </c>
      <c r="F85" s="8">
        <f t="shared" si="6"/>
        <v>-6.0260880187680665E-2</v>
      </c>
      <c r="G85" s="8">
        <f t="shared" si="7"/>
        <v>3.631373680994004E-3</v>
      </c>
    </row>
    <row r="86" spans="1:7" x14ac:dyDescent="0.3">
      <c r="A86" s="3">
        <v>39083</v>
      </c>
      <c r="B86">
        <v>15.414275999999999</v>
      </c>
      <c r="C86" s="8">
        <f t="shared" si="4"/>
        <v>-5.8386559835655133E-2</v>
      </c>
      <c r="D86" s="4">
        <v>5.464480874316946E-3</v>
      </c>
      <c r="E86" s="8">
        <f t="shared" si="5"/>
        <v>-6.0053226502321796E-2</v>
      </c>
      <c r="F86" s="8">
        <f t="shared" si="6"/>
        <v>-6.0053226502321796E-2</v>
      </c>
      <c r="G86" s="8">
        <f t="shared" si="7"/>
        <v>3.606390013339165E-3</v>
      </c>
    </row>
    <row r="87" spans="1:7" x14ac:dyDescent="0.3">
      <c r="A87" s="3">
        <v>39114</v>
      </c>
      <c r="B87">
        <v>15.807223</v>
      </c>
      <c r="C87" s="8">
        <f t="shared" si="4"/>
        <v>2.5172894474144884E-2</v>
      </c>
      <c r="D87" s="4">
        <v>1.4492753623188316E-2</v>
      </c>
      <c r="E87" s="8">
        <f t="shared" si="5"/>
        <v>2.3506227807478217E-2</v>
      </c>
      <c r="F87" s="8">
        <f t="shared" si="6"/>
        <v>0</v>
      </c>
      <c r="G87" s="8">
        <f t="shared" si="7"/>
        <v>0</v>
      </c>
    </row>
    <row r="88" spans="1:7" x14ac:dyDescent="0.3">
      <c r="A88" s="3">
        <v>39142</v>
      </c>
      <c r="B88">
        <v>15.955514000000001</v>
      </c>
      <c r="C88" s="8">
        <f t="shared" si="4"/>
        <v>9.3374873481267603E-3</v>
      </c>
      <c r="D88" s="4">
        <v>-2.6197397563676571E-2</v>
      </c>
      <c r="E88" s="8">
        <f t="shared" si="5"/>
        <v>7.6708206814600933E-3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16.303988</v>
      </c>
      <c r="C89" s="8">
        <f t="shared" si="4"/>
        <v>2.1605265646708068E-2</v>
      </c>
      <c r="D89" s="4">
        <v>4.0292832012509369E-2</v>
      </c>
      <c r="E89" s="8">
        <f t="shared" si="5"/>
        <v>1.9938598980041401E-2</v>
      </c>
      <c r="F89" s="8">
        <f t="shared" si="6"/>
        <v>0</v>
      </c>
      <c r="G89" s="8">
        <f t="shared" si="7"/>
        <v>0</v>
      </c>
    </row>
    <row r="90" spans="1:7" x14ac:dyDescent="0.3">
      <c r="A90" s="3">
        <v>39203</v>
      </c>
      <c r="B90">
        <v>17.594061</v>
      </c>
      <c r="C90" s="8">
        <f t="shared" si="4"/>
        <v>7.6151661451129712E-2</v>
      </c>
      <c r="D90" s="4">
        <v>3.2453335519663305E-2</v>
      </c>
      <c r="E90" s="8">
        <f t="shared" si="5"/>
        <v>7.4484994784463049E-2</v>
      </c>
      <c r="F90" s="8">
        <f t="shared" si="6"/>
        <v>0</v>
      </c>
      <c r="G90" s="8">
        <f t="shared" si="7"/>
        <v>0</v>
      </c>
    </row>
    <row r="91" spans="1:7" x14ac:dyDescent="0.3">
      <c r="A91" s="3">
        <v>39234</v>
      </c>
      <c r="B91">
        <v>16.222432999999999</v>
      </c>
      <c r="C91" s="8">
        <f t="shared" si="4"/>
        <v>-8.1166364477134559E-2</v>
      </c>
      <c r="D91" s="4">
        <v>2.0183437669573662E-3</v>
      </c>
      <c r="E91" s="8">
        <f t="shared" si="5"/>
        <v>-8.2833031143801222E-2</v>
      </c>
      <c r="F91" s="8">
        <f t="shared" si="6"/>
        <v>-8.2833031143801222E-2</v>
      </c>
      <c r="G91" s="8">
        <f t="shared" si="7"/>
        <v>6.8613110484699435E-3</v>
      </c>
    </row>
    <row r="92" spans="1:7" x14ac:dyDescent="0.3">
      <c r="A92" s="3">
        <v>39264</v>
      </c>
      <c r="B92">
        <v>14.569044</v>
      </c>
      <c r="C92" s="8">
        <f t="shared" si="4"/>
        <v>-0.10749603365989843</v>
      </c>
      <c r="D92" s="4">
        <v>4.3059325447929132E-3</v>
      </c>
      <c r="E92" s="8">
        <f t="shared" si="5"/>
        <v>-0.1091627003265651</v>
      </c>
      <c r="F92" s="8">
        <f t="shared" si="6"/>
        <v>-0.1091627003265651</v>
      </c>
      <c r="G92" s="8">
        <f t="shared" si="7"/>
        <v>1.1916495142587455E-2</v>
      </c>
    </row>
    <row r="93" spans="1:7" x14ac:dyDescent="0.3">
      <c r="A93" s="3">
        <v>39295</v>
      </c>
      <c r="B93">
        <v>13.427250000000001</v>
      </c>
      <c r="C93" s="8">
        <f t="shared" si="4"/>
        <v>-8.1612779661138155E-2</v>
      </c>
      <c r="D93" s="4">
        <v>-4.3459962780543392E-2</v>
      </c>
      <c r="E93" s="8">
        <f t="shared" si="5"/>
        <v>-8.3279446327804818E-2</v>
      </c>
      <c r="F93" s="8">
        <f t="shared" si="6"/>
        <v>-8.3279446327804818E-2</v>
      </c>
      <c r="G93" s="8">
        <f t="shared" si="7"/>
        <v>6.9354661806657232E-3</v>
      </c>
    </row>
    <row r="94" spans="1:7" x14ac:dyDescent="0.3">
      <c r="A94" s="3">
        <v>39326</v>
      </c>
      <c r="B94">
        <v>14.858204000000001</v>
      </c>
      <c r="C94" s="8">
        <f t="shared" si="4"/>
        <v>0.10126594649512086</v>
      </c>
      <c r="D94" s="4">
        <v>2.9217252615803442E-2</v>
      </c>
      <c r="E94" s="8">
        <f t="shared" si="5"/>
        <v>9.9599279828454193E-2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15.87396</v>
      </c>
      <c r="C95" s="8">
        <f t="shared" si="4"/>
        <v>6.6127860209263284E-2</v>
      </c>
      <c r="D95" s="4">
        <v>2.8414555947419175E-2</v>
      </c>
      <c r="E95" s="8">
        <f t="shared" si="5"/>
        <v>6.446119354259662E-2</v>
      </c>
      <c r="F95" s="8">
        <f t="shared" si="6"/>
        <v>0</v>
      </c>
      <c r="G95" s="8">
        <f t="shared" si="7"/>
        <v>0</v>
      </c>
    </row>
    <row r="96" spans="1:7" x14ac:dyDescent="0.3">
      <c r="A96" s="3">
        <v>39387</v>
      </c>
      <c r="B96">
        <v>16.200185999999999</v>
      </c>
      <c r="C96" s="8">
        <f t="shared" si="4"/>
        <v>2.0342692832168857E-2</v>
      </c>
      <c r="D96" s="4">
        <v>-4.953691074652844E-2</v>
      </c>
      <c r="E96" s="8">
        <f t="shared" si="5"/>
        <v>1.867602616550219E-2</v>
      </c>
      <c r="F96" s="8">
        <f t="shared" si="6"/>
        <v>0</v>
      </c>
      <c r="G96" s="8">
        <f t="shared" si="7"/>
        <v>0</v>
      </c>
    </row>
    <row r="97" spans="1:7" x14ac:dyDescent="0.3">
      <c r="A97" s="3">
        <v>39417</v>
      </c>
      <c r="B97">
        <v>15.85913</v>
      </c>
      <c r="C97" s="8">
        <f t="shared" si="4"/>
        <v>-2.1277363932880152E-2</v>
      </c>
      <c r="D97" s="4">
        <v>1.0817348758704054E-2</v>
      </c>
      <c r="E97" s="8">
        <f t="shared" si="5"/>
        <v>-2.2944030599546819E-2</v>
      </c>
      <c r="F97" s="8">
        <f t="shared" si="6"/>
        <v>-2.2944030599546819E-2</v>
      </c>
      <c r="G97" s="8">
        <f t="shared" si="7"/>
        <v>5.2642854015294072E-4</v>
      </c>
    </row>
    <row r="98" spans="1:7" x14ac:dyDescent="0.3">
      <c r="A98" s="3">
        <v>39448</v>
      </c>
      <c r="B98">
        <v>14.153843999999999</v>
      </c>
      <c r="C98" s="8">
        <f t="shared" si="4"/>
        <v>-0.11375911174750369</v>
      </c>
      <c r="D98" s="4">
        <v>-7.0300000000000001E-2</v>
      </c>
      <c r="E98" s="8">
        <f t="shared" si="5"/>
        <v>-0.11542577841417036</v>
      </c>
      <c r="F98" s="8">
        <f t="shared" si="6"/>
        <v>-0.11542577841417036</v>
      </c>
      <c r="G98" s="8">
        <f t="shared" si="7"/>
        <v>1.3323110322517156E-2</v>
      </c>
    </row>
    <row r="99" spans="1:7" x14ac:dyDescent="0.3">
      <c r="A99" s="3">
        <v>39479</v>
      </c>
      <c r="B99">
        <v>13.330862</v>
      </c>
      <c r="C99" s="8">
        <f t="shared" si="4"/>
        <v>-5.9904449707131664E-2</v>
      </c>
      <c r="D99" s="4">
        <v>-1.7479035736155862E-2</v>
      </c>
      <c r="E99" s="8">
        <f t="shared" si="5"/>
        <v>-6.1571116373798328E-2</v>
      </c>
      <c r="F99" s="8">
        <f t="shared" si="6"/>
        <v>-6.1571116373798328E-2</v>
      </c>
      <c r="G99" s="8">
        <f t="shared" si="7"/>
        <v>3.7910023715158167E-3</v>
      </c>
    </row>
    <row r="100" spans="1:7" x14ac:dyDescent="0.3">
      <c r="A100" s="3">
        <v>39508</v>
      </c>
      <c r="B100">
        <v>12.359591999999999</v>
      </c>
      <c r="C100" s="8">
        <f t="shared" si="4"/>
        <v>-7.5649356490418165E-2</v>
      </c>
      <c r="D100" s="4">
        <v>-2.8394645132843767E-2</v>
      </c>
      <c r="E100" s="8">
        <f t="shared" si="5"/>
        <v>-7.7316023157084829E-2</v>
      </c>
      <c r="F100" s="8">
        <f t="shared" si="6"/>
        <v>-7.7316023157084829E-2</v>
      </c>
      <c r="G100" s="8">
        <f t="shared" si="7"/>
        <v>5.9777674368268778E-3</v>
      </c>
    </row>
    <row r="101" spans="1:7" x14ac:dyDescent="0.3">
      <c r="A101" s="3">
        <v>39539</v>
      </c>
      <c r="B101">
        <v>12.871176</v>
      </c>
      <c r="C101" s="8">
        <f t="shared" si="4"/>
        <v>4.0557950948968642E-2</v>
      </c>
      <c r="D101" s="4">
        <v>3.9842883063102102E-2</v>
      </c>
      <c r="E101" s="8">
        <f t="shared" si="5"/>
        <v>3.8891284282301979E-2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14.443002</v>
      </c>
      <c r="C102" s="8">
        <f t="shared" si="4"/>
        <v>0.11521961386946307</v>
      </c>
      <c r="D102" s="4">
        <v>2.3615848970011788E-2</v>
      </c>
      <c r="E102" s="8">
        <f t="shared" si="5"/>
        <v>0.11355294720279641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14.242815</v>
      </c>
      <c r="C103" s="8">
        <f t="shared" si="4"/>
        <v>-1.3957437562934145E-2</v>
      </c>
      <c r="D103" s="4">
        <v>-4.5167580707125315E-2</v>
      </c>
      <c r="E103" s="8">
        <f t="shared" si="5"/>
        <v>-1.5624104229600812E-2</v>
      </c>
      <c r="F103" s="8">
        <f t="shared" si="6"/>
        <v>-1.5624104229600812E-2</v>
      </c>
      <c r="G103" s="8">
        <f t="shared" si="7"/>
        <v>2.4411263297742999E-4</v>
      </c>
    </row>
    <row r="104" spans="1:7" x14ac:dyDescent="0.3">
      <c r="A104" s="3">
        <v>39630</v>
      </c>
      <c r="B104">
        <v>11.966635</v>
      </c>
      <c r="C104" s="8">
        <f t="shared" si="4"/>
        <v>-0.17413020844840407</v>
      </c>
      <c r="D104" s="4">
        <v>-6.4611589976651673E-2</v>
      </c>
      <c r="E104" s="8">
        <f t="shared" si="5"/>
        <v>-0.17579687511507075</v>
      </c>
      <c r="F104" s="8">
        <f t="shared" si="6"/>
        <v>-0.17579687511507075</v>
      </c>
      <c r="G104" s="8">
        <f t="shared" si="7"/>
        <v>3.0904541300223781E-2</v>
      </c>
    </row>
    <row r="105" spans="1:7" x14ac:dyDescent="0.3">
      <c r="A105" s="3">
        <v>39661</v>
      </c>
      <c r="B105">
        <v>11.31418</v>
      </c>
      <c r="C105" s="8">
        <f t="shared" si="4"/>
        <v>-5.6065554295994642E-2</v>
      </c>
      <c r="D105" s="4">
        <v>1.9017431495520824E-2</v>
      </c>
      <c r="E105" s="8">
        <f t="shared" si="5"/>
        <v>-5.7732220962661306E-2</v>
      </c>
      <c r="F105" s="8">
        <f t="shared" si="6"/>
        <v>-5.7732220962661306E-2</v>
      </c>
      <c r="G105" s="8">
        <f t="shared" si="7"/>
        <v>3.3330093372815495E-3</v>
      </c>
    </row>
    <row r="106" spans="1:7" x14ac:dyDescent="0.3">
      <c r="A106" s="3">
        <v>39692</v>
      </c>
      <c r="B106">
        <v>8.6672829999999994</v>
      </c>
      <c r="C106" s="8">
        <f t="shared" si="4"/>
        <v>-0.26650144407766474</v>
      </c>
      <c r="D106" s="4">
        <v>-5.1660127954593613E-2</v>
      </c>
      <c r="E106" s="8">
        <f t="shared" si="5"/>
        <v>-0.26816811074433139</v>
      </c>
      <c r="F106" s="8">
        <f t="shared" si="6"/>
        <v>-0.26816811074433139</v>
      </c>
      <c r="G106" s="8">
        <f t="shared" si="7"/>
        <v>7.1914135620183978E-2</v>
      </c>
    </row>
    <row r="107" spans="1:7" x14ac:dyDescent="0.3">
      <c r="A107" s="3">
        <v>39722</v>
      </c>
      <c r="B107">
        <v>5.9091750000000003</v>
      </c>
      <c r="C107" s="8">
        <f t="shared" si="4"/>
        <v>-0.3830491344441676</v>
      </c>
      <c r="D107" s="4">
        <v>-0.22804481527030129</v>
      </c>
      <c r="E107" s="8">
        <f t="shared" si="5"/>
        <v>-0.38471580111083425</v>
      </c>
      <c r="F107" s="8">
        <f t="shared" si="6"/>
        <v>-0.38471580111083425</v>
      </c>
      <c r="G107" s="8">
        <f t="shared" si="7"/>
        <v>0.14800624762435097</v>
      </c>
    </row>
    <row r="108" spans="1:7" x14ac:dyDescent="0.3">
      <c r="A108" s="3">
        <v>39753</v>
      </c>
      <c r="B108">
        <v>5.7015760000000002</v>
      </c>
      <c r="C108" s="8">
        <f t="shared" si="4"/>
        <v>-3.5763599913321613E-2</v>
      </c>
      <c r="D108" s="4">
        <v>-9.2687692547691367E-2</v>
      </c>
      <c r="E108" s="8">
        <f t="shared" si="5"/>
        <v>-3.7430266579988276E-2</v>
      </c>
      <c r="F108" s="8">
        <f t="shared" si="6"/>
        <v>-3.7430266579988276E-2</v>
      </c>
      <c r="G108" s="8">
        <f t="shared" si="7"/>
        <v>1.4010248562489874E-3</v>
      </c>
    </row>
    <row r="109" spans="1:7" x14ac:dyDescent="0.3">
      <c r="A109" s="3">
        <v>39783</v>
      </c>
      <c r="B109">
        <v>6.1093599999999997</v>
      </c>
      <c r="C109" s="8">
        <f t="shared" si="4"/>
        <v>6.907939352779377E-2</v>
      </c>
      <c r="D109" s="4">
        <v>-6.225170620331023E-3</v>
      </c>
      <c r="E109" s="8">
        <f t="shared" si="5"/>
        <v>6.7412726861127106E-2</v>
      </c>
      <c r="F109" s="8">
        <f t="shared" si="6"/>
        <v>0</v>
      </c>
      <c r="G109" s="8">
        <f t="shared" si="7"/>
        <v>0</v>
      </c>
    </row>
    <row r="110" spans="1:7" x14ac:dyDescent="0.3">
      <c r="A110" s="3">
        <v>39814</v>
      </c>
      <c r="B110">
        <v>5.8646880000000001</v>
      </c>
      <c r="C110" s="8">
        <f t="shared" si="4"/>
        <v>-4.0872737620227417E-2</v>
      </c>
      <c r="D110" s="4">
        <v>-1.3745526606019519E-2</v>
      </c>
      <c r="E110" s="8">
        <f t="shared" si="5"/>
        <v>-4.2539404286894081E-2</v>
      </c>
      <c r="F110" s="8">
        <f t="shared" si="6"/>
        <v>-4.2539404286894081E-2</v>
      </c>
      <c r="G110" s="8">
        <f t="shared" si="7"/>
        <v>1.8096009170838225E-3</v>
      </c>
    </row>
    <row r="111" spans="1:7" x14ac:dyDescent="0.3">
      <c r="A111" s="3">
        <v>39845</v>
      </c>
      <c r="B111">
        <v>4.670992</v>
      </c>
      <c r="C111" s="8">
        <f t="shared" si="4"/>
        <v>-0.22757781493633558</v>
      </c>
      <c r="D111" s="4">
        <v>-7.2271851569116516E-2</v>
      </c>
      <c r="E111" s="8">
        <f t="shared" si="5"/>
        <v>-0.22924448160300226</v>
      </c>
      <c r="F111" s="8">
        <f t="shared" si="6"/>
        <v>-0.22924448160300226</v>
      </c>
      <c r="G111" s="8">
        <f t="shared" si="7"/>
        <v>5.255303234542924E-2</v>
      </c>
    </row>
    <row r="112" spans="1:7" x14ac:dyDescent="0.3">
      <c r="A112" s="3">
        <v>39873</v>
      </c>
      <c r="B112">
        <v>4.3076910000000002</v>
      </c>
      <c r="C112" s="8">
        <f t="shared" si="4"/>
        <v>-8.0969439121012135E-2</v>
      </c>
      <c r="D112" s="4">
        <v>-6.1592981687080633E-2</v>
      </c>
      <c r="E112" s="8">
        <f t="shared" si="5"/>
        <v>-8.2636105787678799E-2</v>
      </c>
      <c r="F112" s="8">
        <f t="shared" si="6"/>
        <v>-8.2636105787678799E-2</v>
      </c>
      <c r="G112" s="8">
        <f t="shared" si="7"/>
        <v>6.8287259797524414E-3</v>
      </c>
    </row>
    <row r="113" spans="1:7" x14ac:dyDescent="0.3">
      <c r="A113" s="3">
        <v>39904</v>
      </c>
      <c r="B113">
        <v>5.2418899999999997</v>
      </c>
      <c r="C113" s="8">
        <f t="shared" si="4"/>
        <v>0.19628009062178634</v>
      </c>
      <c r="D113" s="4">
        <v>0.1135225377330884</v>
      </c>
      <c r="E113" s="8">
        <f t="shared" si="5"/>
        <v>0.19461342395511966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7.4068569999999996</v>
      </c>
      <c r="C114" s="8">
        <f t="shared" si="4"/>
        <v>0.34572407245903009</v>
      </c>
      <c r="D114" s="4">
        <v>6.2011455300946282E-2</v>
      </c>
      <c r="E114" s="8">
        <f t="shared" si="5"/>
        <v>0.34405740579236344</v>
      </c>
      <c r="F114" s="8">
        <f t="shared" si="6"/>
        <v>0</v>
      </c>
      <c r="G114" s="8">
        <f t="shared" si="7"/>
        <v>0</v>
      </c>
    </row>
    <row r="115" spans="1:7" x14ac:dyDescent="0.3">
      <c r="A115" s="3">
        <v>39965</v>
      </c>
      <c r="B115">
        <v>8.6079670000000004</v>
      </c>
      <c r="C115" s="8">
        <f t="shared" si="4"/>
        <v>0.15028197698600335</v>
      </c>
      <c r="D115" s="4">
        <v>2.5934853640319527E-2</v>
      </c>
      <c r="E115" s="8">
        <f t="shared" si="5"/>
        <v>0.14861531031933667</v>
      </c>
      <c r="F115" s="8">
        <f t="shared" si="6"/>
        <v>0</v>
      </c>
      <c r="G115" s="8">
        <f t="shared" si="7"/>
        <v>0</v>
      </c>
    </row>
    <row r="116" spans="1:7" x14ac:dyDescent="0.3">
      <c r="A116" s="3">
        <v>39995</v>
      </c>
      <c r="B116">
        <v>9.4828550000000007</v>
      </c>
      <c r="C116" s="8">
        <f t="shared" si="4"/>
        <v>9.6797261495854131E-2</v>
      </c>
      <c r="D116" s="4">
        <v>1.041933440879142E-2</v>
      </c>
      <c r="E116" s="8">
        <f t="shared" si="5"/>
        <v>9.5130594829187468E-2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10.13531</v>
      </c>
      <c r="C117" s="8">
        <f t="shared" si="4"/>
        <v>6.653993524587111E-2</v>
      </c>
      <c r="D117" s="4">
        <v>7.6015097072682322E-2</v>
      </c>
      <c r="E117" s="8">
        <f t="shared" si="5"/>
        <v>6.4873268579204446E-2</v>
      </c>
      <c r="F117" s="8">
        <f t="shared" si="6"/>
        <v>0</v>
      </c>
      <c r="G117" s="8">
        <f t="shared" si="7"/>
        <v>0</v>
      </c>
    </row>
    <row r="118" spans="1:7" x14ac:dyDescent="0.3">
      <c r="A118" s="3">
        <v>40057</v>
      </c>
      <c r="B118">
        <v>10.987951000000001</v>
      </c>
      <c r="C118" s="8">
        <f t="shared" si="4"/>
        <v>8.0773942302135873E-2</v>
      </c>
      <c r="D118" s="4">
        <v>3.3903202280586742E-2</v>
      </c>
      <c r="E118" s="8">
        <f t="shared" si="5"/>
        <v>7.910727563546921E-2</v>
      </c>
      <c r="F118" s="8">
        <f t="shared" si="6"/>
        <v>0</v>
      </c>
      <c r="G118" s="8">
        <f t="shared" si="7"/>
        <v>0</v>
      </c>
    </row>
    <row r="119" spans="1:7" x14ac:dyDescent="0.3">
      <c r="A119" s="3">
        <v>40087</v>
      </c>
      <c r="B119">
        <v>9.6904540000000008</v>
      </c>
      <c r="C119" s="8">
        <f t="shared" si="4"/>
        <v>-0.12565803158250363</v>
      </c>
      <c r="D119" s="4">
        <v>2.1883167130382426E-2</v>
      </c>
      <c r="E119" s="8">
        <f t="shared" si="5"/>
        <v>-0.12732469824917031</v>
      </c>
      <c r="F119" s="8">
        <f t="shared" si="6"/>
        <v>-0.12732469824917031</v>
      </c>
      <c r="G119" s="8">
        <f t="shared" si="7"/>
        <v>1.6211578784242273E-2</v>
      </c>
    </row>
    <row r="120" spans="1:7" x14ac:dyDescent="0.3">
      <c r="A120" s="3">
        <v>40118</v>
      </c>
      <c r="B120">
        <v>9.4457839999999997</v>
      </c>
      <c r="C120" s="8">
        <f t="shared" si="4"/>
        <v>-2.5572772839774549E-2</v>
      </c>
      <c r="D120" s="4">
        <v>1.8936146806125678E-2</v>
      </c>
      <c r="E120" s="8">
        <f t="shared" si="5"/>
        <v>-2.7239439506441216E-2</v>
      </c>
      <c r="F120" s="8">
        <f t="shared" si="6"/>
        <v>-2.7239439506441216E-2</v>
      </c>
      <c r="G120" s="8">
        <f t="shared" si="7"/>
        <v>7.4198706462507043E-4</v>
      </c>
    </row>
    <row r="121" spans="1:7" x14ac:dyDescent="0.3">
      <c r="A121" s="3">
        <v>40148</v>
      </c>
      <c r="B121">
        <v>9.8683960000000006</v>
      </c>
      <c r="C121" s="8">
        <f t="shared" si="4"/>
        <v>4.3768823183595713E-2</v>
      </c>
      <c r="D121" s="4">
        <v>2.0296814481386517E-2</v>
      </c>
      <c r="E121" s="8">
        <f t="shared" si="5"/>
        <v>4.210215651692905E-2</v>
      </c>
      <c r="F121" s="8">
        <f t="shared" si="6"/>
        <v>0</v>
      </c>
      <c r="G121" s="8">
        <f t="shared" si="7"/>
        <v>0</v>
      </c>
    </row>
    <row r="122" spans="1:7" x14ac:dyDescent="0.3">
      <c r="A122" s="3">
        <v>40179</v>
      </c>
      <c r="B122">
        <v>9.3642249999999994</v>
      </c>
      <c r="C122" s="8">
        <f t="shared" si="4"/>
        <v>-5.2440750041064334E-2</v>
      </c>
      <c r="D122" s="4">
        <v>1.1817717079914544E-2</v>
      </c>
      <c r="E122" s="8">
        <f t="shared" si="5"/>
        <v>-5.4107416707730997E-2</v>
      </c>
      <c r="F122" s="8">
        <f t="shared" si="6"/>
        <v>-5.4107416707730997E-2</v>
      </c>
      <c r="G122" s="8">
        <f t="shared" si="7"/>
        <v>2.9276125427840473E-3</v>
      </c>
    </row>
    <row r="123" spans="1:7" x14ac:dyDescent="0.3">
      <c r="A123" s="3">
        <v>40210</v>
      </c>
      <c r="B123">
        <v>8.6672829999999994</v>
      </c>
      <c r="C123" s="8">
        <f t="shared" si="4"/>
        <v>-7.7341215323663087E-2</v>
      </c>
      <c r="D123" s="4">
        <v>-3.11132592188617E-2</v>
      </c>
      <c r="E123" s="8">
        <f t="shared" si="5"/>
        <v>-7.9007881990329751E-2</v>
      </c>
      <c r="F123" s="8">
        <f t="shared" si="6"/>
        <v>-7.9007881990329751E-2</v>
      </c>
      <c r="G123" s="8">
        <f t="shared" si="7"/>
        <v>6.2422454165978721E-3</v>
      </c>
    </row>
    <row r="124" spans="1:7" x14ac:dyDescent="0.3">
      <c r="A124" s="3">
        <v>40238</v>
      </c>
      <c r="B124">
        <v>8.1556999999999995</v>
      </c>
      <c r="C124" s="8">
        <f t="shared" si="4"/>
        <v>-6.0838292910336898E-2</v>
      </c>
      <c r="D124" s="4">
        <v>5.6136207167735014E-2</v>
      </c>
      <c r="E124" s="8">
        <f t="shared" si="5"/>
        <v>-6.2504959577003569E-2</v>
      </c>
      <c r="F124" s="8">
        <f t="shared" si="6"/>
        <v>-6.2504959577003569E-2</v>
      </c>
      <c r="G124" s="8">
        <f t="shared" si="7"/>
        <v>3.9068699717228501E-3</v>
      </c>
    </row>
    <row r="125" spans="1:7" x14ac:dyDescent="0.3">
      <c r="A125" s="3">
        <v>40269</v>
      </c>
      <c r="B125">
        <v>8.5560700000000001</v>
      </c>
      <c r="C125" s="8">
        <f t="shared" si="4"/>
        <v>4.7923903280794586E-2</v>
      </c>
      <c r="D125" s="4">
        <v>3.8542761742774344E-2</v>
      </c>
      <c r="E125" s="8">
        <f t="shared" si="5"/>
        <v>4.6257236614127922E-2</v>
      </c>
      <c r="F125" s="8">
        <f t="shared" si="6"/>
        <v>0</v>
      </c>
      <c r="G125" s="8">
        <f t="shared" si="7"/>
        <v>0</v>
      </c>
    </row>
    <row r="126" spans="1:7" x14ac:dyDescent="0.3">
      <c r="A126" s="3">
        <v>40299</v>
      </c>
      <c r="B126">
        <v>7.6144569999999998</v>
      </c>
      <c r="C126" s="8">
        <f t="shared" si="4"/>
        <v>-0.11659229540682785</v>
      </c>
      <c r="D126" s="4">
        <v>-6.2249358284833245E-2</v>
      </c>
      <c r="E126" s="8">
        <f t="shared" si="5"/>
        <v>-0.11825896207349451</v>
      </c>
      <c r="F126" s="8">
        <f t="shared" si="6"/>
        <v>-0.11825896207349451</v>
      </c>
      <c r="G126" s="8">
        <f t="shared" si="7"/>
        <v>1.3985182110700213E-2</v>
      </c>
    </row>
    <row r="127" spans="1:7" x14ac:dyDescent="0.3">
      <c r="A127" s="3">
        <v>40330</v>
      </c>
      <c r="B127">
        <v>6.8507899999999999</v>
      </c>
      <c r="C127" s="8">
        <f t="shared" si="4"/>
        <v>-0.10568470308156749</v>
      </c>
      <c r="D127" s="4">
        <v>-3.7769044812347032E-2</v>
      </c>
      <c r="E127" s="8">
        <f t="shared" si="5"/>
        <v>-0.10735136974823416</v>
      </c>
      <c r="F127" s="8">
        <f t="shared" si="6"/>
        <v>-0.10735136974823416</v>
      </c>
      <c r="G127" s="8">
        <f t="shared" si="7"/>
        <v>1.1524316586822084E-2</v>
      </c>
    </row>
    <row r="128" spans="1:7" x14ac:dyDescent="0.3">
      <c r="A128" s="3">
        <v>40360</v>
      </c>
      <c r="B128">
        <v>7.6441160000000004</v>
      </c>
      <c r="C128" s="8">
        <f t="shared" si="4"/>
        <v>0.10957222747230176</v>
      </c>
      <c r="D128" s="4">
        <v>-3.2914839531485874E-3</v>
      </c>
      <c r="E128" s="8">
        <f t="shared" si="5"/>
        <v>0.1079055608056351</v>
      </c>
      <c r="F128" s="8">
        <f t="shared" si="6"/>
        <v>0</v>
      </c>
      <c r="G128" s="8">
        <f t="shared" si="7"/>
        <v>0</v>
      </c>
    </row>
    <row r="129" spans="1:7" x14ac:dyDescent="0.3">
      <c r="A129" s="3">
        <v>40391</v>
      </c>
      <c r="B129">
        <v>7.5922130000000001</v>
      </c>
      <c r="C129" s="8">
        <f t="shared" si="4"/>
        <v>-6.8130848014423878E-3</v>
      </c>
      <c r="D129" s="4">
        <v>6.9033258629053185E-3</v>
      </c>
      <c r="E129" s="8">
        <f t="shared" si="5"/>
        <v>-8.4797514681090539E-3</v>
      </c>
      <c r="F129" s="8">
        <f t="shared" si="6"/>
        <v>-8.4797514681090539E-3</v>
      </c>
      <c r="G129" s="8">
        <f t="shared" si="7"/>
        <v>7.1906184960897658E-5</v>
      </c>
    </row>
    <row r="130" spans="1:7" x14ac:dyDescent="0.3">
      <c r="A130" s="3">
        <v>40422</v>
      </c>
      <c r="B130">
        <v>8.4151989999999994</v>
      </c>
      <c r="C130" s="8">
        <f t="shared" si="4"/>
        <v>0.10291635884800135</v>
      </c>
      <c r="D130" s="4">
        <v>3.1504941141508404E-2</v>
      </c>
      <c r="E130" s="8">
        <f t="shared" si="5"/>
        <v>0.10124969218133469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8.8526389999999999</v>
      </c>
      <c r="C131" s="8">
        <f t="shared" si="4"/>
        <v>5.0676131049477054E-2</v>
      </c>
      <c r="D131" s="4">
        <v>4.3169159346687906E-2</v>
      </c>
      <c r="E131" s="8">
        <f t="shared" si="5"/>
        <v>4.900946438281039E-2</v>
      </c>
      <c r="F131" s="8">
        <f t="shared" si="6"/>
        <v>0</v>
      </c>
      <c r="G131" s="8">
        <f t="shared" si="7"/>
        <v>0</v>
      </c>
    </row>
    <row r="132" spans="1:7" x14ac:dyDescent="0.3">
      <c r="A132" s="3">
        <v>40483</v>
      </c>
      <c r="B132">
        <v>8.0148290000000006</v>
      </c>
      <c r="C132" s="8">
        <f t="shared" ref="C132:C195" si="8">LN(B132/B131)</f>
        <v>-9.9422155822767311E-2</v>
      </c>
      <c r="D132" s="4">
        <v>2.3042863564302723E-2</v>
      </c>
      <c r="E132" s="8">
        <f t="shared" ref="E132:E195" si="9">C132-$N$4</f>
        <v>-0.10108882248943397</v>
      </c>
      <c r="F132" s="8">
        <f t="shared" ref="F132:F195" si="10">IF(E132&lt;0,E132,0)</f>
        <v>-0.10108882248943397</v>
      </c>
      <c r="G132" s="8">
        <f t="shared" ref="G132:G195" si="11">F132^2</f>
        <v>1.0218950032300292E-2</v>
      </c>
    </row>
    <row r="133" spans="1:7" x14ac:dyDescent="0.3">
      <c r="A133" s="3">
        <v>40513</v>
      </c>
      <c r="B133">
        <v>9.0305859999999996</v>
      </c>
      <c r="C133" s="8">
        <f t="shared" si="8"/>
        <v>0.11932380928140406</v>
      </c>
      <c r="D133" s="4">
        <v>3.4948361274036006E-2</v>
      </c>
      <c r="E133" s="8">
        <f t="shared" si="9"/>
        <v>0.11765714261473739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9.1936970000000002</v>
      </c>
      <c r="C134" s="8">
        <f t="shared" si="8"/>
        <v>1.7900880446688933E-2</v>
      </c>
      <c r="D134" s="4">
        <v>3.2560370945617333E-2</v>
      </c>
      <c r="E134" s="8">
        <f t="shared" si="9"/>
        <v>1.6234213780022266E-2</v>
      </c>
      <c r="F134" s="8">
        <f t="shared" si="10"/>
        <v>0</v>
      </c>
      <c r="G134" s="8">
        <f t="shared" si="11"/>
        <v>0</v>
      </c>
    </row>
    <row r="135" spans="1:7" x14ac:dyDescent="0.3">
      <c r="A135" s="3">
        <v>40575</v>
      </c>
      <c r="B135">
        <v>9.1714549999999999</v>
      </c>
      <c r="C135" s="8">
        <f t="shared" si="8"/>
        <v>-2.4221973087461606E-3</v>
      </c>
      <c r="D135" s="4">
        <v>2.9575000749874056E-2</v>
      </c>
      <c r="E135" s="8">
        <f t="shared" si="9"/>
        <v>-4.0888639754128276E-3</v>
      </c>
      <c r="F135" s="8">
        <f t="shared" si="10"/>
        <v>-4.0888639754128276E-3</v>
      </c>
      <c r="G135" s="8">
        <f t="shared" si="11"/>
        <v>1.6718808609428793E-5</v>
      </c>
    </row>
    <row r="136" spans="1:7" x14ac:dyDescent="0.3">
      <c r="A136" s="3">
        <v>40603</v>
      </c>
      <c r="B136">
        <v>9.6385539999999992</v>
      </c>
      <c r="C136" s="8">
        <f t="shared" si="8"/>
        <v>4.9675154114941084E-2</v>
      </c>
      <c r="D136" s="4">
        <v>-1.2667701894044002E-2</v>
      </c>
      <c r="E136" s="8">
        <f t="shared" si="9"/>
        <v>4.800848744827442E-2</v>
      </c>
      <c r="F136" s="8">
        <f t="shared" si="10"/>
        <v>0</v>
      </c>
      <c r="G136" s="8">
        <f t="shared" si="11"/>
        <v>0</v>
      </c>
    </row>
    <row r="137" spans="1:7" x14ac:dyDescent="0.3">
      <c r="A137" s="3">
        <v>40634</v>
      </c>
      <c r="B137">
        <v>9.8164960000000008</v>
      </c>
      <c r="C137" s="8">
        <f t="shared" si="8"/>
        <v>1.8293138508047927E-2</v>
      </c>
      <c r="D137" s="4">
        <v>2.0501476777409332E-2</v>
      </c>
      <c r="E137" s="8">
        <f t="shared" si="9"/>
        <v>1.662647184138126E-2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9.6088979999999999</v>
      </c>
      <c r="C138" s="8">
        <f t="shared" si="8"/>
        <v>-2.1374691688978313E-2</v>
      </c>
      <c r="D138" s="4">
        <v>5.0939873881095284E-3</v>
      </c>
      <c r="E138" s="8">
        <f t="shared" si="9"/>
        <v>-2.304135835564498E-2</v>
      </c>
      <c r="F138" s="8">
        <f t="shared" si="10"/>
        <v>-2.304135835564498E-2</v>
      </c>
      <c r="G138" s="8">
        <f t="shared" si="11"/>
        <v>5.3090419487325079E-4</v>
      </c>
    </row>
    <row r="139" spans="1:7" x14ac:dyDescent="0.3">
      <c r="A139" s="3">
        <v>40695</v>
      </c>
      <c r="B139">
        <v>9.4457839999999997</v>
      </c>
      <c r="C139" s="8">
        <f t="shared" si="8"/>
        <v>-1.7121039799858247E-2</v>
      </c>
      <c r="D139" s="4">
        <v>-3.8868390502178655E-2</v>
      </c>
      <c r="E139" s="8">
        <f t="shared" si="9"/>
        <v>-1.8787706466524914E-2</v>
      </c>
      <c r="F139" s="8">
        <f t="shared" si="10"/>
        <v>-1.8787706466524914E-2</v>
      </c>
      <c r="G139" s="8">
        <f t="shared" si="11"/>
        <v>3.5297791427230205E-4</v>
      </c>
    </row>
    <row r="140" spans="1:7" x14ac:dyDescent="0.3">
      <c r="A140" s="3">
        <v>40725</v>
      </c>
      <c r="B140">
        <v>9.12697</v>
      </c>
      <c r="C140" s="8">
        <f t="shared" si="8"/>
        <v>-3.43347378120075E-2</v>
      </c>
      <c r="D140" s="4">
        <v>2.9016611928066923E-2</v>
      </c>
      <c r="E140" s="8">
        <f t="shared" si="9"/>
        <v>-3.6001404478674164E-2</v>
      </c>
      <c r="F140" s="8">
        <f t="shared" si="10"/>
        <v>-3.6001404478674164E-2</v>
      </c>
      <c r="G140" s="8">
        <f t="shared" si="11"/>
        <v>1.2961011244371002E-3</v>
      </c>
    </row>
    <row r="141" spans="1:7" x14ac:dyDescent="0.3">
      <c r="A141" s="3">
        <v>40756</v>
      </c>
      <c r="B141">
        <v>8.0519010000000009</v>
      </c>
      <c r="C141" s="8">
        <f t="shared" si="8"/>
        <v>-0.12532555395854014</v>
      </c>
      <c r="D141" s="4">
        <v>-0.11155150163391914</v>
      </c>
      <c r="E141" s="8">
        <f t="shared" si="9"/>
        <v>-0.12699222062520682</v>
      </c>
      <c r="F141" s="8">
        <f t="shared" si="10"/>
        <v>-0.12699222062520682</v>
      </c>
      <c r="G141" s="8">
        <f t="shared" si="11"/>
        <v>1.6127024099321204E-2</v>
      </c>
    </row>
    <row r="142" spans="1:7" x14ac:dyDescent="0.3">
      <c r="A142" s="3">
        <v>40787</v>
      </c>
      <c r="B142">
        <v>7.236332</v>
      </c>
      <c r="C142" s="8">
        <f t="shared" si="8"/>
        <v>-0.10679376443687907</v>
      </c>
      <c r="D142" s="4">
        <v>-9.6898422195606567E-3</v>
      </c>
      <c r="E142" s="8">
        <f t="shared" si="9"/>
        <v>-0.10846043110354574</v>
      </c>
      <c r="F142" s="8">
        <f t="shared" si="10"/>
        <v>-0.10846043110354574</v>
      </c>
      <c r="G142" s="8">
        <f t="shared" si="11"/>
        <v>1.1763665115166992E-2</v>
      </c>
    </row>
    <row r="143" spans="1:7" x14ac:dyDescent="0.3">
      <c r="A143" s="3">
        <v>40817</v>
      </c>
      <c r="B143">
        <v>8.3188139999999997</v>
      </c>
      <c r="C143" s="8">
        <f t="shared" si="8"/>
        <v>0.13940524841213772</v>
      </c>
      <c r="D143" s="4">
        <v>2.8005694066489926E-2</v>
      </c>
      <c r="E143" s="8">
        <f t="shared" si="9"/>
        <v>0.13773858174547104</v>
      </c>
      <c r="F143" s="8">
        <f t="shared" si="10"/>
        <v>0</v>
      </c>
      <c r="G143" s="8">
        <f t="shared" si="11"/>
        <v>0</v>
      </c>
    </row>
    <row r="144" spans="1:7" x14ac:dyDescent="0.3">
      <c r="A144" s="3">
        <v>40848</v>
      </c>
      <c r="B144">
        <v>8.9564409999999999</v>
      </c>
      <c r="C144" s="8">
        <f t="shared" si="8"/>
        <v>7.3853241661441832E-2</v>
      </c>
      <c r="D144" s="4">
        <v>1.5779160738160623E-2</v>
      </c>
      <c r="E144" s="8">
        <f t="shared" si="9"/>
        <v>7.2186574994775168E-2</v>
      </c>
      <c r="F144" s="8">
        <f t="shared" si="10"/>
        <v>0</v>
      </c>
      <c r="G144" s="8">
        <f t="shared" si="11"/>
        <v>0</v>
      </c>
    </row>
    <row r="145" spans="1:7" x14ac:dyDescent="0.3">
      <c r="A145" s="3">
        <v>40878</v>
      </c>
      <c r="B145">
        <v>8.7784999999999993</v>
      </c>
      <c r="C145" s="8">
        <f t="shared" si="8"/>
        <v>-2.0067388029567052E-2</v>
      </c>
      <c r="D145" s="4">
        <v>1.3685864734008166E-2</v>
      </c>
      <c r="E145" s="8">
        <f t="shared" si="9"/>
        <v>-2.1734054696233719E-2</v>
      </c>
      <c r="F145" s="8">
        <f t="shared" si="10"/>
        <v>-2.1734054696233719E-2</v>
      </c>
      <c r="G145" s="8">
        <f t="shared" si="11"/>
        <v>4.72369133538879E-4</v>
      </c>
    </row>
    <row r="146" spans="1:7" x14ac:dyDescent="0.3">
      <c r="A146" s="3">
        <v>40909</v>
      </c>
      <c r="B146">
        <v>9.4606130000000004</v>
      </c>
      <c r="C146" s="8">
        <f t="shared" si="8"/>
        <v>7.4831629891620358E-2</v>
      </c>
      <c r="D146" s="4">
        <v>4.5025097747086802E-2</v>
      </c>
      <c r="E146" s="8">
        <f t="shared" si="9"/>
        <v>7.3164963224953694E-2</v>
      </c>
      <c r="F146" s="8">
        <f t="shared" si="10"/>
        <v>0</v>
      </c>
      <c r="G146" s="8">
        <f t="shared" si="11"/>
        <v>0</v>
      </c>
    </row>
    <row r="147" spans="1:7" x14ac:dyDescent="0.3">
      <c r="A147" s="3">
        <v>40940</v>
      </c>
      <c r="B147">
        <v>10.053755000000001</v>
      </c>
      <c r="C147" s="8">
        <f t="shared" si="8"/>
        <v>6.0809016444139739E-2</v>
      </c>
      <c r="D147" s="4">
        <v>3.9137019179213507E-2</v>
      </c>
      <c r="E147" s="8">
        <f t="shared" si="9"/>
        <v>5.9142349777473076E-2</v>
      </c>
      <c r="F147" s="8">
        <f t="shared" si="10"/>
        <v>0</v>
      </c>
      <c r="G147" s="8">
        <f t="shared" si="11"/>
        <v>0</v>
      </c>
    </row>
    <row r="148" spans="1:7" x14ac:dyDescent="0.3">
      <c r="A148" s="3">
        <v>40969</v>
      </c>
      <c r="B148">
        <v>9.6904540000000008</v>
      </c>
      <c r="C148" s="8">
        <f t="shared" si="8"/>
        <v>-3.6804919332571191E-2</v>
      </c>
      <c r="D148" s="4">
        <v>2.6809497027676436E-2</v>
      </c>
      <c r="E148" s="8">
        <f t="shared" si="9"/>
        <v>-3.8471585999237855E-2</v>
      </c>
      <c r="F148" s="8">
        <f t="shared" si="10"/>
        <v>-3.8471585999237855E-2</v>
      </c>
      <c r="G148" s="8">
        <f t="shared" si="11"/>
        <v>1.4800629292967542E-3</v>
      </c>
    </row>
    <row r="149" spans="1:7" x14ac:dyDescent="0.3">
      <c r="A149" s="3">
        <v>41000</v>
      </c>
      <c r="B149">
        <v>9.282667</v>
      </c>
      <c r="C149" s="8">
        <f t="shared" si="8"/>
        <v>-4.2992379480066019E-2</v>
      </c>
      <c r="D149" s="4">
        <v>-2.0247370616681883E-3</v>
      </c>
      <c r="E149" s="8">
        <f t="shared" si="9"/>
        <v>-4.4659046146732682E-2</v>
      </c>
      <c r="F149" s="8">
        <f t="shared" si="10"/>
        <v>-4.4659046146732682E-2</v>
      </c>
      <c r="G149" s="8">
        <f t="shared" si="11"/>
        <v>1.9944304027359992E-3</v>
      </c>
    </row>
    <row r="150" spans="1:7" x14ac:dyDescent="0.3">
      <c r="A150" s="3">
        <v>41030</v>
      </c>
      <c r="B150">
        <v>8.9638550000000006</v>
      </c>
      <c r="C150" s="8">
        <f t="shared" si="8"/>
        <v>-3.4948517756766731E-2</v>
      </c>
      <c r="D150" s="4">
        <v>-3.3115171647048497E-2</v>
      </c>
      <c r="E150" s="8">
        <f t="shared" si="9"/>
        <v>-3.6615184423433395E-2</v>
      </c>
      <c r="F150" s="8">
        <f t="shared" si="10"/>
        <v>-3.6615184423433395E-2</v>
      </c>
      <c r="G150" s="8">
        <f t="shared" si="11"/>
        <v>1.3406717303620394E-3</v>
      </c>
    </row>
    <row r="151" spans="1:7" x14ac:dyDescent="0.3">
      <c r="A151" s="3">
        <v>41061</v>
      </c>
      <c r="B151">
        <v>9.5125109999999999</v>
      </c>
      <c r="C151" s="8">
        <f t="shared" si="8"/>
        <v>5.9407499566846718E-2</v>
      </c>
      <c r="D151" s="4">
        <v>-1.3352295190864963E-2</v>
      </c>
      <c r="E151" s="8">
        <f t="shared" si="9"/>
        <v>5.7740832900180054E-2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8.9416089999999997</v>
      </c>
      <c r="C152" s="8">
        <f t="shared" si="8"/>
        <v>-6.1892328940301063E-2</v>
      </c>
      <c r="D152" s="4">
        <v>2.7058290832838196E-2</v>
      </c>
      <c r="E152" s="8">
        <f t="shared" si="9"/>
        <v>-6.3558995606967733E-2</v>
      </c>
      <c r="F152" s="8">
        <f t="shared" si="10"/>
        <v>-6.3558995606967733E-2</v>
      </c>
      <c r="G152" s="8">
        <f t="shared" si="11"/>
        <v>4.039745922566544E-3</v>
      </c>
    </row>
    <row r="153" spans="1:7" x14ac:dyDescent="0.3">
      <c r="A153" s="3">
        <v>41122</v>
      </c>
      <c r="B153">
        <v>8.4448559999999997</v>
      </c>
      <c r="C153" s="8">
        <f t="shared" si="8"/>
        <v>-5.7158052015412054E-2</v>
      </c>
      <c r="D153" s="4">
        <v>3.1610569005792219E-2</v>
      </c>
      <c r="E153" s="8">
        <f t="shared" si="9"/>
        <v>-5.8824718682078718E-2</v>
      </c>
      <c r="F153" s="8">
        <f t="shared" si="10"/>
        <v>-5.8824718682078718E-2</v>
      </c>
      <c r="G153" s="8">
        <f t="shared" si="11"/>
        <v>3.4603475280257008E-3</v>
      </c>
    </row>
    <row r="154" spans="1:7" x14ac:dyDescent="0.3">
      <c r="A154" s="3">
        <v>41153</v>
      </c>
      <c r="B154">
        <v>8.1334579999999992</v>
      </c>
      <c r="C154" s="8">
        <f t="shared" si="8"/>
        <v>-3.7571327222187388E-2</v>
      </c>
      <c r="D154" s="4">
        <v>2.8081806770415847E-2</v>
      </c>
      <c r="E154" s="8">
        <f t="shared" si="9"/>
        <v>-3.9237993888854052E-2</v>
      </c>
      <c r="F154" s="8">
        <f t="shared" si="10"/>
        <v>-3.9237993888854052E-2</v>
      </c>
      <c r="G154" s="8">
        <f t="shared" si="11"/>
        <v>1.5396201644217479E-3</v>
      </c>
    </row>
    <row r="155" spans="1:7" x14ac:dyDescent="0.3">
      <c r="A155" s="3">
        <v>41183</v>
      </c>
      <c r="B155">
        <v>7.7479120000000004</v>
      </c>
      <c r="C155" s="8">
        <f t="shared" si="8"/>
        <v>-4.8562783671925736E-2</v>
      </c>
      <c r="D155" s="4">
        <v>-3.8872201215836791E-3</v>
      </c>
      <c r="E155" s="8">
        <f t="shared" si="9"/>
        <v>-5.0229450338592399E-2</v>
      </c>
      <c r="F155" s="8">
        <f t="shared" si="10"/>
        <v>-5.0229450338592399E-2</v>
      </c>
      <c r="G155" s="8">
        <f t="shared" si="11"/>
        <v>2.5229976813171203E-3</v>
      </c>
    </row>
    <row r="156" spans="1:7" x14ac:dyDescent="0.3">
      <c r="A156" s="3">
        <v>41214</v>
      </c>
      <c r="B156">
        <v>7.9414280000000002</v>
      </c>
      <c r="C156" s="8">
        <f t="shared" si="8"/>
        <v>2.4669720244171963E-2</v>
      </c>
      <c r="D156" s="4">
        <v>-3.0584978522643885E-2</v>
      </c>
      <c r="E156" s="8">
        <f t="shared" si="9"/>
        <v>2.3003053577505296E-2</v>
      </c>
      <c r="F156" s="8">
        <f t="shared" si="10"/>
        <v>0</v>
      </c>
      <c r="G156" s="8">
        <f t="shared" si="11"/>
        <v>0</v>
      </c>
    </row>
    <row r="157" spans="1:7" x14ac:dyDescent="0.3">
      <c r="A157" s="3">
        <v>41244</v>
      </c>
      <c r="B157">
        <v>7.9637549999999999</v>
      </c>
      <c r="C157" s="8">
        <f t="shared" si="8"/>
        <v>2.8075143386114775E-3</v>
      </c>
      <c r="D157" s="4">
        <v>1.972514961509142E-2</v>
      </c>
      <c r="E157" s="8">
        <f t="shared" si="9"/>
        <v>1.1408476719448107E-3</v>
      </c>
      <c r="F157" s="8">
        <f t="shared" si="10"/>
        <v>0</v>
      </c>
      <c r="G157" s="8">
        <f t="shared" si="11"/>
        <v>0</v>
      </c>
    </row>
    <row r="158" spans="1:7" x14ac:dyDescent="0.3">
      <c r="A158" s="3">
        <v>41275</v>
      </c>
      <c r="B158">
        <v>8.0679549999999995</v>
      </c>
      <c r="C158" s="8">
        <f t="shared" si="8"/>
        <v>1.2999420192643451E-2</v>
      </c>
      <c r="D158" s="4">
        <v>4.0044072826034761E-2</v>
      </c>
      <c r="E158" s="8">
        <f t="shared" si="9"/>
        <v>1.1332753525976784E-2</v>
      </c>
      <c r="F158" s="8">
        <f t="shared" si="10"/>
        <v>0</v>
      </c>
      <c r="G158" s="8">
        <f t="shared" si="11"/>
        <v>0</v>
      </c>
    </row>
    <row r="159" spans="1:7" x14ac:dyDescent="0.3">
      <c r="A159" s="3">
        <v>41306</v>
      </c>
      <c r="B159">
        <v>8.6809419999999999</v>
      </c>
      <c r="C159" s="8">
        <f t="shared" si="8"/>
        <v>7.3230005643501975E-2</v>
      </c>
      <c r="D159" s="4">
        <v>2.1325961667452462E-2</v>
      </c>
      <c r="E159" s="8">
        <f t="shared" si="9"/>
        <v>7.1563338976835311E-2</v>
      </c>
      <c r="F159" s="8">
        <f t="shared" si="10"/>
        <v>0</v>
      </c>
      <c r="G159" s="8">
        <f t="shared" si="11"/>
        <v>0</v>
      </c>
    </row>
    <row r="160" spans="1:7" x14ac:dyDescent="0.3">
      <c r="A160" s="3">
        <v>41334</v>
      </c>
      <c r="B160">
        <v>9.3906559999999999</v>
      </c>
      <c r="C160" s="8">
        <f t="shared" si="8"/>
        <v>7.8585104205380757E-2</v>
      </c>
      <c r="D160" s="4">
        <v>2.5151988284479933E-2</v>
      </c>
      <c r="E160" s="8">
        <f t="shared" si="9"/>
        <v>7.6918437538714093E-2</v>
      </c>
      <c r="F160" s="8">
        <f t="shared" si="10"/>
        <v>0</v>
      </c>
      <c r="G160" s="8">
        <f t="shared" si="11"/>
        <v>0</v>
      </c>
    </row>
    <row r="161" spans="1:7" x14ac:dyDescent="0.3">
      <c r="A161" s="3">
        <v>41365</v>
      </c>
      <c r="B161">
        <v>10.354373000000001</v>
      </c>
      <c r="C161" s="8">
        <f t="shared" si="8"/>
        <v>9.7693790220766616E-2</v>
      </c>
      <c r="D161" s="4">
        <v>1.2731108385053069E-2</v>
      </c>
      <c r="E161" s="8">
        <f t="shared" si="9"/>
        <v>9.6027123554099952E-2</v>
      </c>
      <c r="F161" s="8">
        <f t="shared" si="10"/>
        <v>0</v>
      </c>
      <c r="G161" s="8">
        <f t="shared" si="11"/>
        <v>0</v>
      </c>
    </row>
    <row r="162" spans="1:7" x14ac:dyDescent="0.3">
      <c r="A162" s="3">
        <v>41395</v>
      </c>
      <c r="B162">
        <v>9.1413869999999999</v>
      </c>
      <c r="C162" s="8">
        <f t="shared" si="8"/>
        <v>-0.12459681805542386</v>
      </c>
      <c r="D162" s="4">
        <v>4.3077296234266003E-2</v>
      </c>
      <c r="E162" s="8">
        <f t="shared" si="9"/>
        <v>-0.12626348472209054</v>
      </c>
      <c r="F162" s="8">
        <f t="shared" si="10"/>
        <v>-0.12626348472209054</v>
      </c>
      <c r="G162" s="8">
        <f t="shared" si="11"/>
        <v>1.5942467574165588E-2</v>
      </c>
    </row>
    <row r="163" spans="1:7" x14ac:dyDescent="0.3">
      <c r="A163" s="3">
        <v>41426</v>
      </c>
      <c r="B163">
        <v>8.9840339999999994</v>
      </c>
      <c r="C163" s="8">
        <f t="shared" si="8"/>
        <v>-1.7363122565386253E-2</v>
      </c>
      <c r="D163" s="4">
        <v>-1.2932074499374634E-2</v>
      </c>
      <c r="E163" s="8">
        <f t="shared" si="9"/>
        <v>-1.902978923205292E-2</v>
      </c>
      <c r="F163" s="8">
        <f t="shared" si="10"/>
        <v>-1.902978923205292E-2</v>
      </c>
      <c r="G163" s="8">
        <f t="shared" si="11"/>
        <v>3.6213287821635726E-4</v>
      </c>
    </row>
    <row r="164" spans="1:7" x14ac:dyDescent="0.3">
      <c r="A164" s="3">
        <v>41456</v>
      </c>
      <c r="B164">
        <v>9.3212150000000005</v>
      </c>
      <c r="C164" s="8">
        <f t="shared" si="8"/>
        <v>3.6843983072845039E-2</v>
      </c>
      <c r="D164" s="4">
        <v>3.0366293119314776E-2</v>
      </c>
      <c r="E164" s="8">
        <f t="shared" si="9"/>
        <v>3.5177316406178376E-2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9.5543460000000007</v>
      </c>
      <c r="C165" s="8">
        <f t="shared" si="8"/>
        <v>2.4703144502224727E-2</v>
      </c>
      <c r="D165" s="4">
        <v>8.4462247104348206E-4</v>
      </c>
      <c r="E165" s="8">
        <f t="shared" si="9"/>
        <v>2.303647783555806E-2</v>
      </c>
      <c r="F165" s="8">
        <f t="shared" si="10"/>
        <v>0</v>
      </c>
      <c r="G165" s="8">
        <f t="shared" si="11"/>
        <v>0</v>
      </c>
    </row>
    <row r="166" spans="1:7" x14ac:dyDescent="0.3">
      <c r="A166" s="3">
        <v>41518</v>
      </c>
      <c r="B166">
        <v>9.9903440000000003</v>
      </c>
      <c r="C166" s="8">
        <f t="shared" si="8"/>
        <v>4.4622896992206555E-2</v>
      </c>
      <c r="D166" s="4">
        <v>1.0175051893412149E-2</v>
      </c>
      <c r="E166" s="8">
        <f t="shared" si="9"/>
        <v>4.2956230325539892E-2</v>
      </c>
      <c r="F166" s="8">
        <f t="shared" si="10"/>
        <v>0</v>
      </c>
      <c r="G166" s="8">
        <f t="shared" si="11"/>
        <v>0</v>
      </c>
    </row>
    <row r="167" spans="1:7" x14ac:dyDescent="0.3">
      <c r="A167" s="3">
        <v>41548</v>
      </c>
      <c r="B167">
        <v>10.591722000000001</v>
      </c>
      <c r="C167" s="8">
        <f t="shared" si="8"/>
        <v>5.8453726124604241E-2</v>
      </c>
      <c r="D167" s="4">
        <v>1.928916344820775E-2</v>
      </c>
      <c r="E167" s="8">
        <f t="shared" si="9"/>
        <v>5.6787059457937578E-2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10.983268000000001</v>
      </c>
      <c r="C168" s="8">
        <f t="shared" si="8"/>
        <v>3.6300271229388566E-2</v>
      </c>
      <c r="D168" s="4">
        <v>3.6258420842075298E-2</v>
      </c>
      <c r="E168" s="8">
        <f t="shared" si="9"/>
        <v>3.4633604562721902E-2</v>
      </c>
      <c r="F168" s="8">
        <f t="shared" si="10"/>
        <v>0</v>
      </c>
      <c r="G168" s="8">
        <f t="shared" si="11"/>
        <v>0</v>
      </c>
    </row>
    <row r="169" spans="1:7" x14ac:dyDescent="0.3">
      <c r="A169" s="3">
        <v>41609</v>
      </c>
      <c r="B169">
        <v>10.938036</v>
      </c>
      <c r="C169" s="8">
        <f t="shared" si="8"/>
        <v>-4.1267676587601826E-3</v>
      </c>
      <c r="D169" s="4">
        <v>1.349941977447679E-2</v>
      </c>
      <c r="E169" s="8">
        <f t="shared" si="9"/>
        <v>-5.7934343254268496E-3</v>
      </c>
      <c r="F169" s="8">
        <f t="shared" si="10"/>
        <v>-5.7934343254268496E-3</v>
      </c>
      <c r="G169" s="8">
        <f t="shared" si="11"/>
        <v>3.3563881283034054E-5</v>
      </c>
    </row>
    <row r="170" spans="1:7" x14ac:dyDescent="0.3">
      <c r="A170" s="3">
        <v>41640</v>
      </c>
      <c r="B170">
        <v>10.598818</v>
      </c>
      <c r="C170" s="8">
        <f t="shared" si="8"/>
        <v>-3.1503770730857812E-2</v>
      </c>
      <c r="D170" s="4">
        <v>8.0327912414859867E-3</v>
      </c>
      <c r="E170" s="8">
        <f t="shared" si="9"/>
        <v>-3.3170437397524476E-2</v>
      </c>
      <c r="F170" s="8">
        <f t="shared" si="10"/>
        <v>-3.3170437397524476E-2</v>
      </c>
      <c r="G170" s="8">
        <f t="shared" si="11"/>
        <v>1.1002779171430904E-3</v>
      </c>
    </row>
    <row r="171" spans="1:7" x14ac:dyDescent="0.3">
      <c r="A171" s="3">
        <v>41671</v>
      </c>
      <c r="B171">
        <v>10.327296</v>
      </c>
      <c r="C171" s="8">
        <f t="shared" si="8"/>
        <v>-2.5951998459151967E-2</v>
      </c>
      <c r="D171" s="4">
        <v>-2.9235609107335124E-3</v>
      </c>
      <c r="E171" s="8">
        <f t="shared" si="9"/>
        <v>-2.7618665125818634E-2</v>
      </c>
      <c r="F171" s="8">
        <f t="shared" si="10"/>
        <v>-2.7618665125818634E-2</v>
      </c>
      <c r="G171" s="8">
        <f t="shared" si="11"/>
        <v>7.6279066333211044E-4</v>
      </c>
    </row>
    <row r="172" spans="1:7" x14ac:dyDescent="0.3">
      <c r="A172" s="3">
        <v>41699</v>
      </c>
      <c r="B172">
        <v>10.803944</v>
      </c>
      <c r="C172" s="8">
        <f t="shared" si="8"/>
        <v>4.5120765644210595E-2</v>
      </c>
      <c r="D172" s="4">
        <v>2.5258368891180855E-2</v>
      </c>
      <c r="E172" s="8">
        <f t="shared" si="9"/>
        <v>4.3454098977543931E-2</v>
      </c>
      <c r="F172" s="8">
        <f t="shared" si="10"/>
        <v>0</v>
      </c>
      <c r="G172" s="8">
        <f t="shared" si="11"/>
        <v>0</v>
      </c>
    </row>
    <row r="173" spans="1:7" x14ac:dyDescent="0.3">
      <c r="A173" s="3">
        <v>41730</v>
      </c>
      <c r="B173">
        <v>10.932561</v>
      </c>
      <c r="C173" s="8">
        <f t="shared" si="8"/>
        <v>1.1834331331467714E-2</v>
      </c>
      <c r="D173" s="4">
        <v>3.9701914261050747E-4</v>
      </c>
      <c r="E173" s="8">
        <f t="shared" si="9"/>
        <v>1.0167664664801047E-2</v>
      </c>
      <c r="F173" s="8">
        <f t="shared" si="10"/>
        <v>0</v>
      </c>
      <c r="G173" s="8">
        <f t="shared" si="11"/>
        <v>0</v>
      </c>
    </row>
    <row r="174" spans="1:7" x14ac:dyDescent="0.3">
      <c r="A174" s="3">
        <v>41760</v>
      </c>
      <c r="B174">
        <v>10.705059</v>
      </c>
      <c r="C174" s="8">
        <f t="shared" si="8"/>
        <v>-2.10291505132373E-2</v>
      </c>
      <c r="D174" s="4">
        <v>1.3590937029834107E-2</v>
      </c>
      <c r="E174" s="8">
        <f t="shared" si="9"/>
        <v>-2.2695817179903967E-2</v>
      </c>
      <c r="F174" s="8">
        <f t="shared" si="10"/>
        <v>-2.2695817179903967E-2</v>
      </c>
      <c r="G174" s="8">
        <f t="shared" si="11"/>
        <v>5.15100117463624E-4</v>
      </c>
    </row>
    <row r="175" spans="1:7" x14ac:dyDescent="0.3">
      <c r="A175" s="3">
        <v>41791</v>
      </c>
      <c r="B175">
        <v>11.805934000000001</v>
      </c>
      <c r="C175" s="8">
        <f t="shared" si="8"/>
        <v>9.7885852955388403E-2</v>
      </c>
      <c r="D175" s="4">
        <v>2.9880821738552089E-2</v>
      </c>
      <c r="E175" s="8">
        <f t="shared" si="9"/>
        <v>9.6219186288721739E-2</v>
      </c>
      <c r="F175" s="8">
        <f t="shared" si="10"/>
        <v>0</v>
      </c>
      <c r="G175" s="8">
        <f t="shared" si="11"/>
        <v>0</v>
      </c>
    </row>
    <row r="176" spans="1:7" x14ac:dyDescent="0.3">
      <c r="A176" s="3">
        <v>41821</v>
      </c>
      <c r="B176">
        <v>11.092261000000001</v>
      </c>
      <c r="C176" s="8">
        <f t="shared" si="8"/>
        <v>-6.2354628475990506E-2</v>
      </c>
      <c r="D176" s="4">
        <v>1.3269959710076782E-2</v>
      </c>
      <c r="E176" s="8">
        <f t="shared" si="9"/>
        <v>-6.402129514265717E-2</v>
      </c>
      <c r="F176" s="8">
        <f t="shared" si="10"/>
        <v>-6.402129514265717E-2</v>
      </c>
      <c r="G176" s="8">
        <f t="shared" si="11"/>
        <v>4.0987262317432188E-3</v>
      </c>
    </row>
    <row r="177" spans="1:7" x14ac:dyDescent="0.3">
      <c r="A177" s="3">
        <v>41852</v>
      </c>
      <c r="B177">
        <v>11.563311000000001</v>
      </c>
      <c r="C177" s="8">
        <f t="shared" si="8"/>
        <v>4.1589582970244426E-2</v>
      </c>
      <c r="D177" s="4">
        <v>-5.8811290252285585E-3</v>
      </c>
      <c r="E177" s="8">
        <f t="shared" si="9"/>
        <v>3.9922916303577763E-2</v>
      </c>
      <c r="F177" s="8">
        <f t="shared" si="10"/>
        <v>0</v>
      </c>
      <c r="G177" s="8">
        <f t="shared" si="11"/>
        <v>0</v>
      </c>
    </row>
    <row r="178" spans="1:7" x14ac:dyDescent="0.3">
      <c r="A178" s="3">
        <v>41883</v>
      </c>
      <c r="B178">
        <v>10.801565</v>
      </c>
      <c r="C178" s="8">
        <f t="shared" si="8"/>
        <v>-6.814620987983426E-2</v>
      </c>
      <c r="D178" s="4">
        <v>1.603165751778696E-2</v>
      </c>
      <c r="E178" s="8">
        <f t="shared" si="9"/>
        <v>-6.9812876546500924E-2</v>
      </c>
      <c r="F178" s="8">
        <f t="shared" si="10"/>
        <v>-6.9812876546500924E-2</v>
      </c>
      <c r="G178" s="8">
        <f t="shared" si="11"/>
        <v>4.8738377316969788E-3</v>
      </c>
    </row>
    <row r="179" spans="1:7" x14ac:dyDescent="0.3">
      <c r="A179" s="3">
        <v>41913</v>
      </c>
      <c r="B179">
        <v>10.717772999999999</v>
      </c>
      <c r="C179" s="8">
        <f t="shared" si="8"/>
        <v>-7.7876395156447013E-3</v>
      </c>
      <c r="D179" s="4">
        <v>-2.8476672964442066E-2</v>
      </c>
      <c r="E179" s="8">
        <f t="shared" si="9"/>
        <v>-9.4543061823113683E-3</v>
      </c>
      <c r="F179" s="8">
        <f t="shared" si="10"/>
        <v>-9.4543061823113683E-3</v>
      </c>
      <c r="G179" s="8">
        <f t="shared" si="11"/>
        <v>8.9383905388890956E-5</v>
      </c>
    </row>
    <row r="180" spans="1:7" x14ac:dyDescent="0.3">
      <c r="A180" s="3">
        <v>41944</v>
      </c>
      <c r="B180">
        <v>10.604963</v>
      </c>
      <c r="C180" s="8">
        <f t="shared" si="8"/>
        <v>-1.0581292433633737E-2</v>
      </c>
      <c r="D180" s="4">
        <v>5.3907732915100835E-2</v>
      </c>
      <c r="E180" s="8">
        <f t="shared" si="9"/>
        <v>-1.2247959100300404E-2</v>
      </c>
      <c r="F180" s="8">
        <f t="shared" si="10"/>
        <v>-1.2247959100300404E-2</v>
      </c>
      <c r="G180" s="8">
        <f t="shared" si="11"/>
        <v>1.5001250212263149E-4</v>
      </c>
    </row>
    <row r="181" spans="1:7" x14ac:dyDescent="0.3">
      <c r="A181" s="3">
        <v>41974</v>
      </c>
      <c r="B181">
        <v>10.528504999999999</v>
      </c>
      <c r="C181" s="8">
        <f t="shared" si="8"/>
        <v>-7.2357583324449658E-3</v>
      </c>
      <c r="D181" s="4">
        <v>4.7330552586217836E-3</v>
      </c>
      <c r="E181" s="8">
        <f t="shared" si="9"/>
        <v>-8.9024249991116328E-3</v>
      </c>
      <c r="F181" s="8">
        <f t="shared" si="10"/>
        <v>-8.9024249991116328E-3</v>
      </c>
      <c r="G181" s="8">
        <f t="shared" si="11"/>
        <v>7.9253170864807757E-5</v>
      </c>
    </row>
    <row r="182" spans="1:7" x14ac:dyDescent="0.3">
      <c r="A182" s="3">
        <v>42005</v>
      </c>
      <c r="B182">
        <v>9.3433799999999998</v>
      </c>
      <c r="C182" s="8">
        <f t="shared" si="8"/>
        <v>-0.1194182696130892</v>
      </c>
      <c r="D182" s="4">
        <v>-1.2781714508435049E-2</v>
      </c>
      <c r="E182" s="8">
        <f t="shared" si="9"/>
        <v>-0.12108493627975586</v>
      </c>
      <c r="F182" s="8">
        <f t="shared" si="10"/>
        <v>-0.12108493627975586</v>
      </c>
      <c r="G182" s="8">
        <f t="shared" si="11"/>
        <v>1.4661561793872537E-2</v>
      </c>
    </row>
    <row r="183" spans="1:7" x14ac:dyDescent="0.3">
      <c r="A183" s="3">
        <v>42036</v>
      </c>
      <c r="B183">
        <v>9.9971899999999998</v>
      </c>
      <c r="C183" s="8">
        <f t="shared" si="8"/>
        <v>6.7635982361443317E-2</v>
      </c>
      <c r="D183" s="4">
        <v>2.6286187871833535E-2</v>
      </c>
      <c r="E183" s="8">
        <f t="shared" si="9"/>
        <v>6.5969315694776653E-2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9.9046959999999995</v>
      </c>
      <c r="C184" s="8">
        <f t="shared" si="8"/>
        <v>-9.295065396543999E-3</v>
      </c>
      <c r="D184" s="4">
        <v>-1.06194104915356E-3</v>
      </c>
      <c r="E184" s="8">
        <f t="shared" si="9"/>
        <v>-1.0961732063210666E-2</v>
      </c>
      <c r="F184" s="8">
        <f t="shared" si="10"/>
        <v>-1.0961732063210666E-2</v>
      </c>
      <c r="G184" s="8">
        <f t="shared" si="11"/>
        <v>1.2015956982562076E-4</v>
      </c>
    </row>
    <row r="185" spans="1:7" x14ac:dyDescent="0.3">
      <c r="A185" s="3">
        <v>42095</v>
      </c>
      <c r="B185">
        <v>10.213012000000001</v>
      </c>
      <c r="C185" s="8">
        <f t="shared" si="8"/>
        <v>3.0653605458741011E-2</v>
      </c>
      <c r="D185" s="4">
        <v>7.1236393561413596E-3</v>
      </c>
      <c r="E185" s="8">
        <f t="shared" si="9"/>
        <v>2.8986938792074344E-2</v>
      </c>
      <c r="F185" s="8">
        <f t="shared" si="10"/>
        <v>0</v>
      </c>
      <c r="G185" s="8">
        <f t="shared" si="11"/>
        <v>0</v>
      </c>
    </row>
    <row r="186" spans="1:7" x14ac:dyDescent="0.3">
      <c r="A186" s="3">
        <v>42125</v>
      </c>
      <c r="B186">
        <v>10.48279</v>
      </c>
      <c r="C186" s="8">
        <f t="shared" si="8"/>
        <v>2.6072271267974709E-2</v>
      </c>
      <c r="D186" s="4">
        <v>8.1202309840569184E-3</v>
      </c>
      <c r="E186" s="8">
        <f t="shared" si="9"/>
        <v>2.4405604601308042E-2</v>
      </c>
      <c r="F186" s="8">
        <f t="shared" si="10"/>
        <v>0</v>
      </c>
      <c r="G186" s="8">
        <f t="shared" si="11"/>
        <v>0</v>
      </c>
    </row>
    <row r="187" spans="1:7" x14ac:dyDescent="0.3">
      <c r="A187" s="3">
        <v>42156</v>
      </c>
      <c r="B187">
        <v>10.298446</v>
      </c>
      <c r="C187" s="8">
        <f t="shared" si="8"/>
        <v>-1.7741854769732258E-2</v>
      </c>
      <c r="D187" s="4">
        <v>-6.0077640253587035E-3</v>
      </c>
      <c r="E187" s="8">
        <f t="shared" si="9"/>
        <v>-1.9408521436398925E-2</v>
      </c>
      <c r="F187" s="8">
        <f t="shared" si="10"/>
        <v>-1.9408521436398925E-2</v>
      </c>
      <c r="G187" s="8">
        <f t="shared" si="11"/>
        <v>3.7669070434715661E-4</v>
      </c>
    </row>
    <row r="188" spans="1:7" x14ac:dyDescent="0.3">
      <c r="A188" s="3">
        <v>42186</v>
      </c>
      <c r="B188">
        <v>9.9411819999999995</v>
      </c>
      <c r="C188" s="8">
        <f t="shared" si="8"/>
        <v>-3.5307082986867362E-2</v>
      </c>
      <c r="D188" s="4">
        <v>-2.4562244220978522E-3</v>
      </c>
      <c r="E188" s="8">
        <f t="shared" si="9"/>
        <v>-3.6973749653534026E-2</v>
      </c>
      <c r="F188" s="8">
        <f t="shared" si="10"/>
        <v>-3.6973749653534026E-2</v>
      </c>
      <c r="G188" s="8">
        <f t="shared" si="11"/>
        <v>1.3670581634422075E-3</v>
      </c>
    </row>
    <row r="189" spans="1:7" x14ac:dyDescent="0.3">
      <c r="A189" s="3">
        <v>42217</v>
      </c>
      <c r="B189">
        <v>9.3930720000000001</v>
      </c>
      <c r="C189" s="8">
        <f t="shared" si="8"/>
        <v>-5.6713530814062878E-2</v>
      </c>
      <c r="D189" s="4">
        <v>-2.6256887566730051E-2</v>
      </c>
      <c r="E189" s="8">
        <f t="shared" si="9"/>
        <v>-5.8380197480729541E-2</v>
      </c>
      <c r="F189" s="8">
        <f t="shared" si="10"/>
        <v>-5.8380197480729541E-2</v>
      </c>
      <c r="G189" s="8">
        <f t="shared" si="11"/>
        <v>3.4082474578889799E-3</v>
      </c>
    </row>
    <row r="190" spans="1:7" x14ac:dyDescent="0.3">
      <c r="A190" s="3">
        <v>42248</v>
      </c>
      <c r="B190">
        <v>7.6631809999999998</v>
      </c>
      <c r="C190" s="8">
        <f t="shared" si="8"/>
        <v>-0.20354522456416768</v>
      </c>
      <c r="D190" s="4">
        <v>-4.7927491184738637E-2</v>
      </c>
      <c r="E190" s="8">
        <f t="shared" si="9"/>
        <v>-0.20521189123083436</v>
      </c>
      <c r="F190" s="8">
        <f t="shared" si="10"/>
        <v>-0.20521189123083436</v>
      </c>
      <c r="G190" s="8">
        <f t="shared" si="11"/>
        <v>4.2111920302535792E-2</v>
      </c>
    </row>
    <row r="191" spans="1:7" x14ac:dyDescent="0.3">
      <c r="A191" s="3">
        <v>42278</v>
      </c>
      <c r="B191">
        <v>8.5711770000000005</v>
      </c>
      <c r="C191" s="8">
        <f t="shared" si="8"/>
        <v>0.11197789103457796</v>
      </c>
      <c r="D191" s="4">
        <v>4.0517279845330323E-2</v>
      </c>
      <c r="E191" s="8">
        <f t="shared" si="9"/>
        <v>0.1103112243679113</v>
      </c>
      <c r="F191" s="8">
        <f t="shared" si="10"/>
        <v>0</v>
      </c>
      <c r="G191" s="8">
        <f t="shared" si="11"/>
        <v>0</v>
      </c>
    </row>
    <row r="192" spans="1:7" x14ac:dyDescent="0.3">
      <c r="A192" s="3">
        <v>42309</v>
      </c>
      <c r="B192">
        <v>7.8906919999999996</v>
      </c>
      <c r="C192" s="8">
        <f t="shared" si="8"/>
        <v>-8.2721225767319995E-2</v>
      </c>
      <c r="D192" s="4">
        <v>2.7190057224238319E-2</v>
      </c>
      <c r="E192" s="8">
        <f t="shared" si="9"/>
        <v>-8.4387892433986658E-2</v>
      </c>
      <c r="F192" s="8">
        <f t="shared" si="10"/>
        <v>-8.4387892433986658E-2</v>
      </c>
      <c r="G192" s="8">
        <f t="shared" si="11"/>
        <v>7.1213163894501023E-3</v>
      </c>
    </row>
    <row r="193" spans="1:7" x14ac:dyDescent="0.3">
      <c r="A193" s="3">
        <v>42339</v>
      </c>
      <c r="B193">
        <v>7.5589510000000004</v>
      </c>
      <c r="C193" s="8">
        <f t="shared" si="8"/>
        <v>-4.2951413018652192E-2</v>
      </c>
      <c r="D193" s="4">
        <v>-1.2837867078927255E-2</v>
      </c>
      <c r="E193" s="8">
        <f t="shared" si="9"/>
        <v>-4.4618079685318855E-2</v>
      </c>
      <c r="F193" s="8">
        <f t="shared" si="10"/>
        <v>-4.4618079685318855E-2</v>
      </c>
      <c r="G193" s="8">
        <f t="shared" si="11"/>
        <v>1.9907730348054631E-3</v>
      </c>
    </row>
    <row r="194" spans="1:7" x14ac:dyDescent="0.3">
      <c r="A194" s="3">
        <v>42370</v>
      </c>
      <c r="B194">
        <v>7.5036589999999999</v>
      </c>
      <c r="C194" s="8">
        <f t="shared" si="8"/>
        <v>-7.3416557094141749E-3</v>
      </c>
      <c r="D194" s="4">
        <v>-6.8232305739566138E-2</v>
      </c>
      <c r="E194" s="8">
        <f t="shared" si="9"/>
        <v>-9.008322376080841E-3</v>
      </c>
      <c r="F194" s="8">
        <f t="shared" si="10"/>
        <v>-9.008322376080841E-3</v>
      </c>
      <c r="G194" s="8">
        <f t="shared" si="11"/>
        <v>8.114987203139877E-5</v>
      </c>
    </row>
    <row r="195" spans="1:7" x14ac:dyDescent="0.3">
      <c r="A195" s="3">
        <v>42401</v>
      </c>
      <c r="B195">
        <v>7.8347020000000001</v>
      </c>
      <c r="C195" s="8">
        <f t="shared" si="8"/>
        <v>4.3172072383221384E-2</v>
      </c>
      <c r="D195" s="4">
        <v>-7.4182531232499099E-3</v>
      </c>
      <c r="E195" s="8">
        <f t="shared" si="9"/>
        <v>4.150540571655472E-2</v>
      </c>
      <c r="F195" s="8">
        <f t="shared" si="10"/>
        <v>0</v>
      </c>
      <c r="G195" s="8">
        <f t="shared" si="11"/>
        <v>0</v>
      </c>
    </row>
    <row r="196" spans="1:7" x14ac:dyDescent="0.3">
      <c r="A196" s="3">
        <v>42430</v>
      </c>
      <c r="B196">
        <v>9.433624</v>
      </c>
      <c r="C196" s="8">
        <f t="shared" ref="C196:C259" si="12">LN(B196/B195)</f>
        <v>0.18571748760332546</v>
      </c>
      <c r="D196" s="4">
        <v>5.9884892021990474E-2</v>
      </c>
      <c r="E196" s="8">
        <f t="shared" ref="E196:E259" si="13">C196-$N$4</f>
        <v>0.18405082093665878</v>
      </c>
      <c r="F196" s="8">
        <f t="shared" ref="F196:F259" si="14">IF(E196&lt;0,E196,0)</f>
        <v>0</v>
      </c>
      <c r="G196" s="8">
        <f t="shared" ref="G196:G259" si="15">F196^2</f>
        <v>0</v>
      </c>
    </row>
    <row r="197" spans="1:7" x14ac:dyDescent="0.3">
      <c r="A197" s="3">
        <v>42461</v>
      </c>
      <c r="B197">
        <v>8.9219690000000007</v>
      </c>
      <c r="C197" s="8">
        <f t="shared" si="12"/>
        <v>-5.5763666084465507E-2</v>
      </c>
      <c r="D197" s="4">
        <v>2.6158968489260432E-2</v>
      </c>
      <c r="E197" s="8">
        <f t="shared" si="13"/>
        <v>-5.7430332751132171E-2</v>
      </c>
      <c r="F197" s="8">
        <f t="shared" si="14"/>
        <v>-5.7430332751132171E-2</v>
      </c>
      <c r="G197" s="8">
        <f t="shared" si="15"/>
        <v>3.2982431199057643E-3</v>
      </c>
    </row>
    <row r="198" spans="1:7" x14ac:dyDescent="0.3">
      <c r="A198" s="3">
        <v>42491</v>
      </c>
      <c r="B198">
        <v>8.9525410000000001</v>
      </c>
      <c r="C198" s="8">
        <f t="shared" si="12"/>
        <v>3.4207404635346141E-3</v>
      </c>
      <c r="D198" s="4">
        <v>-4.8248260142691006E-3</v>
      </c>
      <c r="E198" s="8">
        <f t="shared" si="13"/>
        <v>1.7540737968679474E-3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10.074635000000001</v>
      </c>
      <c r="C199" s="8">
        <f t="shared" si="12"/>
        <v>0.11808347628234815</v>
      </c>
      <c r="D199" s="4">
        <v>8.8398046131960509E-3</v>
      </c>
      <c r="E199" s="8">
        <f t="shared" si="13"/>
        <v>0.11641680961568149</v>
      </c>
      <c r="F199" s="8">
        <f t="shared" si="14"/>
        <v>0</v>
      </c>
      <c r="G199" s="8">
        <f t="shared" si="15"/>
        <v>0</v>
      </c>
    </row>
    <row r="200" spans="1:7" x14ac:dyDescent="0.3">
      <c r="A200" s="3">
        <v>42552</v>
      </c>
      <c r="B200">
        <v>9.9696909999999992</v>
      </c>
      <c r="C200" s="8">
        <f t="shared" si="12"/>
        <v>-1.0471288374127528E-2</v>
      </c>
      <c r="D200" s="4">
        <v>3.071974391774002E-2</v>
      </c>
      <c r="E200" s="8">
        <f t="shared" si="13"/>
        <v>-1.2137955040794195E-2</v>
      </c>
      <c r="F200" s="8">
        <f t="shared" si="14"/>
        <v>-1.2137955040794195E-2</v>
      </c>
      <c r="G200" s="8">
        <f t="shared" si="15"/>
        <v>1.4732995257234121E-4</v>
      </c>
    </row>
    <row r="201" spans="1:7" x14ac:dyDescent="0.3">
      <c r="A201" s="3">
        <v>42583</v>
      </c>
      <c r="B201">
        <v>9.8310809999999993</v>
      </c>
      <c r="C201" s="8">
        <f t="shared" si="12"/>
        <v>-1.4000692920462732E-2</v>
      </c>
      <c r="D201" s="4">
        <v>1.0208776463208011E-2</v>
      </c>
      <c r="E201" s="8">
        <f t="shared" si="13"/>
        <v>-1.5667359587129399E-2</v>
      </c>
      <c r="F201" s="8">
        <f t="shared" si="14"/>
        <v>-1.5667359587129399E-2</v>
      </c>
      <c r="G201" s="8">
        <f t="shared" si="15"/>
        <v>2.4546615643241548E-4</v>
      </c>
    </row>
    <row r="202" spans="1:7" x14ac:dyDescent="0.3">
      <c r="A202" s="3">
        <v>42614</v>
      </c>
      <c r="B202">
        <v>10.466396</v>
      </c>
      <c r="C202" s="8">
        <f t="shared" si="12"/>
        <v>6.2620846445059108E-2</v>
      </c>
      <c r="D202" s="4">
        <v>-6.1266547817060597E-3</v>
      </c>
      <c r="E202" s="8">
        <f t="shared" si="13"/>
        <v>6.0954179778392445E-2</v>
      </c>
      <c r="F202" s="8">
        <f t="shared" si="14"/>
        <v>0</v>
      </c>
      <c r="G202" s="8">
        <f t="shared" si="15"/>
        <v>0</v>
      </c>
    </row>
    <row r="203" spans="1:7" x14ac:dyDescent="0.3">
      <c r="A203" s="3">
        <v>42644</v>
      </c>
      <c r="B203">
        <v>9.5867290000000001</v>
      </c>
      <c r="C203" s="8">
        <f t="shared" si="12"/>
        <v>-8.7789997789285576E-2</v>
      </c>
      <c r="D203" s="4">
        <v>-6.8221558288370501E-3</v>
      </c>
      <c r="E203" s="8">
        <f t="shared" si="13"/>
        <v>-8.9456664455952239E-2</v>
      </c>
      <c r="F203" s="8">
        <f t="shared" si="14"/>
        <v>-8.9456664455952239E-2</v>
      </c>
      <c r="G203" s="8">
        <f t="shared" si="15"/>
        <v>8.0024948155848295E-3</v>
      </c>
    </row>
    <row r="204" spans="1:7" x14ac:dyDescent="0.3">
      <c r="A204" s="3">
        <v>42675</v>
      </c>
      <c r="B204">
        <v>9.4136919999999993</v>
      </c>
      <c r="C204" s="8">
        <f t="shared" si="12"/>
        <v>-1.8214521035756388E-2</v>
      </c>
      <c r="D204" s="4">
        <v>1.0199693347098233E-2</v>
      </c>
      <c r="E204" s="8">
        <f t="shared" si="13"/>
        <v>-1.9881187702423055E-2</v>
      </c>
      <c r="F204" s="8">
        <f t="shared" si="14"/>
        <v>-1.9881187702423055E-2</v>
      </c>
      <c r="G204" s="8">
        <f t="shared" si="15"/>
        <v>3.9526162445897774E-4</v>
      </c>
    </row>
    <row r="205" spans="1:7" x14ac:dyDescent="0.3">
      <c r="A205" s="3">
        <v>42705</v>
      </c>
      <c r="B205">
        <v>9.5534619999999997</v>
      </c>
      <c r="C205" s="8">
        <f t="shared" si="12"/>
        <v>1.4738376675577682E-2</v>
      </c>
      <c r="D205" s="4">
        <v>3.701557314200675E-2</v>
      </c>
      <c r="E205" s="8">
        <f t="shared" si="13"/>
        <v>1.3071710008911015E-2</v>
      </c>
      <c r="F205" s="8">
        <f t="shared" si="14"/>
        <v>0</v>
      </c>
      <c r="G205" s="8">
        <f t="shared" si="15"/>
        <v>0</v>
      </c>
    </row>
    <row r="206" spans="1:7" x14ac:dyDescent="0.3">
      <c r="A206" s="3">
        <v>42736</v>
      </c>
      <c r="B206">
        <v>9.4054719999999996</v>
      </c>
      <c r="C206" s="8">
        <f t="shared" si="12"/>
        <v>-1.5611954324696278E-2</v>
      </c>
      <c r="D206" s="4">
        <v>1.260148261642533E-2</v>
      </c>
      <c r="E206" s="8">
        <f t="shared" si="13"/>
        <v>-1.7278620991362945E-2</v>
      </c>
      <c r="F206" s="8">
        <f t="shared" si="14"/>
        <v>-1.7278620991362945E-2</v>
      </c>
      <c r="G206" s="8">
        <f t="shared" si="15"/>
        <v>2.9855074336316819E-4</v>
      </c>
    </row>
    <row r="207" spans="1:7" x14ac:dyDescent="0.3">
      <c r="A207" s="3">
        <v>42767</v>
      </c>
      <c r="B207">
        <v>9.5720019999999995</v>
      </c>
      <c r="C207" s="8">
        <f t="shared" si="12"/>
        <v>1.7550731423901109E-2</v>
      </c>
      <c r="D207" s="4">
        <v>2.3796841957566942E-2</v>
      </c>
      <c r="E207" s="8">
        <f t="shared" si="13"/>
        <v>1.5884064757234442E-2</v>
      </c>
      <c r="F207" s="8">
        <f t="shared" si="14"/>
        <v>0</v>
      </c>
      <c r="G207" s="8">
        <f t="shared" si="15"/>
        <v>0</v>
      </c>
    </row>
    <row r="208" spans="1:7" x14ac:dyDescent="0.3">
      <c r="A208" s="3">
        <v>42795</v>
      </c>
      <c r="B208">
        <v>9.2894950000000005</v>
      </c>
      <c r="C208" s="8">
        <f t="shared" si="12"/>
        <v>-2.9958187167012509E-2</v>
      </c>
      <c r="D208" s="4">
        <v>1.5717641790714887E-2</v>
      </c>
      <c r="E208" s="8">
        <f t="shared" si="13"/>
        <v>-3.1624853833679176E-2</v>
      </c>
      <c r="F208" s="8">
        <f t="shared" si="14"/>
        <v>-3.1624853833679176E-2</v>
      </c>
      <c r="G208" s="8">
        <f t="shared" si="15"/>
        <v>1.0001313800015725E-3</v>
      </c>
    </row>
    <row r="209" spans="1:7" x14ac:dyDescent="0.3">
      <c r="A209" s="3">
        <v>42826</v>
      </c>
      <c r="B209">
        <v>9.3975109999999997</v>
      </c>
      <c r="C209" s="8">
        <f t="shared" si="12"/>
        <v>1.1560675157744386E-2</v>
      </c>
      <c r="D209" s="4">
        <v>-3.1780786059760206E-3</v>
      </c>
      <c r="E209" s="8">
        <f t="shared" si="13"/>
        <v>9.8940084910777194E-3</v>
      </c>
      <c r="F209" s="8">
        <f t="shared" si="14"/>
        <v>0</v>
      </c>
      <c r="G209" s="8">
        <f t="shared" si="15"/>
        <v>0</v>
      </c>
    </row>
    <row r="210" spans="1:7" x14ac:dyDescent="0.3">
      <c r="A210" s="3">
        <v>42856</v>
      </c>
      <c r="B210">
        <v>9.8077349999999992</v>
      </c>
      <c r="C210" s="8">
        <f t="shared" si="12"/>
        <v>4.2726493089060104E-2</v>
      </c>
      <c r="D210" s="4">
        <v>1.5160154565969614E-2</v>
      </c>
      <c r="E210" s="8">
        <f t="shared" si="13"/>
        <v>4.105982642239344E-2</v>
      </c>
      <c r="F210" s="8">
        <f t="shared" si="14"/>
        <v>0</v>
      </c>
      <c r="G210" s="8">
        <f t="shared" si="15"/>
        <v>0</v>
      </c>
    </row>
    <row r="211" spans="1:7" x14ac:dyDescent="0.3">
      <c r="A211" s="3">
        <v>42887</v>
      </c>
      <c r="B211">
        <v>9.3291050000000002</v>
      </c>
      <c r="C211" s="8">
        <f t="shared" si="12"/>
        <v>-5.0032276927521518E-2</v>
      </c>
      <c r="D211" s="4">
        <v>1.6002528120612248E-2</v>
      </c>
      <c r="E211" s="8">
        <f t="shared" si="13"/>
        <v>-5.1698943594188182E-2</v>
      </c>
      <c r="F211" s="8">
        <f t="shared" si="14"/>
        <v>-5.1698943594188182E-2</v>
      </c>
      <c r="G211" s="8">
        <f t="shared" si="15"/>
        <v>2.6727807687550514E-3</v>
      </c>
    </row>
    <row r="212" spans="1:7" x14ac:dyDescent="0.3">
      <c r="A212" s="3">
        <v>42917</v>
      </c>
      <c r="B212">
        <v>9.387886</v>
      </c>
      <c r="C212" s="8">
        <f t="shared" si="12"/>
        <v>6.2810516124406149E-3</v>
      </c>
      <c r="D212" s="4">
        <v>8.2282091612594626E-3</v>
      </c>
      <c r="E212" s="8">
        <f t="shared" si="13"/>
        <v>4.6143849457739479E-3</v>
      </c>
      <c r="F212" s="8">
        <f t="shared" si="14"/>
        <v>0</v>
      </c>
      <c r="G212" s="8">
        <f t="shared" si="15"/>
        <v>0</v>
      </c>
    </row>
    <row r="213" spans="1:7" x14ac:dyDescent="0.3">
      <c r="A213" s="3">
        <v>42948</v>
      </c>
      <c r="B213">
        <v>9.2703240000000005</v>
      </c>
      <c r="C213" s="8">
        <f t="shared" si="12"/>
        <v>-1.2601804330278991E-2</v>
      </c>
      <c r="D213" s="4">
        <v>8.634875656675779E-4</v>
      </c>
      <c r="E213" s="8">
        <f t="shared" si="13"/>
        <v>-1.4268470996945658E-2</v>
      </c>
      <c r="F213" s="8">
        <f t="shared" si="14"/>
        <v>-1.4268470996945658E-2</v>
      </c>
      <c r="G213" s="8">
        <f t="shared" si="15"/>
        <v>2.0358926459067942E-4</v>
      </c>
    </row>
    <row r="214" spans="1:7" x14ac:dyDescent="0.3">
      <c r="A214" s="3">
        <v>42979</v>
      </c>
      <c r="B214">
        <v>9.3539309999999993</v>
      </c>
      <c r="C214" s="8">
        <f t="shared" si="12"/>
        <v>8.9783523297887486E-3</v>
      </c>
      <c r="D214" s="4">
        <v>1.479903995825891E-2</v>
      </c>
      <c r="E214" s="8">
        <f t="shared" si="13"/>
        <v>7.3116856631220816E-3</v>
      </c>
      <c r="F214" s="8">
        <f t="shared" si="14"/>
        <v>0</v>
      </c>
      <c r="G214" s="8">
        <f t="shared" si="15"/>
        <v>0</v>
      </c>
    </row>
    <row r="215" spans="1:7" x14ac:dyDescent="0.3">
      <c r="A215" s="3">
        <v>43009</v>
      </c>
      <c r="B215">
        <v>9.0228970000000004</v>
      </c>
      <c r="C215" s="8">
        <f t="shared" si="12"/>
        <v>-3.6031225077948779E-2</v>
      </c>
      <c r="D215" s="4">
        <v>2.5412073530402743E-2</v>
      </c>
      <c r="E215" s="8">
        <f t="shared" si="13"/>
        <v>-3.7697891744615443E-2</v>
      </c>
      <c r="F215" s="8">
        <f t="shared" si="14"/>
        <v>-3.7697891744615443E-2</v>
      </c>
      <c r="G215" s="8">
        <f t="shared" si="15"/>
        <v>1.4211310419887451E-3</v>
      </c>
    </row>
    <row r="216" spans="1:7" x14ac:dyDescent="0.3">
      <c r="A216" s="3">
        <v>43040</v>
      </c>
      <c r="B216">
        <v>9.0819270000000003</v>
      </c>
      <c r="C216" s="8">
        <f t="shared" si="12"/>
        <v>6.5209370912093093E-3</v>
      </c>
      <c r="D216" s="4">
        <v>1.4216031327455907E-2</v>
      </c>
      <c r="E216" s="8">
        <f t="shared" si="13"/>
        <v>4.8542704245426423E-3</v>
      </c>
      <c r="F216" s="8">
        <f t="shared" si="14"/>
        <v>0</v>
      </c>
      <c r="G216" s="8">
        <f t="shared" si="15"/>
        <v>0</v>
      </c>
    </row>
    <row r="217" spans="1:7" x14ac:dyDescent="0.3">
      <c r="A217" s="3">
        <v>43070</v>
      </c>
      <c r="B217">
        <v>9.2965300000000006</v>
      </c>
      <c r="C217" s="8">
        <f t="shared" si="12"/>
        <v>2.3354817487359601E-2</v>
      </c>
      <c r="D217" s="4">
        <v>2.6905644525552049E-2</v>
      </c>
      <c r="E217" s="8">
        <f t="shared" si="13"/>
        <v>2.1688150820692934E-2</v>
      </c>
      <c r="F217" s="8">
        <f t="shared" si="14"/>
        <v>0</v>
      </c>
      <c r="G217" s="8">
        <f t="shared" si="15"/>
        <v>0</v>
      </c>
    </row>
    <row r="218" spans="1:7" x14ac:dyDescent="0.3">
      <c r="A218" s="3">
        <v>43101</v>
      </c>
      <c r="B218">
        <v>9.9231649999999991</v>
      </c>
      <c r="C218" s="8">
        <f t="shared" si="12"/>
        <v>6.5230710576040879E-2</v>
      </c>
      <c r="D218" s="4">
        <v>4.6013536513940329E-2</v>
      </c>
      <c r="E218" s="8">
        <f t="shared" si="13"/>
        <v>6.3564043909374215E-2</v>
      </c>
      <c r="F218" s="8">
        <f t="shared" si="14"/>
        <v>0</v>
      </c>
      <c r="G218" s="8">
        <f t="shared" si="15"/>
        <v>0</v>
      </c>
    </row>
    <row r="219" spans="1:7" x14ac:dyDescent="0.3">
      <c r="A219" s="3">
        <v>43132</v>
      </c>
      <c r="B219">
        <v>9.4365260000000006</v>
      </c>
      <c r="C219" s="8">
        <f t="shared" si="12"/>
        <v>-5.0284018878639675E-2</v>
      </c>
      <c r="D219" s="4">
        <v>-3.0808848404093196E-2</v>
      </c>
      <c r="E219" s="8">
        <f t="shared" si="13"/>
        <v>-5.1950685545306338E-2</v>
      </c>
      <c r="F219" s="8">
        <f t="shared" si="14"/>
        <v>-5.1950685545306338E-2</v>
      </c>
      <c r="G219" s="8">
        <f t="shared" si="15"/>
        <v>2.6988737286273009E-3</v>
      </c>
    </row>
    <row r="220" spans="1:7" x14ac:dyDescent="0.3">
      <c r="A220" s="3">
        <v>43160</v>
      </c>
      <c r="B220">
        <v>9.8705909999999992</v>
      </c>
      <c r="C220" s="8">
        <f t="shared" si="12"/>
        <v>4.4971826121105327E-2</v>
      </c>
      <c r="D220" s="4">
        <v>-8.8388723803757888E-4</v>
      </c>
      <c r="E220" s="8">
        <f t="shared" si="13"/>
        <v>4.3305159454438663E-2</v>
      </c>
      <c r="F220" s="8">
        <f t="shared" si="14"/>
        <v>0</v>
      </c>
      <c r="G220" s="8">
        <f t="shared" si="15"/>
        <v>0</v>
      </c>
    </row>
    <row r="221" spans="1:7" x14ac:dyDescent="0.3">
      <c r="A221" s="3">
        <v>43191</v>
      </c>
      <c r="B221">
        <v>10.625857999999999</v>
      </c>
      <c r="C221" s="8">
        <f t="shared" si="12"/>
        <v>7.3730734419111738E-2</v>
      </c>
      <c r="D221" s="4">
        <v>-1.8348659050624314E-2</v>
      </c>
      <c r="E221" s="8">
        <f t="shared" si="13"/>
        <v>7.2064067752445074E-2</v>
      </c>
      <c r="F221" s="8">
        <f t="shared" si="14"/>
        <v>0</v>
      </c>
      <c r="G221" s="8">
        <f t="shared" si="15"/>
        <v>0</v>
      </c>
    </row>
    <row r="222" spans="1:7" x14ac:dyDescent="0.3">
      <c r="A222" s="3">
        <v>43221</v>
      </c>
      <c r="B222">
        <v>11.186742000000001</v>
      </c>
      <c r="C222" s="8">
        <f t="shared" si="12"/>
        <v>5.1438862624297123E-2</v>
      </c>
      <c r="D222" s="4">
        <v>1.787495866465659E-2</v>
      </c>
      <c r="E222" s="8">
        <f t="shared" si="13"/>
        <v>4.9772195957630459E-2</v>
      </c>
      <c r="F222" s="8">
        <f t="shared" si="14"/>
        <v>0</v>
      </c>
      <c r="G222" s="8">
        <f t="shared" si="15"/>
        <v>0</v>
      </c>
    </row>
    <row r="223" spans="1:7" x14ac:dyDescent="0.3">
      <c r="A223" s="3">
        <v>43252</v>
      </c>
      <c r="B223">
        <v>11.765819</v>
      </c>
      <c r="C223" s="8">
        <f t="shared" si="12"/>
        <v>5.0469305900492971E-2</v>
      </c>
      <c r="D223" s="4">
        <v>1.9378007455770337E-2</v>
      </c>
      <c r="E223" s="8">
        <f t="shared" si="13"/>
        <v>4.8802639233826307E-2</v>
      </c>
      <c r="F223" s="8">
        <f t="shared" si="14"/>
        <v>0</v>
      </c>
      <c r="G223" s="8">
        <f t="shared" si="15"/>
        <v>0</v>
      </c>
    </row>
    <row r="224" spans="1:7" x14ac:dyDescent="0.3">
      <c r="A224" s="3">
        <v>43282</v>
      </c>
      <c r="B224">
        <v>11.721951000000001</v>
      </c>
      <c r="C224" s="8">
        <f t="shared" si="12"/>
        <v>-3.7353951446349354E-3</v>
      </c>
      <c r="D224" s="4">
        <v>1.4163924899122073E-2</v>
      </c>
      <c r="E224" s="8">
        <f t="shared" si="13"/>
        <v>-5.402061811301602E-3</v>
      </c>
      <c r="F224" s="8">
        <f t="shared" si="14"/>
        <v>-5.402061811301602E-3</v>
      </c>
      <c r="G224" s="8">
        <f t="shared" si="15"/>
        <v>2.9182271813123146E-5</v>
      </c>
    </row>
    <row r="225" spans="1:7" x14ac:dyDescent="0.3">
      <c r="A225" s="3">
        <v>43313</v>
      </c>
      <c r="B225">
        <v>11.80969</v>
      </c>
      <c r="C225" s="8">
        <f t="shared" si="12"/>
        <v>7.4571430517175984E-3</v>
      </c>
      <c r="D225" s="4">
        <v>2.2713691415822777E-2</v>
      </c>
      <c r="E225" s="8">
        <f t="shared" si="13"/>
        <v>5.7904763850509314E-3</v>
      </c>
      <c r="F225" s="8">
        <f t="shared" si="14"/>
        <v>0</v>
      </c>
      <c r="G225" s="8">
        <f t="shared" si="15"/>
        <v>0</v>
      </c>
    </row>
    <row r="226" spans="1:7" x14ac:dyDescent="0.3">
      <c r="A226" s="3">
        <v>43344</v>
      </c>
      <c r="B226">
        <v>12.403184</v>
      </c>
      <c r="C226" s="8">
        <f t="shared" si="12"/>
        <v>4.9032832920501979E-2</v>
      </c>
      <c r="D226" s="4">
        <v>1.5168748229911688E-2</v>
      </c>
      <c r="E226" s="8">
        <f t="shared" si="13"/>
        <v>4.7366166253835315E-2</v>
      </c>
      <c r="F226" s="8">
        <f t="shared" si="14"/>
        <v>0</v>
      </c>
      <c r="G226" s="8">
        <f t="shared" si="15"/>
        <v>0</v>
      </c>
    </row>
    <row r="227" spans="1:7" x14ac:dyDescent="0.3">
      <c r="A227" s="3">
        <v>43374</v>
      </c>
      <c r="B227">
        <v>12.91703</v>
      </c>
      <c r="C227" s="8">
        <f t="shared" si="12"/>
        <v>4.0593381924202171E-2</v>
      </c>
      <c r="D227" s="4">
        <v>-4.0814814351880079E-2</v>
      </c>
      <c r="E227" s="8">
        <f t="shared" si="13"/>
        <v>3.8926715257535507E-2</v>
      </c>
      <c r="F227" s="8">
        <f t="shared" si="14"/>
        <v>0</v>
      </c>
      <c r="G227" s="8">
        <f t="shared" si="15"/>
        <v>0</v>
      </c>
    </row>
    <row r="228" spans="1:7" x14ac:dyDescent="0.3">
      <c r="A228" s="3">
        <v>43405</v>
      </c>
      <c r="B228">
        <v>13.844684000000001</v>
      </c>
      <c r="C228" s="8">
        <f t="shared" si="12"/>
        <v>6.9354736470327832E-2</v>
      </c>
      <c r="D228" s="4">
        <v>-2.259435450917464E-2</v>
      </c>
      <c r="E228" s="8">
        <f t="shared" si="13"/>
        <v>6.7688069803661169E-2</v>
      </c>
      <c r="F228" s="8">
        <f t="shared" si="14"/>
        <v>0</v>
      </c>
      <c r="G228" s="8">
        <f t="shared" si="15"/>
        <v>0</v>
      </c>
    </row>
    <row r="229" spans="1:7" x14ac:dyDescent="0.3">
      <c r="A229" s="3">
        <v>43435</v>
      </c>
      <c r="B229">
        <v>12.924089</v>
      </c>
      <c r="C229" s="8">
        <f t="shared" si="12"/>
        <v>-6.8808397886802528E-2</v>
      </c>
      <c r="D229" s="4">
        <v>-5.8960017652593781E-2</v>
      </c>
      <c r="E229" s="8">
        <f t="shared" si="13"/>
        <v>-7.0475064553469191E-2</v>
      </c>
      <c r="F229" s="8">
        <f t="shared" si="14"/>
        <v>-7.0475064553469191E-2</v>
      </c>
      <c r="G229" s="8">
        <f t="shared" si="15"/>
        <v>4.9667347238156493E-3</v>
      </c>
    </row>
    <row r="230" spans="1:7" x14ac:dyDescent="0.3">
      <c r="A230" s="3">
        <v>43466</v>
      </c>
      <c r="B230">
        <v>14.649086</v>
      </c>
      <c r="C230" s="8">
        <f t="shared" si="12"/>
        <v>0.12528501008688267</v>
      </c>
      <c r="D230" s="4">
        <v>1.5491062866141129E-2</v>
      </c>
      <c r="E230" s="8">
        <f t="shared" si="13"/>
        <v>0.12361834342021601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15.530474</v>
      </c>
      <c r="C231" s="8">
        <f t="shared" si="12"/>
        <v>5.8426213827676078E-2</v>
      </c>
      <c r="D231" s="4">
        <v>5.5016903615732672E-2</v>
      </c>
      <c r="E231" s="8">
        <f t="shared" si="13"/>
        <v>5.6759547161009415E-2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16.296637</v>
      </c>
      <c r="C232" s="8">
        <f t="shared" si="12"/>
        <v>4.815460924164057E-2</v>
      </c>
      <c r="D232" s="4">
        <v>1.7673211862537418E-2</v>
      </c>
      <c r="E232" s="8">
        <f t="shared" si="13"/>
        <v>4.6487942574973906E-2</v>
      </c>
      <c r="F232" s="8">
        <f t="shared" si="14"/>
        <v>0</v>
      </c>
      <c r="G232" s="8">
        <f t="shared" si="15"/>
        <v>0</v>
      </c>
    </row>
    <row r="233" spans="1:7" x14ac:dyDescent="0.3">
      <c r="A233" s="3">
        <v>43556</v>
      </c>
      <c r="B233">
        <v>15.431330000000001</v>
      </c>
      <c r="C233" s="8">
        <f t="shared" si="12"/>
        <v>-5.4558909124565236E-2</v>
      </c>
      <c r="D233" s="4">
        <v>3.4980387588161882E-2</v>
      </c>
      <c r="E233" s="8">
        <f t="shared" si="13"/>
        <v>-5.6225575791231899E-2</v>
      </c>
      <c r="F233" s="8">
        <f t="shared" si="14"/>
        <v>-5.6225575791231899E-2</v>
      </c>
      <c r="G233" s="8">
        <f t="shared" si="15"/>
        <v>3.1613153730555626E-3</v>
      </c>
    </row>
    <row r="234" spans="1:7" x14ac:dyDescent="0.3">
      <c r="A234" s="3">
        <v>43586</v>
      </c>
      <c r="B234">
        <v>14.355740000000001</v>
      </c>
      <c r="C234" s="8">
        <f t="shared" si="12"/>
        <v>-7.2249996156092913E-2</v>
      </c>
      <c r="D234" s="4">
        <v>-1.7049962300823198E-2</v>
      </c>
      <c r="E234" s="8">
        <f t="shared" si="13"/>
        <v>-7.3916662822759577E-2</v>
      </c>
      <c r="F234" s="8">
        <f t="shared" si="14"/>
        <v>-7.3916662822759577E-2</v>
      </c>
      <c r="G234" s="8">
        <f t="shared" si="15"/>
        <v>5.4636730428535276E-3</v>
      </c>
    </row>
    <row r="235" spans="1:7" x14ac:dyDescent="0.3">
      <c r="A235" s="3">
        <v>43617</v>
      </c>
      <c r="B235">
        <v>15.227985</v>
      </c>
      <c r="C235" s="8">
        <f t="shared" si="12"/>
        <v>5.8984991265227847E-2</v>
      </c>
      <c r="D235" s="4">
        <v>1.2345062157089533E-2</v>
      </c>
      <c r="E235" s="8">
        <f t="shared" si="13"/>
        <v>5.7318324598561184E-2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15.255248</v>
      </c>
      <c r="C236" s="8">
        <f t="shared" si="12"/>
        <v>1.7887215092345118E-3</v>
      </c>
      <c r="D236" s="4">
        <v>3.6000670372315816E-2</v>
      </c>
      <c r="E236" s="8">
        <f t="shared" si="13"/>
        <v>1.2205484256784505E-4</v>
      </c>
      <c r="F236" s="8">
        <f t="shared" si="14"/>
        <v>0</v>
      </c>
      <c r="G236" s="8">
        <f t="shared" si="15"/>
        <v>0</v>
      </c>
    </row>
    <row r="237" spans="1:7" x14ac:dyDescent="0.3">
      <c r="A237" s="3">
        <v>43678</v>
      </c>
      <c r="B237">
        <v>14.040865</v>
      </c>
      <c r="C237" s="8">
        <f t="shared" si="12"/>
        <v>-8.2951568614943516E-2</v>
      </c>
      <c r="D237" s="4">
        <v>-3.3468325564655572E-2</v>
      </c>
      <c r="E237" s="8">
        <f t="shared" si="13"/>
        <v>-8.461823528161018E-2</v>
      </c>
      <c r="F237" s="8">
        <f t="shared" si="14"/>
        <v>-8.461823528161018E-2</v>
      </c>
      <c r="G237" s="8">
        <f t="shared" si="15"/>
        <v>7.1602457421739377E-3</v>
      </c>
    </row>
    <row r="238" spans="1:7" x14ac:dyDescent="0.3">
      <c r="A238" s="3">
        <v>43709</v>
      </c>
      <c r="B238">
        <v>14.965933</v>
      </c>
      <c r="C238" s="8">
        <f t="shared" si="12"/>
        <v>6.380447844755778E-2</v>
      </c>
      <c r="D238" s="4">
        <v>2.8798860126146162E-2</v>
      </c>
      <c r="E238" s="8">
        <f t="shared" si="13"/>
        <v>6.2137811780891117E-2</v>
      </c>
      <c r="F238" s="8">
        <f t="shared" si="14"/>
        <v>0</v>
      </c>
      <c r="G238" s="8">
        <f t="shared" si="15"/>
        <v>0</v>
      </c>
    </row>
    <row r="239" spans="1:7" x14ac:dyDescent="0.3">
      <c r="A239" s="3">
        <v>43739</v>
      </c>
      <c r="B239">
        <v>15.616227</v>
      </c>
      <c r="C239" s="8">
        <f t="shared" si="12"/>
        <v>4.2534081104001614E-2</v>
      </c>
      <c r="D239" s="4">
        <v>-1.5020550369343017E-3</v>
      </c>
      <c r="E239" s="8">
        <f t="shared" si="13"/>
        <v>4.0867414437334951E-2</v>
      </c>
      <c r="F239" s="8">
        <f t="shared" si="14"/>
        <v>0</v>
      </c>
      <c r="G239" s="8">
        <f t="shared" si="15"/>
        <v>0</v>
      </c>
    </row>
    <row r="240" spans="1:7" x14ac:dyDescent="0.3">
      <c r="A240" s="3">
        <v>43770</v>
      </c>
      <c r="B240">
        <v>17.458796</v>
      </c>
      <c r="C240" s="8">
        <f t="shared" si="12"/>
        <v>0.11153302447832363</v>
      </c>
      <c r="D240" s="4">
        <v>4.1838484248051651E-2</v>
      </c>
      <c r="E240" s="8">
        <f t="shared" si="13"/>
        <v>0.10986635781165696</v>
      </c>
      <c r="F240" s="8">
        <f t="shared" si="14"/>
        <v>0</v>
      </c>
      <c r="G240" s="8">
        <f t="shared" si="15"/>
        <v>0</v>
      </c>
    </row>
    <row r="241" spans="1:7" x14ac:dyDescent="0.3">
      <c r="A241" s="3">
        <v>43800</v>
      </c>
      <c r="B241">
        <v>18.372820000000001</v>
      </c>
      <c r="C241" s="8">
        <f t="shared" si="12"/>
        <v>5.1028808188542038E-2</v>
      </c>
      <c r="D241" s="4">
        <v>2.2875553635224141E-2</v>
      </c>
      <c r="E241" s="8">
        <f t="shared" si="13"/>
        <v>4.9362141521875375E-2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18.335889999999999</v>
      </c>
      <c r="C242" s="8">
        <f t="shared" si="12"/>
        <v>-2.0120572179666298E-3</v>
      </c>
      <c r="D242" s="4">
        <v>3.1436851127312301E-2</v>
      </c>
      <c r="E242" s="8">
        <f t="shared" si="13"/>
        <v>-3.6787238846332964E-3</v>
      </c>
      <c r="F242" s="8">
        <f t="shared" si="14"/>
        <v>-3.6787238846332964E-3</v>
      </c>
      <c r="G242" s="8">
        <f t="shared" si="15"/>
        <v>1.3533009419371491E-5</v>
      </c>
    </row>
    <row r="243" spans="1:7" x14ac:dyDescent="0.3">
      <c r="A243" s="3">
        <v>43862</v>
      </c>
      <c r="B243">
        <v>15.555565</v>
      </c>
      <c r="C243" s="8">
        <f t="shared" si="12"/>
        <v>-0.16444188897117676</v>
      </c>
      <c r="D243" s="4">
        <v>-2.7111412046109773E-4</v>
      </c>
      <c r="E243" s="8">
        <f t="shared" si="13"/>
        <v>-0.16610855563784344</v>
      </c>
      <c r="F243" s="8">
        <f t="shared" si="14"/>
        <v>-0.16610855563784344</v>
      </c>
      <c r="G243" s="8">
        <f t="shared" si="15"/>
        <v>2.759205225609053E-2</v>
      </c>
    </row>
    <row r="244" spans="1:7" x14ac:dyDescent="0.3">
      <c r="A244" s="3">
        <v>43891</v>
      </c>
      <c r="B244">
        <v>12.645289999999999</v>
      </c>
      <c r="C244" s="8">
        <f t="shared" si="12"/>
        <v>-0.20713363859081416</v>
      </c>
      <c r="D244" s="4">
        <v>-0.21156175740037095</v>
      </c>
      <c r="E244" s="8">
        <f t="shared" si="13"/>
        <v>-0.20880030525748083</v>
      </c>
      <c r="F244" s="8">
        <f t="shared" si="14"/>
        <v>-0.20880030525748083</v>
      </c>
      <c r="G244" s="8">
        <f t="shared" si="15"/>
        <v>4.3597567475617181E-2</v>
      </c>
    </row>
    <row r="245" spans="1:7" x14ac:dyDescent="0.3">
      <c r="A245" s="3">
        <v>43922</v>
      </c>
      <c r="B245">
        <v>12.31986</v>
      </c>
      <c r="C245" s="8">
        <f t="shared" si="12"/>
        <v>-2.6072219420500031E-2</v>
      </c>
      <c r="D245" s="4">
        <v>4.0483598428472364E-2</v>
      </c>
      <c r="E245" s="8">
        <f t="shared" si="13"/>
        <v>-2.7738886087166698E-2</v>
      </c>
      <c r="F245" s="8">
        <f t="shared" si="14"/>
        <v>-2.7738886087166698E-2</v>
      </c>
      <c r="G245" s="8">
        <f t="shared" si="15"/>
        <v>7.6944580135681023E-4</v>
      </c>
    </row>
    <row r="246" spans="1:7" x14ac:dyDescent="0.3">
      <c r="A246" s="3">
        <v>43952</v>
      </c>
      <c r="B246">
        <v>11.730351000000001</v>
      </c>
      <c r="C246" s="8">
        <f t="shared" si="12"/>
        <v>-4.9033008913094311E-2</v>
      </c>
      <c r="D246" s="4">
        <v>5.5505668533419719E-2</v>
      </c>
      <c r="E246" s="8">
        <f t="shared" si="13"/>
        <v>-5.0699675579760975E-2</v>
      </c>
      <c r="F246" s="8">
        <f t="shared" si="14"/>
        <v>-5.0699675579760975E-2</v>
      </c>
      <c r="G246" s="8">
        <f t="shared" si="15"/>
        <v>2.5704571038930113E-3</v>
      </c>
    </row>
    <row r="247" spans="1:7" x14ac:dyDescent="0.3">
      <c r="A247" s="3">
        <v>43983</v>
      </c>
      <c r="B247">
        <v>13.60871</v>
      </c>
      <c r="C247" s="8">
        <f t="shared" si="12"/>
        <v>0.14853044343219754</v>
      </c>
      <c r="D247" s="4">
        <v>6.145274312732351E-2</v>
      </c>
      <c r="E247" s="8">
        <f t="shared" si="13"/>
        <v>0.14686377676553086</v>
      </c>
      <c r="F247" s="8">
        <f t="shared" si="14"/>
        <v>0</v>
      </c>
      <c r="G247" s="8">
        <f t="shared" si="15"/>
        <v>0</v>
      </c>
    </row>
    <row r="248" spans="1:7" x14ac:dyDescent="0.3">
      <c r="A248" s="3">
        <v>44013</v>
      </c>
      <c r="B248">
        <v>14.303701</v>
      </c>
      <c r="C248" s="8">
        <f t="shared" si="12"/>
        <v>4.9808286045287913E-2</v>
      </c>
      <c r="D248" s="4">
        <v>3.262444430709309E-2</v>
      </c>
      <c r="E248" s="8">
        <f t="shared" si="13"/>
        <v>4.8141619378621249E-2</v>
      </c>
      <c r="F248" s="8">
        <f t="shared" si="14"/>
        <v>0</v>
      </c>
      <c r="G248" s="8">
        <f t="shared" si="15"/>
        <v>0</v>
      </c>
    </row>
    <row r="249" spans="1:7" x14ac:dyDescent="0.3">
      <c r="A249" s="3">
        <v>44044</v>
      </c>
      <c r="B249">
        <v>16.826478999999999</v>
      </c>
      <c r="C249" s="8">
        <f t="shared" si="12"/>
        <v>0.16243546160196481</v>
      </c>
      <c r="D249" s="4">
        <v>5.73918E-2</v>
      </c>
      <c r="E249" s="8">
        <f t="shared" si="13"/>
        <v>0.16076879493529814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17.167746000000001</v>
      </c>
      <c r="C250" s="8">
        <f t="shared" si="12"/>
        <v>2.0078614240715512E-2</v>
      </c>
      <c r="D250" s="4">
        <v>-7.7227999999999993E-3</v>
      </c>
      <c r="E250" s="8">
        <f t="shared" si="13"/>
        <v>1.8411947574048845E-2</v>
      </c>
      <c r="F250" s="8">
        <f t="shared" si="14"/>
        <v>0</v>
      </c>
      <c r="G250" s="8">
        <f t="shared" si="15"/>
        <v>0</v>
      </c>
    </row>
    <row r="251" spans="1:7" x14ac:dyDescent="0.3">
      <c r="A251" s="3">
        <v>44105</v>
      </c>
      <c r="B251">
        <v>18.485422</v>
      </c>
      <c r="C251" s="8">
        <f t="shared" si="12"/>
        <v>7.3950030637566541E-2</v>
      </c>
      <c r="D251" s="4">
        <v>1.5802799999999999E-2</v>
      </c>
      <c r="E251" s="8">
        <f t="shared" si="13"/>
        <v>7.2283363970899878E-2</v>
      </c>
      <c r="F251" s="8">
        <f t="shared" si="14"/>
        <v>0</v>
      </c>
      <c r="G251" s="8">
        <f t="shared" si="15"/>
        <v>0</v>
      </c>
    </row>
    <row r="252" spans="1:7" x14ac:dyDescent="0.3">
      <c r="A252" s="3">
        <v>44136</v>
      </c>
      <c r="B252">
        <v>19.519663000000001</v>
      </c>
      <c r="C252" s="8">
        <f t="shared" si="12"/>
        <v>5.4439895042572323E-2</v>
      </c>
      <c r="D252" s="4">
        <v>3.8111300000000001E-2</v>
      </c>
      <c r="E252" s="8">
        <f t="shared" si="13"/>
        <v>5.2773228375905659E-2</v>
      </c>
      <c r="F252" s="8">
        <f t="shared" si="14"/>
        <v>0</v>
      </c>
      <c r="G252" s="8">
        <f t="shared" si="15"/>
        <v>0</v>
      </c>
    </row>
    <row r="253" spans="1:7" x14ac:dyDescent="0.3">
      <c r="A253" s="3">
        <v>44166</v>
      </c>
      <c r="B253">
        <v>22.441883000000001</v>
      </c>
      <c r="C253" s="8">
        <f t="shared" si="12"/>
        <v>0.13950667329834338</v>
      </c>
      <c r="D253" s="4">
        <v>4.1227900000000005E-2</v>
      </c>
      <c r="E253" s="8">
        <f t="shared" si="13"/>
        <v>0.1378400066316767</v>
      </c>
      <c r="F253" s="8">
        <f t="shared" si="14"/>
        <v>0</v>
      </c>
      <c r="G253" s="8">
        <f t="shared" si="15"/>
        <v>0</v>
      </c>
    </row>
    <row r="254" spans="1:7" x14ac:dyDescent="0.3">
      <c r="A254" s="3">
        <v>44197</v>
      </c>
      <c r="B254">
        <v>23.291806999999999</v>
      </c>
      <c r="C254" s="8">
        <f t="shared" si="12"/>
        <v>3.7172678043728556E-2</v>
      </c>
      <c r="D254" s="4">
        <v>2.6638700000000001E-2</v>
      </c>
      <c r="E254" s="8">
        <f t="shared" si="13"/>
        <v>3.5506011377061893E-2</v>
      </c>
      <c r="F254" s="8">
        <f t="shared" si="14"/>
        <v>0</v>
      </c>
      <c r="G254" s="8">
        <f t="shared" si="15"/>
        <v>0</v>
      </c>
    </row>
    <row r="255" spans="1:7" x14ac:dyDescent="0.3">
      <c r="A255" s="3">
        <v>44228</v>
      </c>
      <c r="B255">
        <v>25.532017</v>
      </c>
      <c r="C255" s="8">
        <f t="shared" si="12"/>
        <v>9.1831565390977324E-2</v>
      </c>
      <c r="D255" s="4">
        <v>2.3639899999999998E-2</v>
      </c>
      <c r="E255" s="8">
        <f t="shared" si="13"/>
        <v>9.016489872431066E-2</v>
      </c>
      <c r="F255" s="8">
        <f t="shared" si="14"/>
        <v>0</v>
      </c>
      <c r="G255" s="8">
        <f t="shared" si="15"/>
        <v>0</v>
      </c>
    </row>
    <row r="256" spans="1:7" x14ac:dyDescent="0.3">
      <c r="A256" s="3">
        <v>44256</v>
      </c>
      <c r="B256">
        <v>25.772338999999999</v>
      </c>
      <c r="C256" s="8">
        <f t="shared" si="12"/>
        <v>9.3685517755190562E-3</v>
      </c>
      <c r="D256" s="4">
        <v>6.9721999999999996E-3</v>
      </c>
      <c r="E256" s="8">
        <f t="shared" si="13"/>
        <v>7.7018851088523892E-3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26.743248000000001</v>
      </c>
      <c r="C257" s="8">
        <f t="shared" si="12"/>
        <v>3.6980245265767986E-2</v>
      </c>
      <c r="D257" s="4">
        <v>5.8986700000000003E-2</v>
      </c>
      <c r="E257" s="8">
        <f t="shared" si="13"/>
        <v>3.5313578599101322E-2</v>
      </c>
      <c r="F257" s="8">
        <f t="shared" si="14"/>
        <v>0</v>
      </c>
      <c r="G257" s="8">
        <f t="shared" si="15"/>
        <v>0</v>
      </c>
    </row>
    <row r="258" spans="1:7" x14ac:dyDescent="0.3">
      <c r="A258" s="3">
        <v>44317</v>
      </c>
      <c r="B258">
        <v>24.559113</v>
      </c>
      <c r="C258" s="8">
        <f t="shared" si="12"/>
        <v>-8.5199043274412745E-2</v>
      </c>
      <c r="D258" s="4">
        <v>6.4409999999999997E-3</v>
      </c>
      <c r="E258" s="8">
        <f t="shared" si="13"/>
        <v>-8.6865709941079408E-2</v>
      </c>
      <c r="F258" s="8">
        <f t="shared" si="14"/>
        <v>-8.6865709941079408E-2</v>
      </c>
      <c r="G258" s="8">
        <f t="shared" si="15"/>
        <v>7.5456515635677415E-3</v>
      </c>
    </row>
    <row r="259" spans="1:7" x14ac:dyDescent="0.3">
      <c r="A259" s="3">
        <v>44348</v>
      </c>
      <c r="B259">
        <v>25.197009999999999</v>
      </c>
      <c r="C259" s="8">
        <f t="shared" si="12"/>
        <v>2.5642349692587163E-2</v>
      </c>
      <c r="D259" s="4">
        <v>1.69488E-2</v>
      </c>
      <c r="E259" s="8">
        <f t="shared" si="13"/>
        <v>2.3975683025920496E-2</v>
      </c>
      <c r="F259" s="8">
        <f t="shared" si="14"/>
        <v>0</v>
      </c>
      <c r="G259" s="8">
        <f t="shared" si="15"/>
        <v>0</v>
      </c>
    </row>
    <row r="260" spans="1:7" x14ac:dyDescent="0.3">
      <c r="A260" s="3">
        <v>44378</v>
      </c>
      <c r="B260">
        <v>22.906374</v>
      </c>
      <c r="C260" s="8">
        <f t="shared" ref="C260:C274" si="16">LN(B260/B259)</f>
        <v>-9.531012424217826E-2</v>
      </c>
      <c r="D260" s="4">
        <v>2.9544299999999999E-2</v>
      </c>
      <c r="E260" s="8">
        <f t="shared" ref="E260:E274" si="17">C260-$N$4</f>
        <v>-9.6976790908844923E-2</v>
      </c>
      <c r="F260" s="8">
        <f t="shared" ref="F260:F274" si="18">IF(E260&lt;0,E260,0)</f>
        <v>-9.6976790908844923E-2</v>
      </c>
      <c r="G260" s="8">
        <f t="shared" ref="G260:G274" si="19">F260^2</f>
        <v>9.4044979749778271E-3</v>
      </c>
    </row>
    <row r="261" spans="1:7" x14ac:dyDescent="0.3">
      <c r="A261" s="3">
        <v>44409</v>
      </c>
      <c r="B261">
        <v>23.215116999999999</v>
      </c>
      <c r="C261" s="8">
        <f t="shared" si="16"/>
        <v>1.3388448862126725E-2</v>
      </c>
      <c r="D261" s="4">
        <v>2.0737700000000001E-2</v>
      </c>
      <c r="E261" s="8">
        <f t="shared" si="17"/>
        <v>1.1721782195460058E-2</v>
      </c>
      <c r="F261" s="8">
        <f t="shared" si="18"/>
        <v>0</v>
      </c>
      <c r="G261" s="8">
        <f t="shared" si="19"/>
        <v>0</v>
      </c>
    </row>
    <row r="262" spans="1:7" x14ac:dyDescent="0.3">
      <c r="A262" s="3">
        <v>44440</v>
      </c>
      <c r="B262">
        <v>22.203648000000001</v>
      </c>
      <c r="C262" s="8">
        <f t="shared" si="16"/>
        <v>-4.4547061601317613E-2</v>
      </c>
      <c r="D262" s="4">
        <v>-1.9449000000000001E-3</v>
      </c>
      <c r="E262" s="8">
        <f t="shared" si="17"/>
        <v>-4.6213728267984276E-2</v>
      </c>
      <c r="F262" s="8">
        <f t="shared" si="18"/>
        <v>-4.6213728267984276E-2</v>
      </c>
      <c r="G262" s="8">
        <f t="shared" si="19"/>
        <v>2.1357086804270889E-3</v>
      </c>
    </row>
    <row r="263" spans="1:7" x14ac:dyDescent="0.3">
      <c r="A263" s="3">
        <v>44470</v>
      </c>
      <c r="B263">
        <v>24.440548</v>
      </c>
      <c r="C263" s="8">
        <f t="shared" si="16"/>
        <v>9.5986956607816726E-2</v>
      </c>
      <c r="D263" s="4">
        <v>3.411E-3</v>
      </c>
      <c r="E263" s="8">
        <f t="shared" si="17"/>
        <v>9.4320289941150062E-2</v>
      </c>
      <c r="F263" s="8">
        <f t="shared" si="18"/>
        <v>0</v>
      </c>
      <c r="G263" s="8">
        <f t="shared" si="19"/>
        <v>0</v>
      </c>
    </row>
    <row r="264" spans="1:7" x14ac:dyDescent="0.3">
      <c r="A264" s="3">
        <v>44501</v>
      </c>
      <c r="B264">
        <v>22.738558000000001</v>
      </c>
      <c r="C264" s="8">
        <f t="shared" si="16"/>
        <v>-7.2181482487884918E-2</v>
      </c>
      <c r="D264" s="4">
        <v>4.6333399999999997E-2</v>
      </c>
      <c r="E264" s="8">
        <f t="shared" si="17"/>
        <v>-7.3848149154551582E-2</v>
      </c>
      <c r="F264" s="8">
        <f t="shared" si="18"/>
        <v>-7.3848149154551582E-2</v>
      </c>
      <c r="G264" s="8">
        <f t="shared" si="19"/>
        <v>5.4535491335528973E-3</v>
      </c>
    </row>
    <row r="265" spans="1:7" x14ac:dyDescent="0.3">
      <c r="A265" s="3">
        <v>44531</v>
      </c>
      <c r="B265">
        <v>23.776184000000001</v>
      </c>
      <c r="C265" s="8">
        <f t="shared" si="16"/>
        <v>4.4622333579042592E-2</v>
      </c>
      <c r="D265" s="4">
        <v>1.5824999999999999E-3</v>
      </c>
      <c r="E265" s="8">
        <f t="shared" si="17"/>
        <v>4.2955666912375928E-2</v>
      </c>
      <c r="F265" s="8">
        <f t="shared" si="18"/>
        <v>0</v>
      </c>
      <c r="G265" s="8">
        <f t="shared" si="19"/>
        <v>0</v>
      </c>
    </row>
    <row r="266" spans="1:7" x14ac:dyDescent="0.3">
      <c r="A266" s="3">
        <v>44562</v>
      </c>
      <c r="B266">
        <v>21.701882999999999</v>
      </c>
      <c r="C266" s="8">
        <f t="shared" si="16"/>
        <v>-9.1285376426470041E-2</v>
      </c>
      <c r="D266" s="4">
        <v>-2.1596199999999999E-2</v>
      </c>
      <c r="E266" s="8">
        <f t="shared" si="17"/>
        <v>-9.2952043093136705E-2</v>
      </c>
      <c r="F266" s="8">
        <f t="shared" si="18"/>
        <v>-9.2952043093136705E-2</v>
      </c>
      <c r="G266" s="8">
        <f t="shared" si="19"/>
        <v>8.6400823151883428E-3</v>
      </c>
    </row>
    <row r="267" spans="1:7" x14ac:dyDescent="0.3">
      <c r="A267" s="3">
        <v>44593</v>
      </c>
      <c r="B267">
        <v>20.921597999999999</v>
      </c>
      <c r="C267" s="8">
        <f t="shared" si="16"/>
        <v>-3.6617008462587634E-2</v>
      </c>
      <c r="D267" s="4">
        <v>-3.0135700000000001E-2</v>
      </c>
      <c r="E267" s="8">
        <f t="shared" si="17"/>
        <v>-3.8283675129254298E-2</v>
      </c>
      <c r="F267" s="8">
        <f t="shared" si="18"/>
        <v>-3.8283675129254298E-2</v>
      </c>
      <c r="G267" s="8">
        <f t="shared" si="19"/>
        <v>1.4656397814022842E-3</v>
      </c>
    </row>
    <row r="268" spans="1:7" x14ac:dyDescent="0.3">
      <c r="A268" s="3">
        <v>44621</v>
      </c>
      <c r="B268">
        <v>25.35623</v>
      </c>
      <c r="C268" s="8">
        <f t="shared" si="16"/>
        <v>0.19224243669942964</v>
      </c>
      <c r="D268" s="4">
        <v>-1.0080100000000002E-2</v>
      </c>
      <c r="E268" s="8">
        <f t="shared" si="17"/>
        <v>0.19057577003276296</v>
      </c>
      <c r="F268" s="8">
        <f t="shared" si="18"/>
        <v>0</v>
      </c>
      <c r="G268" s="8">
        <f t="shared" si="19"/>
        <v>0</v>
      </c>
    </row>
    <row r="269" spans="1:7" x14ac:dyDescent="0.3">
      <c r="A269" s="3">
        <v>44652</v>
      </c>
      <c r="B269">
        <v>20.123366999999998</v>
      </c>
      <c r="C269" s="8">
        <f t="shared" si="16"/>
        <v>-0.23114278205691721</v>
      </c>
      <c r="D269" s="4">
        <v>6.9999999999999999E-6</v>
      </c>
      <c r="E269" s="8">
        <f t="shared" si="17"/>
        <v>-0.23280944872358389</v>
      </c>
      <c r="F269" s="8">
        <f t="shared" si="18"/>
        <v>-0.23280944872358389</v>
      </c>
      <c r="G269" s="8">
        <f t="shared" si="19"/>
        <v>5.4200239414979035E-2</v>
      </c>
    </row>
    <row r="270" spans="1:7" x14ac:dyDescent="0.3">
      <c r="A270" s="3">
        <v>44682</v>
      </c>
      <c r="B270">
        <v>21.883703000000001</v>
      </c>
      <c r="C270" s="8">
        <f t="shared" si="16"/>
        <v>8.3860527395130682E-2</v>
      </c>
      <c r="D270" s="4">
        <v>-7.9916299999999996E-2</v>
      </c>
      <c r="E270" s="8">
        <f t="shared" si="17"/>
        <v>8.2193860728464019E-2</v>
      </c>
      <c r="F270" s="8">
        <f t="shared" si="18"/>
        <v>0</v>
      </c>
      <c r="G270" s="8">
        <f t="shared" si="19"/>
        <v>0</v>
      </c>
    </row>
    <row r="271" spans="1:7" x14ac:dyDescent="0.3">
      <c r="A271" s="3">
        <v>44713</v>
      </c>
      <c r="B271">
        <v>20.861006</v>
      </c>
      <c r="C271" s="8">
        <f t="shared" si="16"/>
        <v>-4.7860529870203991E-2</v>
      </c>
      <c r="D271" s="4">
        <v>-3.5000200000000002E-2</v>
      </c>
      <c r="E271" s="8">
        <f t="shared" si="17"/>
        <v>-4.9527196536870655E-2</v>
      </c>
      <c r="F271" s="8">
        <f t="shared" si="18"/>
        <v>-4.9527196536870655E-2</v>
      </c>
      <c r="G271" s="8">
        <f t="shared" si="19"/>
        <v>2.4529431968018127E-3</v>
      </c>
    </row>
    <row r="272" spans="1:7" x14ac:dyDescent="0.3">
      <c r="A272" s="3">
        <v>44743</v>
      </c>
      <c r="B272">
        <v>22.062424</v>
      </c>
      <c r="C272" s="8">
        <f t="shared" si="16"/>
        <v>5.5994215248224524E-2</v>
      </c>
      <c r="D272" s="4">
        <v>3.2784999999999997E-3</v>
      </c>
      <c r="E272" s="8">
        <f t="shared" si="17"/>
        <v>5.4327548581557861E-2</v>
      </c>
      <c r="F272" s="8">
        <f t="shared" si="18"/>
        <v>0</v>
      </c>
      <c r="G272" s="8">
        <f t="shared" si="19"/>
        <v>0</v>
      </c>
    </row>
    <row r="273" spans="1:7" x14ac:dyDescent="0.3">
      <c r="A273" s="3">
        <v>44774</v>
      </c>
      <c r="B273">
        <v>25.450001</v>
      </c>
      <c r="C273" s="8">
        <f t="shared" si="16"/>
        <v>0.1428398923608864</v>
      </c>
      <c r="D273" s="4">
        <v>6.3100900000000001E-2</v>
      </c>
      <c r="E273" s="8">
        <f t="shared" si="17"/>
        <v>0.14117322569421972</v>
      </c>
      <c r="F273" s="8">
        <f t="shared" si="18"/>
        <v>0</v>
      </c>
      <c r="G273" s="8">
        <f t="shared" si="19"/>
        <v>0</v>
      </c>
    </row>
    <row r="274" spans="1:7" x14ac:dyDescent="0.3">
      <c r="A274" s="3">
        <v>44805</v>
      </c>
      <c r="B274">
        <v>22.6</v>
      </c>
      <c r="C274" s="8">
        <f t="shared" si="16"/>
        <v>-0.11876587601102158</v>
      </c>
      <c r="D274" s="4">
        <v>-7.4074299999999996E-2</v>
      </c>
      <c r="E274" s="8">
        <f t="shared" si="17"/>
        <v>-0.12043254267768824</v>
      </c>
      <c r="F274" s="8">
        <f t="shared" si="18"/>
        <v>-0.12043254267768824</v>
      </c>
      <c r="G274" s="8">
        <f t="shared" si="19"/>
        <v>1.45039973358132E-2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536D-4E6E-426C-A9D4-73121E43FEC3}">
  <dimension ref="A1:O274"/>
  <sheetViews>
    <sheetView workbookViewId="0">
      <selection activeCell="N9" sqref="N9"/>
    </sheetView>
  </sheetViews>
  <sheetFormatPr defaultRowHeight="14.4" x14ac:dyDescent="0.3"/>
  <cols>
    <col min="1" max="1" width="10.44140625" bestFit="1" customWidth="1"/>
    <col min="2" max="2" width="9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5" customFormat="1" x14ac:dyDescent="0.3">
      <c r="A1" s="15" t="s">
        <v>0</v>
      </c>
      <c r="B1" s="15" t="s">
        <v>1</v>
      </c>
      <c r="C1" s="15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7.8428060000000004</v>
      </c>
      <c r="D2" s="4">
        <v>-2.1628356244926404E-3</v>
      </c>
      <c r="M2" s="5" t="s">
        <v>6</v>
      </c>
      <c r="N2" s="6">
        <f>AVERAGE(C3:C274)</f>
        <v>8.3535145995209999E-3</v>
      </c>
      <c r="O2" s="7">
        <f>(1+N2)^12-1</f>
        <v>0.10497841972598065</v>
      </c>
    </row>
    <row r="3" spans="1:15" x14ac:dyDescent="0.3">
      <c r="A3" s="3">
        <v>36557</v>
      </c>
      <c r="B3">
        <v>8.3511819999999997</v>
      </c>
      <c r="C3" s="8">
        <f>LN(B3/B2)</f>
        <v>6.280640723902757E-2</v>
      </c>
      <c r="D3" s="4">
        <v>-2.5757756437685471E-2</v>
      </c>
      <c r="E3" s="8">
        <f>C3-$N$4</f>
        <v>6.1139740572360907E-2</v>
      </c>
      <c r="F3" s="8">
        <f>IF(E3&lt;0,E3,0)</f>
        <v>0</v>
      </c>
      <c r="G3" s="8">
        <f>F3^2</f>
        <v>0</v>
      </c>
      <c r="H3" s="8">
        <f>SUM(G3:G274)</f>
        <v>0.24052449622390173</v>
      </c>
      <c r="I3" s="9">
        <f>H3/272</f>
        <v>8.8428123611728577E-4</v>
      </c>
      <c r="J3" s="8">
        <f>SQRT(I3)</f>
        <v>2.9736866615655486E-2</v>
      </c>
      <c r="M3" s="5" t="s">
        <v>7</v>
      </c>
      <c r="N3" s="7">
        <f>_xlfn.STDEV.S(C3:C274)</f>
        <v>4.7051308686309724E-2</v>
      </c>
      <c r="O3" s="7">
        <f>N3*SQRT(12)</f>
        <v>0.16299051441459056</v>
      </c>
    </row>
    <row r="4" spans="1:15" x14ac:dyDescent="0.3">
      <c r="A4" s="3">
        <v>36586</v>
      </c>
      <c r="B4">
        <v>9.1752079999999996</v>
      </c>
      <c r="C4" s="8">
        <f t="shared" ref="C4:C67" si="0">LN(B4/B3)</f>
        <v>9.4101978252633001E-2</v>
      </c>
      <c r="D4" s="4">
        <v>3.8405322312383555E-2</v>
      </c>
      <c r="E4" s="8">
        <f t="shared" ref="E4:E67" si="1">C4-$N$4</f>
        <v>9.2435311585966337E-2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9.2227510000000006</v>
      </c>
      <c r="C5" s="8">
        <f t="shared" si="0"/>
        <v>5.1683021826590837E-3</v>
      </c>
      <c r="D5" s="4">
        <v>1.3278232712295618E-2</v>
      </c>
      <c r="E5" s="8">
        <f t="shared" si="1"/>
        <v>3.5016355159924167E-3</v>
      </c>
      <c r="F5" s="8">
        <f t="shared" si="2"/>
        <v>0</v>
      </c>
      <c r="G5" s="8">
        <f t="shared" si="3"/>
        <v>0</v>
      </c>
      <c r="M5" s="5" t="s">
        <v>9</v>
      </c>
      <c r="N5" s="10"/>
      <c r="O5" s="11">
        <f>(O2-O4)/O3</f>
        <v>0.52137033882735917</v>
      </c>
    </row>
    <row r="6" spans="1:15" x14ac:dyDescent="0.3">
      <c r="A6" s="3">
        <v>36647</v>
      </c>
      <c r="B6">
        <v>10.139011999999999</v>
      </c>
      <c r="C6" s="8">
        <f t="shared" si="0"/>
        <v>9.4717191352362548E-2</v>
      </c>
      <c r="D6" s="4">
        <v>-2.9342530245798356E-2</v>
      </c>
      <c r="E6" s="8">
        <f t="shared" si="1"/>
        <v>9.3050524685695885E-2</v>
      </c>
      <c r="F6" s="8">
        <f t="shared" si="2"/>
        <v>0</v>
      </c>
      <c r="G6" s="8">
        <f t="shared" si="3"/>
        <v>0</v>
      </c>
      <c r="M6" s="5" t="s">
        <v>10</v>
      </c>
      <c r="N6" s="6">
        <f>J3</f>
        <v>2.9736866615655486E-2</v>
      </c>
      <c r="O6" s="7">
        <f>N6*SQRT(12)</f>
        <v>0.10301152767242813</v>
      </c>
    </row>
    <row r="7" spans="1:15" x14ac:dyDescent="0.3">
      <c r="A7" s="3">
        <v>36678</v>
      </c>
      <c r="B7">
        <v>9.7717700000000001</v>
      </c>
      <c r="C7" s="8">
        <f t="shared" si="0"/>
        <v>-3.689294103519708E-2</v>
      </c>
      <c r="D7" s="4">
        <v>3.0652529468163117E-2</v>
      </c>
      <c r="E7" s="8">
        <f t="shared" si="1"/>
        <v>-3.8559607701863743E-2</v>
      </c>
      <c r="F7" s="8">
        <f t="shared" si="2"/>
        <v>-3.8559607701863743E-2</v>
      </c>
      <c r="G7" s="8">
        <f t="shared" si="3"/>
        <v>1.4868433461216297E-3</v>
      </c>
      <c r="M7" s="5" t="s">
        <v>11</v>
      </c>
      <c r="N7" s="10"/>
      <c r="O7" s="12">
        <f>(O2-O4)/O6</f>
        <v>0.82494087454180931</v>
      </c>
    </row>
    <row r="8" spans="1:15" x14ac:dyDescent="0.3">
      <c r="A8" s="3">
        <v>36708</v>
      </c>
      <c r="B8">
        <v>8.7818190000000005</v>
      </c>
      <c r="C8" s="8">
        <f t="shared" si="0"/>
        <v>-0.10681405489541926</v>
      </c>
      <c r="D8" s="4">
        <v>7.5515061971599519E-3</v>
      </c>
      <c r="E8" s="8">
        <f t="shared" si="1"/>
        <v>-0.10848072156208592</v>
      </c>
      <c r="F8" s="8">
        <f t="shared" si="2"/>
        <v>-0.10848072156208592</v>
      </c>
      <c r="G8" s="8">
        <f t="shared" si="3"/>
        <v>1.1768066950630813E-2</v>
      </c>
      <c r="M8" s="5" t="s">
        <v>12</v>
      </c>
      <c r="N8" s="12">
        <f>_xlfn.COVARIANCE.S(D3:D274,C3:C274)/_xlfn.VAR.S(D3:D274)</f>
        <v>0.17973004276913748</v>
      </c>
      <c r="O8" s="11"/>
    </row>
    <row r="9" spans="1:15" x14ac:dyDescent="0.3">
      <c r="A9" s="3">
        <v>36739</v>
      </c>
      <c r="B9">
        <v>8.2697850000000006</v>
      </c>
      <c r="C9" s="8">
        <f t="shared" si="0"/>
        <v>-6.0075050471762627E-2</v>
      </c>
      <c r="D9" s="4">
        <v>8.4589273591310493E-3</v>
      </c>
      <c r="E9" s="8">
        <f t="shared" si="1"/>
        <v>-6.174171713842929E-2</v>
      </c>
      <c r="F9" s="8">
        <f t="shared" si="2"/>
        <v>-6.174171713842929E-2</v>
      </c>
      <c r="G9" s="8">
        <f t="shared" si="3"/>
        <v>3.8120396352018132E-3</v>
      </c>
      <c r="M9" s="5" t="s">
        <v>13</v>
      </c>
      <c r="N9" s="13">
        <f>SLOPE(C3:C274,D3:D274)</f>
        <v>0.17973004276913762</v>
      </c>
      <c r="O9" s="14"/>
    </row>
    <row r="10" spans="1:15" x14ac:dyDescent="0.3">
      <c r="A10" s="3">
        <v>36770</v>
      </c>
      <c r="B10">
        <v>9.1341509999999992</v>
      </c>
      <c r="C10" s="8">
        <f t="shared" si="0"/>
        <v>9.9411735150150587E-2</v>
      </c>
      <c r="D10" s="4">
        <v>-1.172027520094791E-2</v>
      </c>
      <c r="E10" s="8">
        <f t="shared" si="1"/>
        <v>9.7745068483483924E-2</v>
      </c>
      <c r="F10" s="8">
        <f t="shared" si="2"/>
        <v>0</v>
      </c>
      <c r="G10" s="8">
        <f t="shared" si="3"/>
        <v>0</v>
      </c>
    </row>
    <row r="11" spans="1:15" x14ac:dyDescent="0.3">
      <c r="A11" s="3">
        <v>36800</v>
      </c>
      <c r="B11">
        <v>10.742278000000001</v>
      </c>
      <c r="C11" s="8">
        <f t="shared" si="0"/>
        <v>0.16216692460665216</v>
      </c>
      <c r="D11" s="4">
        <v>-5.307039950955339E-2</v>
      </c>
      <c r="E11" s="8">
        <f t="shared" si="1"/>
        <v>0.16050025793998549</v>
      </c>
      <c r="F11" s="8">
        <f t="shared" si="2"/>
        <v>0</v>
      </c>
      <c r="G11" s="8">
        <f t="shared" si="3"/>
        <v>0</v>
      </c>
    </row>
    <row r="12" spans="1:15" x14ac:dyDescent="0.3">
      <c r="A12" s="3">
        <v>36831</v>
      </c>
      <c r="B12">
        <v>10.66207</v>
      </c>
      <c r="C12" s="8">
        <f t="shared" si="0"/>
        <v>-7.4945871214718122E-3</v>
      </c>
      <c r="D12" s="4">
        <v>-8.7041592933086859E-3</v>
      </c>
      <c r="E12" s="8">
        <f t="shared" si="1"/>
        <v>-9.1612537881384792E-3</v>
      </c>
      <c r="F12" s="8">
        <f t="shared" si="2"/>
        <v>-9.1612537881384792E-3</v>
      </c>
      <c r="G12" s="8">
        <f t="shared" si="3"/>
        <v>8.3928570970681637E-5</v>
      </c>
    </row>
    <row r="13" spans="1:15" x14ac:dyDescent="0.3">
      <c r="A13" s="3">
        <v>36861</v>
      </c>
      <c r="B13">
        <v>11.553281</v>
      </c>
      <c r="C13" s="8">
        <f t="shared" si="0"/>
        <v>8.0276882140470199E-2</v>
      </c>
      <c r="D13" s="4">
        <v>-3.4186235522916532E-2</v>
      </c>
      <c r="E13" s="8">
        <f t="shared" si="1"/>
        <v>7.8610215473803535E-2</v>
      </c>
      <c r="F13" s="8">
        <f t="shared" si="2"/>
        <v>0</v>
      </c>
      <c r="G13" s="8">
        <f t="shared" si="3"/>
        <v>0</v>
      </c>
    </row>
    <row r="14" spans="1:15" x14ac:dyDescent="0.3">
      <c r="A14" s="3">
        <v>36892</v>
      </c>
      <c r="B14">
        <v>10.862997999999999</v>
      </c>
      <c r="C14" s="8">
        <f t="shared" si="0"/>
        <v>-6.1607130551444171E-2</v>
      </c>
      <c r="D14" s="4">
        <v>3.5313652859279192E-3</v>
      </c>
      <c r="E14" s="8">
        <f t="shared" si="1"/>
        <v>-6.3273797218110842E-2</v>
      </c>
      <c r="F14" s="8">
        <f t="shared" si="2"/>
        <v>-6.3273797218110842E-2</v>
      </c>
      <c r="G14" s="8">
        <f t="shared" si="3"/>
        <v>4.0035734143986116E-3</v>
      </c>
    </row>
    <row r="15" spans="1:15" x14ac:dyDescent="0.3">
      <c r="A15" s="3">
        <v>36923</v>
      </c>
      <c r="B15">
        <v>11.702987</v>
      </c>
      <c r="C15" s="8">
        <f t="shared" si="0"/>
        <v>7.4481773025334652E-2</v>
      </c>
      <c r="D15" s="4">
        <v>-2.2371465151277005E-2</v>
      </c>
      <c r="E15" s="8">
        <f t="shared" si="1"/>
        <v>7.2815106358667989E-2</v>
      </c>
      <c r="F15" s="8">
        <f t="shared" si="2"/>
        <v>0</v>
      </c>
      <c r="G15" s="8">
        <f t="shared" si="3"/>
        <v>0</v>
      </c>
    </row>
    <row r="16" spans="1:15" x14ac:dyDescent="0.3">
      <c r="A16" s="3">
        <v>36951</v>
      </c>
      <c r="B16">
        <v>11.222866</v>
      </c>
      <c r="C16" s="8">
        <f t="shared" si="0"/>
        <v>-4.1890804169439987E-2</v>
      </c>
      <c r="D16" s="4">
        <v>-9.1824621864828718E-2</v>
      </c>
      <c r="E16" s="8">
        <f t="shared" si="1"/>
        <v>-4.355747083610665E-2</v>
      </c>
      <c r="F16" s="8">
        <f t="shared" si="2"/>
        <v>-4.355747083610665E-2</v>
      </c>
      <c r="G16" s="8">
        <f t="shared" si="3"/>
        <v>1.8972532656382813E-3</v>
      </c>
    </row>
    <row r="17" spans="1:7" x14ac:dyDescent="0.3">
      <c r="A17" s="3">
        <v>36982</v>
      </c>
      <c r="B17">
        <v>10.2835</v>
      </c>
      <c r="C17" s="8">
        <f t="shared" si="0"/>
        <v>-8.741263518891107E-2</v>
      </c>
      <c r="D17" s="4">
        <v>3.3646751275456504E-3</v>
      </c>
      <c r="E17" s="8">
        <f t="shared" si="1"/>
        <v>-8.9079301855577733E-2</v>
      </c>
      <c r="F17" s="8">
        <f t="shared" si="2"/>
        <v>-8.9079301855577733E-2</v>
      </c>
      <c r="G17" s="8">
        <f t="shared" si="3"/>
        <v>7.935122019077135E-3</v>
      </c>
    </row>
    <row r="18" spans="1:7" x14ac:dyDescent="0.3">
      <c r="A18" s="3">
        <v>37012</v>
      </c>
      <c r="B18">
        <v>11.126867000000001</v>
      </c>
      <c r="C18" s="8">
        <f t="shared" si="0"/>
        <v>7.882196518940715E-2</v>
      </c>
      <c r="D18" s="4">
        <v>6.7681368923552726E-2</v>
      </c>
      <c r="E18" s="8">
        <f t="shared" si="1"/>
        <v>7.7155298522740487E-2</v>
      </c>
      <c r="F18" s="8">
        <f t="shared" si="2"/>
        <v>0</v>
      </c>
      <c r="G18" s="8">
        <f t="shared" si="3"/>
        <v>0</v>
      </c>
    </row>
    <row r="19" spans="1:7" x14ac:dyDescent="0.3">
      <c r="A19" s="3">
        <v>37043</v>
      </c>
      <c r="B19">
        <v>11.499865</v>
      </c>
      <c r="C19" s="8">
        <f t="shared" si="0"/>
        <v>3.2972661973080936E-2</v>
      </c>
      <c r="D19" s="4">
        <v>-2.4921873155064948E-2</v>
      </c>
      <c r="E19" s="8">
        <f t="shared" si="1"/>
        <v>3.1305995306414272E-2</v>
      </c>
      <c r="F19" s="8">
        <f t="shared" si="2"/>
        <v>0</v>
      </c>
      <c r="G19" s="8">
        <f t="shared" si="3"/>
        <v>0</v>
      </c>
    </row>
    <row r="20" spans="1:7" x14ac:dyDescent="0.3">
      <c r="A20" s="3">
        <v>37073</v>
      </c>
      <c r="B20">
        <v>11.552395000000001</v>
      </c>
      <c r="C20" s="8">
        <f t="shared" si="0"/>
        <v>4.5574786093267603E-3</v>
      </c>
      <c r="D20" s="4">
        <v>-2.765780529744653E-2</v>
      </c>
      <c r="E20" s="8">
        <f t="shared" si="1"/>
        <v>2.8908119426600933E-3</v>
      </c>
      <c r="F20" s="8">
        <f t="shared" si="2"/>
        <v>0</v>
      </c>
      <c r="G20" s="8">
        <f t="shared" si="3"/>
        <v>0</v>
      </c>
    </row>
    <row r="21" spans="1:7" x14ac:dyDescent="0.3">
      <c r="A21" s="3">
        <v>37104</v>
      </c>
      <c r="B21">
        <v>11.720666</v>
      </c>
      <c r="C21" s="8">
        <f t="shared" si="0"/>
        <v>1.4460833693708377E-2</v>
      </c>
      <c r="D21" s="4">
        <v>-2.1545103574245543E-2</v>
      </c>
      <c r="E21" s="8">
        <f t="shared" si="1"/>
        <v>1.279416702704171E-2</v>
      </c>
      <c r="F21" s="8">
        <f t="shared" si="2"/>
        <v>0</v>
      </c>
      <c r="G21" s="8">
        <f t="shared" si="3"/>
        <v>0</v>
      </c>
    </row>
    <row r="22" spans="1:7" x14ac:dyDescent="0.3">
      <c r="A22" s="3">
        <v>37135</v>
      </c>
      <c r="B22">
        <v>12.027301</v>
      </c>
      <c r="C22" s="8">
        <f t="shared" si="0"/>
        <v>2.5825540564940797E-2</v>
      </c>
      <c r="D22" s="4">
        <v>-0.11358506576156122</v>
      </c>
      <c r="E22" s="8">
        <f t="shared" si="1"/>
        <v>2.415887389827413E-2</v>
      </c>
      <c r="F22" s="8">
        <f t="shared" si="2"/>
        <v>0</v>
      </c>
      <c r="G22" s="8">
        <f t="shared" si="3"/>
        <v>0</v>
      </c>
    </row>
    <row r="23" spans="1:7" x14ac:dyDescent="0.3">
      <c r="A23" s="3">
        <v>37165</v>
      </c>
      <c r="B23">
        <v>12.138313999999999</v>
      </c>
      <c r="C23" s="8">
        <f t="shared" si="0"/>
        <v>9.1877472124185771E-3</v>
      </c>
      <c r="D23" s="4">
        <v>3.0584699035074107E-2</v>
      </c>
      <c r="E23" s="8">
        <f t="shared" si="1"/>
        <v>7.5210805457519101E-3</v>
      </c>
      <c r="F23" s="8">
        <f t="shared" si="2"/>
        <v>0</v>
      </c>
      <c r="G23" s="8">
        <f t="shared" si="3"/>
        <v>0</v>
      </c>
    </row>
    <row r="24" spans="1:7" x14ac:dyDescent="0.3">
      <c r="A24" s="3">
        <v>37196</v>
      </c>
      <c r="B24">
        <v>13.128619</v>
      </c>
      <c r="C24" s="8">
        <f t="shared" si="0"/>
        <v>7.8427607553311629E-2</v>
      </c>
      <c r="D24" s="4">
        <v>4.9313108982992737E-2</v>
      </c>
      <c r="E24" s="8">
        <f t="shared" si="1"/>
        <v>7.6760940886644966E-2</v>
      </c>
      <c r="F24" s="8">
        <f t="shared" si="2"/>
        <v>0</v>
      </c>
      <c r="G24" s="8">
        <f t="shared" si="3"/>
        <v>0</v>
      </c>
    </row>
    <row r="25" spans="1:7" x14ac:dyDescent="0.3">
      <c r="A25" s="3">
        <v>37226</v>
      </c>
      <c r="B25">
        <v>13.836266</v>
      </c>
      <c r="C25" s="8">
        <f t="shared" si="0"/>
        <v>5.249861229614685E-2</v>
      </c>
      <c r="D25" s="4">
        <v>1.3499398059627504E-2</v>
      </c>
      <c r="E25" s="8">
        <f t="shared" si="1"/>
        <v>5.0831945629480187E-2</v>
      </c>
      <c r="F25" s="8">
        <f t="shared" si="2"/>
        <v>0</v>
      </c>
      <c r="G25" s="8">
        <f t="shared" si="3"/>
        <v>0</v>
      </c>
    </row>
    <row r="26" spans="1:7" x14ac:dyDescent="0.3">
      <c r="A26" s="3">
        <v>37257</v>
      </c>
      <c r="B26">
        <v>13.181827</v>
      </c>
      <c r="C26" s="8">
        <f t="shared" si="0"/>
        <v>-4.845397751222115E-2</v>
      </c>
      <c r="D26" s="4">
        <v>-4.1225227743181044E-3</v>
      </c>
      <c r="E26" s="8">
        <f t="shared" si="1"/>
        <v>-5.0120644178887813E-2</v>
      </c>
      <c r="F26" s="8">
        <f t="shared" si="2"/>
        <v>-5.0120644178887813E-2</v>
      </c>
      <c r="G26" s="8">
        <f t="shared" si="3"/>
        <v>2.5120789729066806E-3</v>
      </c>
    </row>
    <row r="27" spans="1:7" x14ac:dyDescent="0.3">
      <c r="A27" s="3">
        <v>37288</v>
      </c>
      <c r="B27">
        <v>12.367531</v>
      </c>
      <c r="C27" s="8">
        <f t="shared" si="0"/>
        <v>-6.3764567901274091E-2</v>
      </c>
      <c r="D27" s="4">
        <v>-3.4677822506380372E-2</v>
      </c>
      <c r="E27" s="8">
        <f t="shared" si="1"/>
        <v>-6.5431234567940755E-2</v>
      </c>
      <c r="F27" s="8">
        <f t="shared" si="2"/>
        <v>-6.5431234567940755E-2</v>
      </c>
      <c r="G27" s="8">
        <f t="shared" si="3"/>
        <v>4.2812464570848854E-3</v>
      </c>
    </row>
    <row r="28" spans="1:7" x14ac:dyDescent="0.3">
      <c r="A28" s="3">
        <v>37316</v>
      </c>
      <c r="B28">
        <v>13.068431</v>
      </c>
      <c r="C28" s="8">
        <f t="shared" si="0"/>
        <v>5.5124903837164278E-2</v>
      </c>
      <c r="D28" s="4">
        <v>4.8261513441812613E-2</v>
      </c>
      <c r="E28" s="8">
        <f t="shared" si="1"/>
        <v>5.3458237170497615E-2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11.784328</v>
      </c>
      <c r="C29" s="8">
        <f t="shared" si="0"/>
        <v>-0.10342896139876349</v>
      </c>
      <c r="D29" s="4">
        <v>-3.628043231437255E-2</v>
      </c>
      <c r="E29" s="8">
        <f t="shared" si="1"/>
        <v>-0.10509562806543016</v>
      </c>
      <c r="F29" s="8">
        <f t="shared" si="2"/>
        <v>-0.10509562806543016</v>
      </c>
      <c r="G29" s="8">
        <f t="shared" si="3"/>
        <v>1.1045091038467231E-2</v>
      </c>
    </row>
    <row r="30" spans="1:7" x14ac:dyDescent="0.3">
      <c r="A30" s="3">
        <v>37377</v>
      </c>
      <c r="B30">
        <v>12.240679</v>
      </c>
      <c r="C30" s="8">
        <f t="shared" si="0"/>
        <v>3.7994236277147576E-2</v>
      </c>
      <c r="D30" s="4">
        <v>-2.9390339319921275E-2</v>
      </c>
      <c r="E30" s="8">
        <f t="shared" si="1"/>
        <v>3.6327569610480913E-2</v>
      </c>
      <c r="F30" s="8">
        <f t="shared" si="2"/>
        <v>0</v>
      </c>
      <c r="G30" s="8">
        <f t="shared" si="3"/>
        <v>0</v>
      </c>
    </row>
    <row r="31" spans="1:7" x14ac:dyDescent="0.3">
      <c r="A31" s="3">
        <v>37408</v>
      </c>
      <c r="B31">
        <v>11.858663</v>
      </c>
      <c r="C31" s="8">
        <f t="shared" si="0"/>
        <v>-3.170609405874554E-2</v>
      </c>
      <c r="D31" s="4">
        <v>-6.044012045401901E-2</v>
      </c>
      <c r="E31" s="8">
        <f t="shared" si="1"/>
        <v>-3.3372760725412204E-2</v>
      </c>
      <c r="F31" s="8">
        <f t="shared" si="2"/>
        <v>-3.3372760725412204E-2</v>
      </c>
      <c r="G31" s="8">
        <f t="shared" si="3"/>
        <v>1.1137411584356152E-3</v>
      </c>
    </row>
    <row r="32" spans="1:7" x14ac:dyDescent="0.3">
      <c r="A32" s="3">
        <v>37438</v>
      </c>
      <c r="B32">
        <v>11.151132</v>
      </c>
      <c r="C32" s="8">
        <f t="shared" si="0"/>
        <v>-6.1517637926501202E-2</v>
      </c>
      <c r="D32" s="4">
        <v>-0.10890317745212122</v>
      </c>
      <c r="E32" s="8">
        <f t="shared" si="1"/>
        <v>-6.3184304593167873E-2</v>
      </c>
      <c r="F32" s="8">
        <f t="shared" si="2"/>
        <v>-6.3184304593167873E-2</v>
      </c>
      <c r="G32" s="8">
        <f t="shared" si="3"/>
        <v>3.9922563469222145E-3</v>
      </c>
    </row>
    <row r="33" spans="1:7" x14ac:dyDescent="0.3">
      <c r="A33" s="3">
        <v>37469</v>
      </c>
      <c r="B33">
        <v>11.394109</v>
      </c>
      <c r="C33" s="8">
        <f t="shared" si="0"/>
        <v>2.1555450034397152E-2</v>
      </c>
      <c r="D33" s="4">
        <v>9.9160017264466431E-3</v>
      </c>
      <c r="E33" s="8">
        <f t="shared" si="1"/>
        <v>1.9888783367730485E-2</v>
      </c>
      <c r="F33" s="8">
        <f t="shared" si="2"/>
        <v>0</v>
      </c>
      <c r="G33" s="8">
        <f t="shared" si="3"/>
        <v>0</v>
      </c>
    </row>
    <row r="34" spans="1:7" x14ac:dyDescent="0.3">
      <c r="A34" s="3">
        <v>37500</v>
      </c>
      <c r="B34">
        <v>12.024863</v>
      </c>
      <c r="C34" s="8">
        <f t="shared" si="0"/>
        <v>5.3879955544609746E-2</v>
      </c>
      <c r="D34" s="4">
        <v>-4.9027450550654772E-2</v>
      </c>
      <c r="E34" s="8">
        <f t="shared" si="1"/>
        <v>5.2213288877943083E-2</v>
      </c>
      <c r="F34" s="8">
        <f t="shared" si="2"/>
        <v>0</v>
      </c>
      <c r="G34" s="8">
        <f t="shared" si="3"/>
        <v>0</v>
      </c>
    </row>
    <row r="35" spans="1:7" x14ac:dyDescent="0.3">
      <c r="A35" s="3">
        <v>37530</v>
      </c>
      <c r="B35">
        <v>11.185661</v>
      </c>
      <c r="C35" s="8">
        <f t="shared" si="0"/>
        <v>-7.2343732794680968E-2</v>
      </c>
      <c r="D35" s="4">
        <v>-1.518765628420962E-2</v>
      </c>
      <c r="E35" s="8">
        <f t="shared" si="1"/>
        <v>-7.4010399461347631E-2</v>
      </c>
      <c r="F35" s="8">
        <f t="shared" si="2"/>
        <v>-7.4010399461347631E-2</v>
      </c>
      <c r="G35" s="8">
        <f t="shared" si="3"/>
        <v>5.477539228428246E-3</v>
      </c>
    </row>
    <row r="36" spans="1:7" x14ac:dyDescent="0.3">
      <c r="A36" s="3">
        <v>37561</v>
      </c>
      <c r="B36">
        <v>12.155029000000001</v>
      </c>
      <c r="C36" s="8">
        <f t="shared" si="0"/>
        <v>8.3110303413834366E-2</v>
      </c>
      <c r="D36" s="4">
        <v>6.4706364157588611E-2</v>
      </c>
      <c r="E36" s="8">
        <f t="shared" si="1"/>
        <v>8.1443636747167703E-2</v>
      </c>
      <c r="F36" s="8">
        <f t="shared" si="2"/>
        <v>0</v>
      </c>
      <c r="G36" s="8">
        <f t="shared" si="3"/>
        <v>0</v>
      </c>
    </row>
    <row r="37" spans="1:7" x14ac:dyDescent="0.3">
      <c r="A37" s="3">
        <v>37591</v>
      </c>
      <c r="B37">
        <v>12.789747</v>
      </c>
      <c r="C37" s="8">
        <f t="shared" si="0"/>
        <v>5.0900840701449956E-2</v>
      </c>
      <c r="D37" s="4">
        <v>-1.1814095589770642E-2</v>
      </c>
      <c r="E37" s="8">
        <f t="shared" si="1"/>
        <v>4.9234174034783293E-2</v>
      </c>
      <c r="F37" s="8">
        <f t="shared" si="2"/>
        <v>0</v>
      </c>
      <c r="G37" s="8">
        <f t="shared" si="3"/>
        <v>0</v>
      </c>
    </row>
    <row r="38" spans="1:7" x14ac:dyDescent="0.3">
      <c r="A38" s="3">
        <v>37622</v>
      </c>
      <c r="B38">
        <v>12.239474</v>
      </c>
      <c r="C38" s="8">
        <f t="shared" si="0"/>
        <v>-4.3977532011567039E-2</v>
      </c>
      <c r="D38" s="4">
        <v>-3.7144954291687075E-3</v>
      </c>
      <c r="E38" s="8">
        <f t="shared" si="1"/>
        <v>-4.5644198678233702E-2</v>
      </c>
      <c r="F38" s="8">
        <f t="shared" si="2"/>
        <v>-4.5644198678233702E-2</v>
      </c>
      <c r="G38" s="8">
        <f t="shared" si="3"/>
        <v>2.0833928729780712E-3</v>
      </c>
    </row>
    <row r="39" spans="1:7" x14ac:dyDescent="0.3">
      <c r="A39" s="3">
        <v>37653</v>
      </c>
      <c r="B39">
        <v>11.747349</v>
      </c>
      <c r="C39" s="8">
        <f t="shared" si="0"/>
        <v>-4.1038704191025795E-2</v>
      </c>
      <c r="D39" s="4">
        <v>-6.5647883550634112E-2</v>
      </c>
      <c r="E39" s="8">
        <f t="shared" si="1"/>
        <v>-4.2705370857692458E-2</v>
      </c>
      <c r="F39" s="8">
        <f t="shared" si="2"/>
        <v>-4.2705370857692458E-2</v>
      </c>
      <c r="G39" s="8">
        <f t="shared" si="3"/>
        <v>1.8237487000930482E-3</v>
      </c>
    </row>
    <row r="40" spans="1:7" x14ac:dyDescent="0.3">
      <c r="A40" s="3">
        <v>37681</v>
      </c>
      <c r="B40">
        <v>12.481731999999999</v>
      </c>
      <c r="C40" s="8">
        <f t="shared" si="0"/>
        <v>6.0638537249683232E-2</v>
      </c>
      <c r="D40" s="4">
        <v>1.1469122970502878E-2</v>
      </c>
      <c r="E40" s="8">
        <f t="shared" si="1"/>
        <v>5.8971870583016568E-2</v>
      </c>
      <c r="F40" s="8">
        <f t="shared" si="2"/>
        <v>0</v>
      </c>
      <c r="G40" s="8">
        <f t="shared" si="3"/>
        <v>0</v>
      </c>
    </row>
    <row r="41" spans="1:7" x14ac:dyDescent="0.3">
      <c r="A41" s="3">
        <v>37712</v>
      </c>
      <c r="B41">
        <v>12.361160999999999</v>
      </c>
      <c r="C41" s="8">
        <f t="shared" si="0"/>
        <v>-9.7067557061837877E-3</v>
      </c>
      <c r="D41" s="4">
        <v>5.1262062530267029E-2</v>
      </c>
      <c r="E41" s="8">
        <f t="shared" si="1"/>
        <v>-1.1373422372850455E-2</v>
      </c>
      <c r="F41" s="8">
        <f t="shared" si="2"/>
        <v>-1.1373422372850455E-2</v>
      </c>
      <c r="G41" s="8">
        <f t="shared" si="3"/>
        <v>1.2935473647125527E-4</v>
      </c>
    </row>
    <row r="42" spans="1:7" x14ac:dyDescent="0.3">
      <c r="A42" s="3">
        <v>37742</v>
      </c>
      <c r="B42">
        <v>12.896416</v>
      </c>
      <c r="C42" s="8">
        <f t="shared" si="0"/>
        <v>4.2390063651466643E-2</v>
      </c>
      <c r="D42" s="4">
        <v>5.1605002078581694E-2</v>
      </c>
      <c r="E42" s="8">
        <f t="shared" si="1"/>
        <v>4.072339698479998E-2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13.070092000000001</v>
      </c>
      <c r="C43" s="8">
        <f t="shared" si="0"/>
        <v>1.3377123323506306E-2</v>
      </c>
      <c r="D43" s="4">
        <v>5.5600666695157869E-2</v>
      </c>
      <c r="E43" s="8">
        <f t="shared" si="1"/>
        <v>1.1710456656839639E-2</v>
      </c>
      <c r="F43" s="8">
        <f t="shared" si="2"/>
        <v>0</v>
      </c>
      <c r="G43" s="8">
        <f t="shared" si="3"/>
        <v>0</v>
      </c>
    </row>
    <row r="44" spans="1:7" x14ac:dyDescent="0.3">
      <c r="A44" s="3">
        <v>37803</v>
      </c>
      <c r="B44">
        <v>12.645546</v>
      </c>
      <c r="C44" s="8">
        <f t="shared" si="0"/>
        <v>-3.3021508320095184E-2</v>
      </c>
      <c r="D44" s="4">
        <v>4.5951417004048214E-3</v>
      </c>
      <c r="E44" s="8">
        <f t="shared" si="1"/>
        <v>-3.4688174986761848E-2</v>
      </c>
      <c r="F44" s="8">
        <f t="shared" si="2"/>
        <v>-3.4688174986761848E-2</v>
      </c>
      <c r="G44" s="8">
        <f t="shared" si="3"/>
        <v>1.2032694839122103E-3</v>
      </c>
    </row>
    <row r="45" spans="1:7" x14ac:dyDescent="0.3">
      <c r="A45" s="3">
        <v>37834</v>
      </c>
      <c r="B45">
        <v>12.854734000000001</v>
      </c>
      <c r="C45" s="8">
        <f t="shared" si="0"/>
        <v>1.6407089854232032E-2</v>
      </c>
      <c r="D45" s="4">
        <v>-3.0326233703427477E-3</v>
      </c>
      <c r="E45" s="8">
        <f t="shared" si="1"/>
        <v>1.4740423187565365E-2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13.051608</v>
      </c>
      <c r="C46" s="8">
        <f t="shared" si="0"/>
        <v>1.5199196402592974E-2</v>
      </c>
      <c r="D46" s="4">
        <v>3.0226471152971696E-2</v>
      </c>
      <c r="E46" s="8">
        <f t="shared" si="1"/>
        <v>1.3532529735926307E-2</v>
      </c>
      <c r="F46" s="8">
        <f t="shared" si="2"/>
        <v>0</v>
      </c>
      <c r="G46" s="8">
        <f t="shared" si="3"/>
        <v>0</v>
      </c>
    </row>
    <row r="47" spans="1:7" x14ac:dyDescent="0.3">
      <c r="A47" s="3">
        <v>37895</v>
      </c>
      <c r="B47">
        <v>12.43604</v>
      </c>
      <c r="C47" s="8">
        <f t="shared" si="0"/>
        <v>-4.8312635909092232E-2</v>
      </c>
      <c r="D47" s="4">
        <v>1.8922153339088092E-2</v>
      </c>
      <c r="E47" s="8">
        <f t="shared" si="1"/>
        <v>-4.9979302575758895E-2</v>
      </c>
      <c r="F47" s="8">
        <f t="shared" si="2"/>
        <v>-4.9979302575758895E-2</v>
      </c>
      <c r="G47" s="8">
        <f t="shared" si="3"/>
        <v>2.4979306859592596E-3</v>
      </c>
    </row>
    <row r="48" spans="1:7" x14ac:dyDescent="0.3">
      <c r="A48" s="3">
        <v>37926</v>
      </c>
      <c r="B48">
        <v>12.554652000000001</v>
      </c>
      <c r="C48" s="8">
        <f t="shared" si="0"/>
        <v>9.4925655251227939E-3</v>
      </c>
      <c r="D48" s="4">
        <v>1.0753516313190216E-2</v>
      </c>
      <c r="E48" s="8">
        <f t="shared" si="1"/>
        <v>7.8258988584561269E-3</v>
      </c>
      <c r="F48" s="8">
        <f t="shared" si="2"/>
        <v>0</v>
      </c>
      <c r="G48" s="8">
        <f t="shared" si="3"/>
        <v>0</v>
      </c>
    </row>
    <row r="49" spans="1:7" x14ac:dyDescent="0.3">
      <c r="A49" s="3">
        <v>37956</v>
      </c>
      <c r="B49">
        <v>12.635541999999999</v>
      </c>
      <c r="C49" s="8">
        <f t="shared" si="0"/>
        <v>6.4223624508173887E-3</v>
      </c>
      <c r="D49" s="4">
        <v>2.9278978950376233E-2</v>
      </c>
      <c r="E49" s="8">
        <f t="shared" si="1"/>
        <v>4.7556957841507217E-3</v>
      </c>
      <c r="F49" s="8">
        <f t="shared" si="2"/>
        <v>0</v>
      </c>
      <c r="G49" s="8">
        <f t="shared" si="3"/>
        <v>0</v>
      </c>
    </row>
    <row r="50" spans="1:7" x14ac:dyDescent="0.3">
      <c r="A50" s="3">
        <v>37987</v>
      </c>
      <c r="B50">
        <v>12.671803000000001</v>
      </c>
      <c r="C50" s="8">
        <f t="shared" si="0"/>
        <v>2.8656522297771637E-3</v>
      </c>
      <c r="D50" s="4">
        <v>4.8008587503701398E-2</v>
      </c>
      <c r="E50" s="8">
        <f t="shared" si="1"/>
        <v>1.1989855631104969E-3</v>
      </c>
      <c r="F50" s="8">
        <f t="shared" si="2"/>
        <v>0</v>
      </c>
      <c r="G50" s="8">
        <f t="shared" si="3"/>
        <v>0</v>
      </c>
    </row>
    <row r="51" spans="1:7" x14ac:dyDescent="0.3">
      <c r="A51" s="3">
        <v>38018</v>
      </c>
      <c r="B51">
        <v>12.90344</v>
      </c>
      <c r="C51" s="8">
        <f t="shared" si="0"/>
        <v>1.8114653619687338E-2</v>
      </c>
      <c r="D51" s="4">
        <v>9.571574894924521E-3</v>
      </c>
      <c r="E51" s="8">
        <f t="shared" si="1"/>
        <v>1.6447986953020671E-2</v>
      </c>
      <c r="F51" s="8">
        <f t="shared" si="2"/>
        <v>0</v>
      </c>
      <c r="G51" s="8">
        <f t="shared" si="3"/>
        <v>0</v>
      </c>
    </row>
    <row r="52" spans="1:7" x14ac:dyDescent="0.3">
      <c r="A52" s="3">
        <v>38047</v>
      </c>
      <c r="B52">
        <v>13.099881</v>
      </c>
      <c r="C52" s="8">
        <f t="shared" si="0"/>
        <v>1.5109203711323349E-2</v>
      </c>
      <c r="D52" s="4">
        <v>-1.6950041981528025E-2</v>
      </c>
      <c r="E52" s="8">
        <f t="shared" si="1"/>
        <v>1.3442537044656682E-2</v>
      </c>
      <c r="F52" s="8">
        <f t="shared" si="2"/>
        <v>0</v>
      </c>
      <c r="G52" s="8">
        <f t="shared" si="3"/>
        <v>0</v>
      </c>
    </row>
    <row r="53" spans="1:7" x14ac:dyDescent="0.3">
      <c r="A53" s="3">
        <v>38078</v>
      </c>
      <c r="B53">
        <v>13.680799</v>
      </c>
      <c r="C53" s="8">
        <f t="shared" si="0"/>
        <v>4.3390170725183079E-2</v>
      </c>
      <c r="D53" s="4">
        <v>8.3453442232067129E-3</v>
      </c>
      <c r="E53" s="8">
        <f t="shared" si="1"/>
        <v>4.1723504058516415E-2</v>
      </c>
      <c r="F53" s="8">
        <f t="shared" si="2"/>
        <v>0</v>
      </c>
      <c r="G53" s="8">
        <f t="shared" si="3"/>
        <v>0</v>
      </c>
    </row>
    <row r="54" spans="1:7" x14ac:dyDescent="0.3">
      <c r="A54" s="3">
        <v>38108</v>
      </c>
      <c r="B54">
        <v>12.999442</v>
      </c>
      <c r="C54" s="8">
        <f t="shared" si="0"/>
        <v>-5.1086883458171597E-2</v>
      </c>
      <c r="D54" s="4">
        <v>-2.6981718077221651E-2</v>
      </c>
      <c r="E54" s="8">
        <f t="shared" si="1"/>
        <v>-5.2753550124838261E-2</v>
      </c>
      <c r="F54" s="8">
        <f t="shared" si="2"/>
        <v>-5.2753550124838261E-2</v>
      </c>
      <c r="G54" s="8">
        <f t="shared" si="3"/>
        <v>2.7829370507738227E-3</v>
      </c>
    </row>
    <row r="55" spans="1:7" x14ac:dyDescent="0.3">
      <c r="A55" s="3">
        <v>38139</v>
      </c>
      <c r="B55">
        <v>13.417236000000001</v>
      </c>
      <c r="C55" s="8">
        <f t="shared" si="0"/>
        <v>3.1633715615349375E-2</v>
      </c>
      <c r="D55" s="4">
        <v>2.7185839424001178E-2</v>
      </c>
      <c r="E55" s="8">
        <f t="shared" si="1"/>
        <v>2.9967048948682708E-2</v>
      </c>
      <c r="F55" s="8">
        <f t="shared" si="2"/>
        <v>0</v>
      </c>
      <c r="G55" s="8">
        <f t="shared" si="3"/>
        <v>0</v>
      </c>
    </row>
    <row r="56" spans="1:7" x14ac:dyDescent="0.3">
      <c r="A56" s="3">
        <v>38169</v>
      </c>
      <c r="B56">
        <v>12.674810000000001</v>
      </c>
      <c r="C56" s="8">
        <f t="shared" si="0"/>
        <v>-5.6923589851914924E-2</v>
      </c>
      <c r="D56" s="4">
        <v>-2.3756135456760551E-2</v>
      </c>
      <c r="E56" s="8">
        <f t="shared" si="1"/>
        <v>-5.8590256518581588E-2</v>
      </c>
      <c r="F56" s="8">
        <f t="shared" si="2"/>
        <v>-5.8590256518581588E-2</v>
      </c>
      <c r="G56" s="8">
        <f t="shared" si="3"/>
        <v>3.4328181589131923E-3</v>
      </c>
    </row>
    <row r="57" spans="1:7" x14ac:dyDescent="0.3">
      <c r="A57" s="3">
        <v>38200</v>
      </c>
      <c r="B57">
        <v>13.428293999999999</v>
      </c>
      <c r="C57" s="8">
        <f t="shared" si="0"/>
        <v>5.7747414199983881E-2</v>
      </c>
      <c r="D57" s="4">
        <v>-1.529140480173609E-2</v>
      </c>
      <c r="E57" s="8">
        <f t="shared" si="1"/>
        <v>5.6080747533317217E-2</v>
      </c>
      <c r="F57" s="8">
        <f t="shared" si="2"/>
        <v>0</v>
      </c>
      <c r="G57" s="8">
        <f t="shared" si="3"/>
        <v>0</v>
      </c>
    </row>
    <row r="58" spans="1:7" x14ac:dyDescent="0.3">
      <c r="A58" s="3">
        <v>38231</v>
      </c>
      <c r="B58">
        <v>12.760433000000001</v>
      </c>
      <c r="C58" s="8">
        <f t="shared" si="0"/>
        <v>-5.10147619166385E-2</v>
      </c>
      <c r="D58" s="4">
        <v>2.6374272228038301E-2</v>
      </c>
      <c r="E58" s="8">
        <f t="shared" si="1"/>
        <v>-5.2681428583305163E-2</v>
      </c>
      <c r="F58" s="8">
        <f t="shared" si="2"/>
        <v>-5.2681428583305163E-2</v>
      </c>
      <c r="G58" s="8">
        <f t="shared" si="3"/>
        <v>2.7753329175778823E-3</v>
      </c>
    </row>
    <row r="59" spans="1:7" x14ac:dyDescent="0.3">
      <c r="A59" s="3">
        <v>38261</v>
      </c>
      <c r="B59">
        <v>12.575704</v>
      </c>
      <c r="C59" s="8">
        <f t="shared" si="0"/>
        <v>-1.4582512995992654E-2</v>
      </c>
      <c r="D59" s="4">
        <v>-4.026269169515286E-4</v>
      </c>
      <c r="E59" s="8">
        <f t="shared" si="1"/>
        <v>-1.6249179662659319E-2</v>
      </c>
      <c r="F59" s="8">
        <f t="shared" si="2"/>
        <v>-1.6249179662659319E-2</v>
      </c>
      <c r="G59" s="8">
        <f t="shared" si="3"/>
        <v>2.6403583970938121E-4</v>
      </c>
    </row>
    <row r="60" spans="1:7" x14ac:dyDescent="0.3">
      <c r="A60" s="3">
        <v>38292</v>
      </c>
      <c r="B60">
        <v>13.017588</v>
      </c>
      <c r="C60" s="8">
        <f t="shared" si="0"/>
        <v>3.4534667648481489E-2</v>
      </c>
      <c r="D60" s="4">
        <v>4.6302843690980228E-2</v>
      </c>
      <c r="E60" s="8">
        <f t="shared" si="1"/>
        <v>3.2868000981814825E-2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14.225197</v>
      </c>
      <c r="C61" s="8">
        <f t="shared" si="0"/>
        <v>8.8713462611484106E-2</v>
      </c>
      <c r="D61" s="4">
        <v>2.5895255530651685E-2</v>
      </c>
      <c r="E61" s="8">
        <f t="shared" si="1"/>
        <v>8.7046795944817443E-2</v>
      </c>
      <c r="F61" s="8">
        <f t="shared" si="2"/>
        <v>0</v>
      </c>
      <c r="G61" s="8">
        <f t="shared" si="3"/>
        <v>0</v>
      </c>
    </row>
    <row r="62" spans="1:7" x14ac:dyDescent="0.3">
      <c r="A62" s="3">
        <v>38353</v>
      </c>
      <c r="B62">
        <v>15.163814</v>
      </c>
      <c r="C62" s="8">
        <f t="shared" si="0"/>
        <v>6.3897102911812526E-2</v>
      </c>
      <c r="D62" s="4">
        <v>-1.484310504415403E-2</v>
      </c>
      <c r="E62" s="8">
        <f t="shared" si="1"/>
        <v>6.2230436245145862E-2</v>
      </c>
      <c r="F62" s="8">
        <f t="shared" si="2"/>
        <v>0</v>
      </c>
      <c r="G62" s="8">
        <f t="shared" si="3"/>
        <v>0</v>
      </c>
    </row>
    <row r="63" spans="1:7" x14ac:dyDescent="0.3">
      <c r="A63" s="3">
        <v>38384</v>
      </c>
      <c r="B63">
        <v>15.080356999999999</v>
      </c>
      <c r="C63" s="8">
        <f t="shared" si="0"/>
        <v>-5.5188956463130649E-3</v>
      </c>
      <c r="D63" s="4">
        <v>1.5422249684698814E-2</v>
      </c>
      <c r="E63" s="8">
        <f t="shared" si="1"/>
        <v>-7.1855623129797319E-3</v>
      </c>
      <c r="F63" s="8">
        <f t="shared" si="2"/>
        <v>-7.1855623129797319E-3</v>
      </c>
      <c r="G63" s="8">
        <f t="shared" si="3"/>
        <v>5.1632305753714634E-5</v>
      </c>
    </row>
    <row r="64" spans="1:7" x14ac:dyDescent="0.3">
      <c r="A64" s="3">
        <v>38412</v>
      </c>
      <c r="B64">
        <v>14.153131999999999</v>
      </c>
      <c r="C64" s="8">
        <f t="shared" si="0"/>
        <v>-6.3457093686907828E-2</v>
      </c>
      <c r="D64" s="4">
        <v>-3.9428823887365421E-3</v>
      </c>
      <c r="E64" s="8">
        <f t="shared" si="1"/>
        <v>-6.5123760353574492E-2</v>
      </c>
      <c r="F64" s="8">
        <f t="shared" si="2"/>
        <v>-6.5123760353574492E-2</v>
      </c>
      <c r="G64" s="8">
        <f t="shared" si="3"/>
        <v>4.2411041625898009E-3</v>
      </c>
    </row>
    <row r="65" spans="1:7" x14ac:dyDescent="0.3">
      <c r="A65" s="3">
        <v>38443</v>
      </c>
      <c r="B65">
        <v>14.225125999999999</v>
      </c>
      <c r="C65" s="8">
        <f t="shared" si="0"/>
        <v>5.0738952654203993E-3</v>
      </c>
      <c r="D65" s="4">
        <v>-2.5500041844505838E-2</v>
      </c>
      <c r="E65" s="8">
        <f t="shared" si="1"/>
        <v>3.4072285987537324E-3</v>
      </c>
      <c r="F65" s="8">
        <f t="shared" si="2"/>
        <v>0</v>
      </c>
      <c r="G65" s="8">
        <f t="shared" si="3"/>
        <v>0</v>
      </c>
    </row>
    <row r="66" spans="1:7" x14ac:dyDescent="0.3">
      <c r="A66" s="3">
        <v>38473</v>
      </c>
      <c r="B66">
        <v>14.298679999999999</v>
      </c>
      <c r="C66" s="8">
        <f t="shared" si="0"/>
        <v>5.1573876947794391E-3</v>
      </c>
      <c r="D66" s="4">
        <v>1.1894231512413721E-2</v>
      </c>
      <c r="E66" s="8">
        <f t="shared" si="1"/>
        <v>3.4907210281127721E-3</v>
      </c>
      <c r="F66" s="8">
        <f t="shared" si="2"/>
        <v>0</v>
      </c>
      <c r="G66" s="8">
        <f t="shared" si="3"/>
        <v>0</v>
      </c>
    </row>
    <row r="67" spans="1:7" x14ac:dyDescent="0.3">
      <c r="A67" s="3">
        <v>38504</v>
      </c>
      <c r="B67">
        <v>13.515867</v>
      </c>
      <c r="C67" s="8">
        <f t="shared" si="0"/>
        <v>-5.630289669871328E-2</v>
      </c>
      <c r="D67" s="4">
        <v>2.034321213972912E-2</v>
      </c>
      <c r="E67" s="8">
        <f t="shared" si="1"/>
        <v>-5.7969563365379943E-2</v>
      </c>
      <c r="F67" s="8">
        <f t="shared" si="2"/>
        <v>-5.7969563365379943E-2</v>
      </c>
      <c r="G67" s="8">
        <f t="shared" si="3"/>
        <v>3.3604702767728004E-3</v>
      </c>
    </row>
    <row r="68" spans="1:7" x14ac:dyDescent="0.3">
      <c r="A68" s="3">
        <v>38534</v>
      </c>
      <c r="B68">
        <v>13.692073000000001</v>
      </c>
      <c r="C68" s="8">
        <f t="shared" ref="C68:C131" si="4">LN(B68/B67)</f>
        <v>1.2952723619987771E-2</v>
      </c>
      <c r="D68" s="4">
        <v>1.6627157413183623E-2</v>
      </c>
      <c r="E68" s="8">
        <f t="shared" ref="E68:E131" si="5">C68-$N$4</f>
        <v>1.1286056953321104E-2</v>
      </c>
      <c r="F68" s="8">
        <f t="shared" ref="F68:F131" si="6">IF(E68&lt;0,E68,0)</f>
        <v>0</v>
      </c>
      <c r="G68" s="8">
        <f t="shared" ref="G68:G131" si="7">F68^2</f>
        <v>0</v>
      </c>
    </row>
    <row r="69" spans="1:7" x14ac:dyDescent="0.3">
      <c r="A69" s="3">
        <v>38565</v>
      </c>
      <c r="B69">
        <v>13.370244</v>
      </c>
      <c r="C69" s="8">
        <f t="shared" si="4"/>
        <v>-2.3785411473870845E-2</v>
      </c>
      <c r="D69" s="4">
        <v>1.6608849325827765E-3</v>
      </c>
      <c r="E69" s="8">
        <f t="shared" si="5"/>
        <v>-2.5452078140537512E-2</v>
      </c>
      <c r="F69" s="8">
        <f t="shared" si="6"/>
        <v>-2.5452078140537512E-2</v>
      </c>
      <c r="G69" s="8">
        <f t="shared" si="7"/>
        <v>6.4780828167202743E-4</v>
      </c>
    </row>
    <row r="70" spans="1:7" x14ac:dyDescent="0.3">
      <c r="A70" s="3">
        <v>38596</v>
      </c>
      <c r="B70">
        <v>13.973245</v>
      </c>
      <c r="C70" s="8">
        <f t="shared" si="4"/>
        <v>4.4112788999470215E-2</v>
      </c>
      <c r="D70" s="4">
        <v>1.3477419196746558E-3</v>
      </c>
      <c r="E70" s="8">
        <f t="shared" si="5"/>
        <v>4.2446122332803551E-2</v>
      </c>
      <c r="F70" s="8">
        <f t="shared" si="6"/>
        <v>0</v>
      </c>
      <c r="G70" s="8">
        <f t="shared" si="7"/>
        <v>0</v>
      </c>
    </row>
    <row r="71" spans="1:7" x14ac:dyDescent="0.3">
      <c r="A71" s="3">
        <v>38626</v>
      </c>
      <c r="B71">
        <v>13.990638000000001</v>
      </c>
      <c r="C71" s="8">
        <f t="shared" si="4"/>
        <v>1.2439618806076337E-3</v>
      </c>
      <c r="D71" s="4">
        <v>-2.7701644479248267E-2</v>
      </c>
      <c r="E71" s="8">
        <f t="shared" si="5"/>
        <v>-4.2270478605903306E-4</v>
      </c>
      <c r="F71" s="8">
        <f t="shared" si="6"/>
        <v>-4.2270478605903306E-4</v>
      </c>
      <c r="G71" s="8">
        <f t="shared" si="7"/>
        <v>1.786793361572129E-7</v>
      </c>
    </row>
    <row r="72" spans="1:7" x14ac:dyDescent="0.3">
      <c r="A72" s="3">
        <v>38657</v>
      </c>
      <c r="B72">
        <v>13.874309999999999</v>
      </c>
      <c r="C72" s="8">
        <f t="shared" si="4"/>
        <v>-8.3494629742136787E-3</v>
      </c>
      <c r="D72" s="4">
        <v>3.8096916003892624E-2</v>
      </c>
      <c r="E72" s="8">
        <f t="shared" si="5"/>
        <v>-1.0016129640880346E-2</v>
      </c>
      <c r="F72" s="8">
        <f t="shared" si="6"/>
        <v>-1.0016129640880346E-2</v>
      </c>
      <c r="G72" s="8">
        <f t="shared" si="7"/>
        <v>1.0032285298292184E-4</v>
      </c>
    </row>
    <row r="73" spans="1:7" x14ac:dyDescent="0.3">
      <c r="A73" s="3">
        <v>38687</v>
      </c>
      <c r="B73">
        <v>14.396825</v>
      </c>
      <c r="C73" s="8">
        <f t="shared" si="4"/>
        <v>3.6968767494003359E-2</v>
      </c>
      <c r="D73" s="4">
        <v>1.9961692945521588E-2</v>
      </c>
      <c r="E73" s="8">
        <f t="shared" si="5"/>
        <v>3.5302100827336695E-2</v>
      </c>
      <c r="F73" s="8">
        <f t="shared" si="6"/>
        <v>0</v>
      </c>
      <c r="G73" s="8">
        <f t="shared" si="7"/>
        <v>0</v>
      </c>
    </row>
    <row r="74" spans="1:7" x14ac:dyDescent="0.3">
      <c r="A74" s="3">
        <v>38718</v>
      </c>
      <c r="B74">
        <v>14.189572</v>
      </c>
      <c r="C74" s="8">
        <f t="shared" si="4"/>
        <v>-1.4500367529117346E-2</v>
      </c>
      <c r="D74" s="4">
        <v>1.3200535627976327E-2</v>
      </c>
      <c r="E74" s="8">
        <f t="shared" si="5"/>
        <v>-1.6167034195784011E-2</v>
      </c>
      <c r="F74" s="8">
        <f t="shared" si="6"/>
        <v>-1.6167034195784011E-2</v>
      </c>
      <c r="G74" s="8">
        <f t="shared" si="7"/>
        <v>2.6137299468764958E-4</v>
      </c>
    </row>
    <row r="75" spans="1:7" x14ac:dyDescent="0.3">
      <c r="A75" s="3">
        <v>38749</v>
      </c>
      <c r="B75">
        <v>14.475384</v>
      </c>
      <c r="C75" s="8">
        <f t="shared" si="4"/>
        <v>1.9942222973503509E-2</v>
      </c>
      <c r="D75" s="4">
        <v>-1.6266139059847875E-3</v>
      </c>
      <c r="E75" s="8">
        <f t="shared" si="5"/>
        <v>1.8275556306836842E-2</v>
      </c>
      <c r="F75" s="8">
        <f t="shared" si="6"/>
        <v>0</v>
      </c>
      <c r="G75" s="8">
        <f t="shared" si="7"/>
        <v>0</v>
      </c>
    </row>
    <row r="76" spans="1:7" x14ac:dyDescent="0.3">
      <c r="A76" s="3">
        <v>38777</v>
      </c>
      <c r="B76">
        <v>14.895678999999999</v>
      </c>
      <c r="C76" s="8">
        <f t="shared" si="4"/>
        <v>2.8621619288688078E-2</v>
      </c>
      <c r="D76" s="4">
        <v>1.3386597736262811E-2</v>
      </c>
      <c r="E76" s="8">
        <f t="shared" si="5"/>
        <v>2.6954952622021411E-2</v>
      </c>
      <c r="F76" s="8">
        <f t="shared" si="6"/>
        <v>0</v>
      </c>
      <c r="G76" s="8">
        <f t="shared" si="7"/>
        <v>0</v>
      </c>
    </row>
    <row r="77" spans="1:7" x14ac:dyDescent="0.3">
      <c r="A77" s="3">
        <v>38808</v>
      </c>
      <c r="B77">
        <v>14.501830999999999</v>
      </c>
      <c r="C77" s="8">
        <f t="shared" si="4"/>
        <v>-2.6796253576809859E-2</v>
      </c>
      <c r="D77" s="4">
        <v>6.5159923941441582E-3</v>
      </c>
      <c r="E77" s="8">
        <f t="shared" si="5"/>
        <v>-2.8462920243476526E-2</v>
      </c>
      <c r="F77" s="8">
        <f t="shared" si="6"/>
        <v>-2.8462920243476526E-2</v>
      </c>
      <c r="G77" s="8">
        <f t="shared" si="7"/>
        <v>8.1013782878650584E-4</v>
      </c>
    </row>
    <row r="78" spans="1:7" x14ac:dyDescent="0.3">
      <c r="A78" s="3">
        <v>38838</v>
      </c>
      <c r="B78">
        <v>15.354158</v>
      </c>
      <c r="C78" s="8">
        <f t="shared" si="4"/>
        <v>5.7111399514339363E-2</v>
      </c>
      <c r="D78" s="4">
        <v>-9.3382584455179284E-3</v>
      </c>
      <c r="E78" s="8">
        <f t="shared" si="5"/>
        <v>5.5444732847672699E-2</v>
      </c>
      <c r="F78" s="8">
        <f t="shared" si="6"/>
        <v>0</v>
      </c>
      <c r="G78" s="8">
        <f t="shared" si="7"/>
        <v>0</v>
      </c>
    </row>
    <row r="79" spans="1:7" x14ac:dyDescent="0.3">
      <c r="A79" s="3">
        <v>38869</v>
      </c>
      <c r="B79">
        <v>15.286106</v>
      </c>
      <c r="C79" s="8">
        <f t="shared" si="4"/>
        <v>-4.4420055843389285E-3</v>
      </c>
      <c r="D79" s="4">
        <v>-2.855791815567315E-2</v>
      </c>
      <c r="E79" s="8">
        <f t="shared" si="5"/>
        <v>-6.1086722510055955E-3</v>
      </c>
      <c r="F79" s="8">
        <f t="shared" si="6"/>
        <v>-6.1086722510055955E-3</v>
      </c>
      <c r="G79" s="8">
        <f t="shared" si="7"/>
        <v>3.7315876670205767E-5</v>
      </c>
    </row>
    <row r="80" spans="1:7" x14ac:dyDescent="0.3">
      <c r="A80" s="3">
        <v>38899</v>
      </c>
      <c r="B80">
        <v>15.35712</v>
      </c>
      <c r="C80" s="8">
        <f t="shared" si="4"/>
        <v>4.6348988927309839E-3</v>
      </c>
      <c r="D80" s="4">
        <v>5.6416926673954343E-3</v>
      </c>
      <c r="E80" s="8">
        <f t="shared" si="5"/>
        <v>2.9682322260643169E-3</v>
      </c>
      <c r="F80" s="8">
        <f t="shared" si="6"/>
        <v>0</v>
      </c>
      <c r="G80" s="8">
        <f t="shared" si="7"/>
        <v>0</v>
      </c>
    </row>
    <row r="81" spans="1:7" x14ac:dyDescent="0.3">
      <c r="A81" s="3">
        <v>38930</v>
      </c>
      <c r="B81">
        <v>16.155404999999998</v>
      </c>
      <c r="C81" s="8">
        <f t="shared" si="4"/>
        <v>5.0675458460902718E-2</v>
      </c>
      <c r="D81" s="4">
        <v>2.1353075604646797E-2</v>
      </c>
      <c r="E81" s="8">
        <f t="shared" si="5"/>
        <v>4.9008791794236055E-2</v>
      </c>
      <c r="F81" s="8">
        <f t="shared" si="6"/>
        <v>0</v>
      </c>
      <c r="G81" s="8">
        <f t="shared" si="7"/>
        <v>0</v>
      </c>
    </row>
    <row r="82" spans="1:7" x14ac:dyDescent="0.3">
      <c r="A82" s="3">
        <v>38961</v>
      </c>
      <c r="B82">
        <v>16.861443999999999</v>
      </c>
      <c r="C82" s="8">
        <f t="shared" si="4"/>
        <v>4.2774926806743913E-2</v>
      </c>
      <c r="D82" s="4">
        <v>2.3765683875228153E-2</v>
      </c>
      <c r="E82" s="8">
        <f t="shared" si="5"/>
        <v>4.1108260140077249E-2</v>
      </c>
      <c r="F82" s="8">
        <f t="shared" si="6"/>
        <v>0</v>
      </c>
      <c r="G82" s="8">
        <f t="shared" si="7"/>
        <v>0</v>
      </c>
    </row>
    <row r="83" spans="1:7" x14ac:dyDescent="0.3">
      <c r="A83" s="3">
        <v>38991</v>
      </c>
      <c r="B83">
        <v>16.926984999999998</v>
      </c>
      <c r="C83" s="8">
        <f t="shared" si="4"/>
        <v>3.8794986415082449E-3</v>
      </c>
      <c r="D83" s="4">
        <v>3.4635056991515853E-2</v>
      </c>
      <c r="E83" s="8">
        <f t="shared" si="5"/>
        <v>2.2128319748415783E-3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16.772466999999999</v>
      </c>
      <c r="C84" s="8">
        <f t="shared" si="4"/>
        <v>-9.1704211017230221E-3</v>
      </c>
      <c r="D84" s="4">
        <v>1.8527483166835355E-2</v>
      </c>
      <c r="E84" s="8">
        <f t="shared" si="5"/>
        <v>-1.0837087768389689E-2</v>
      </c>
      <c r="F84" s="8">
        <f t="shared" si="6"/>
        <v>-1.0837087768389689E-2</v>
      </c>
      <c r="G84" s="8">
        <f t="shared" si="7"/>
        <v>1.1744247129978141E-4</v>
      </c>
    </row>
    <row r="85" spans="1:7" x14ac:dyDescent="0.3">
      <c r="A85" s="3">
        <v>39052</v>
      </c>
      <c r="B85">
        <v>17.267094</v>
      </c>
      <c r="C85" s="8">
        <f t="shared" si="4"/>
        <v>2.906393637918878E-2</v>
      </c>
      <c r="D85" s="4">
        <v>2.0005184929139282E-2</v>
      </c>
      <c r="E85" s="8">
        <f t="shared" si="5"/>
        <v>2.7397269712522113E-2</v>
      </c>
      <c r="F85" s="8">
        <f t="shared" si="6"/>
        <v>0</v>
      </c>
      <c r="G85" s="8">
        <f t="shared" si="7"/>
        <v>0</v>
      </c>
    </row>
    <row r="86" spans="1:7" x14ac:dyDescent="0.3">
      <c r="A86" s="3">
        <v>39083</v>
      </c>
      <c r="B86">
        <v>17.159175999999999</v>
      </c>
      <c r="C86" s="8">
        <f t="shared" si="4"/>
        <v>-6.2695350669590803E-3</v>
      </c>
      <c r="D86" s="4">
        <v>5.464480874316946E-3</v>
      </c>
      <c r="E86" s="8">
        <f t="shared" si="5"/>
        <v>-7.9362017336257473E-3</v>
      </c>
      <c r="F86" s="8">
        <f t="shared" si="6"/>
        <v>-7.9362017336257473E-3</v>
      </c>
      <c r="G86" s="8">
        <f t="shared" si="7"/>
        <v>6.298329795680432E-5</v>
      </c>
    </row>
    <row r="87" spans="1:7" x14ac:dyDescent="0.3">
      <c r="A87" s="3">
        <v>39114</v>
      </c>
      <c r="B87">
        <v>16.993753000000002</v>
      </c>
      <c r="C87" s="8">
        <f t="shared" si="4"/>
        <v>-9.6872683247460675E-3</v>
      </c>
      <c r="D87" s="4">
        <v>1.4492753623188316E-2</v>
      </c>
      <c r="E87" s="8">
        <f t="shared" si="5"/>
        <v>-1.1353934991412734E-2</v>
      </c>
      <c r="F87" s="8">
        <f t="shared" si="6"/>
        <v>-1.1353934991412734E-2</v>
      </c>
      <c r="G87" s="8">
        <f t="shared" si="7"/>
        <v>1.2891183978922649E-4</v>
      </c>
    </row>
    <row r="88" spans="1:7" x14ac:dyDescent="0.3">
      <c r="A88" s="3">
        <v>39142</v>
      </c>
      <c r="B88">
        <v>17.567046999999999</v>
      </c>
      <c r="C88" s="8">
        <f t="shared" si="4"/>
        <v>3.3179011564601166E-2</v>
      </c>
      <c r="D88" s="4">
        <v>-2.6197397563676571E-2</v>
      </c>
      <c r="E88" s="8">
        <f t="shared" si="5"/>
        <v>3.1512344897934502E-2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18.073958999999999</v>
      </c>
      <c r="C89" s="8">
        <f t="shared" si="4"/>
        <v>2.8447355526550595E-2</v>
      </c>
      <c r="D89" s="4">
        <v>4.0292832012509369E-2</v>
      </c>
      <c r="E89" s="8">
        <f t="shared" si="5"/>
        <v>2.6780688859883928E-2</v>
      </c>
      <c r="F89" s="8">
        <f t="shared" si="6"/>
        <v>0</v>
      </c>
      <c r="G89" s="8">
        <f t="shared" si="7"/>
        <v>0</v>
      </c>
    </row>
    <row r="90" spans="1:7" x14ac:dyDescent="0.3">
      <c r="A90" s="3">
        <v>39203</v>
      </c>
      <c r="B90">
        <v>18.594961000000001</v>
      </c>
      <c r="C90" s="8">
        <f t="shared" si="4"/>
        <v>2.8418457011568764E-2</v>
      </c>
      <c r="D90" s="4">
        <v>3.2453335519663305E-2</v>
      </c>
      <c r="E90" s="8">
        <f t="shared" si="5"/>
        <v>2.6751790344902097E-2</v>
      </c>
      <c r="F90" s="8">
        <f t="shared" si="6"/>
        <v>0</v>
      </c>
      <c r="G90" s="8">
        <f t="shared" si="7"/>
        <v>0</v>
      </c>
    </row>
    <row r="91" spans="1:7" x14ac:dyDescent="0.3">
      <c r="A91" s="3">
        <v>39234</v>
      </c>
      <c r="B91">
        <v>17.738690999999999</v>
      </c>
      <c r="C91" s="8">
        <f t="shared" si="4"/>
        <v>-4.7142443927483978E-2</v>
      </c>
      <c r="D91" s="4">
        <v>2.0183437669573662E-3</v>
      </c>
      <c r="E91" s="8">
        <f t="shared" si="5"/>
        <v>-4.8809110594150641E-2</v>
      </c>
      <c r="F91" s="8">
        <f t="shared" si="6"/>
        <v>-4.8809110594150641E-2</v>
      </c>
      <c r="G91" s="8">
        <f t="shared" si="7"/>
        <v>2.3823292769920281E-3</v>
      </c>
    </row>
    <row r="92" spans="1:7" x14ac:dyDescent="0.3">
      <c r="A92" s="3">
        <v>39264</v>
      </c>
      <c r="B92">
        <v>16.888504000000001</v>
      </c>
      <c r="C92" s="8">
        <f t="shared" si="4"/>
        <v>-4.911503233266707E-2</v>
      </c>
      <c r="D92" s="4">
        <v>4.3059325447929132E-3</v>
      </c>
      <c r="E92" s="8">
        <f t="shared" si="5"/>
        <v>-5.0781698999333734E-2</v>
      </c>
      <c r="F92" s="8">
        <f t="shared" si="6"/>
        <v>-5.0781698999333734E-2</v>
      </c>
      <c r="G92" s="8">
        <f t="shared" si="7"/>
        <v>2.5787809532589329E-3</v>
      </c>
    </row>
    <row r="93" spans="1:7" x14ac:dyDescent="0.3">
      <c r="A93" s="3">
        <v>39295</v>
      </c>
      <c r="B93">
        <v>17.081088999999999</v>
      </c>
      <c r="C93" s="8">
        <f t="shared" si="4"/>
        <v>1.1338791333431544E-2</v>
      </c>
      <c r="D93" s="4">
        <v>-4.3459962780543392E-2</v>
      </c>
      <c r="E93" s="8">
        <f t="shared" si="5"/>
        <v>9.6721246667648766E-3</v>
      </c>
      <c r="F93" s="8">
        <f t="shared" si="6"/>
        <v>0</v>
      </c>
      <c r="G93" s="8">
        <f t="shared" si="7"/>
        <v>0</v>
      </c>
    </row>
    <row r="94" spans="1:7" x14ac:dyDescent="0.3">
      <c r="A94" s="3">
        <v>39326</v>
      </c>
      <c r="B94">
        <v>17.73218</v>
      </c>
      <c r="C94" s="8">
        <f t="shared" si="4"/>
        <v>3.7409122860347539E-2</v>
      </c>
      <c r="D94" s="4">
        <v>2.9217252615803442E-2</v>
      </c>
      <c r="E94" s="8">
        <f t="shared" si="5"/>
        <v>3.5742456193680876E-2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17.646581999999999</v>
      </c>
      <c r="C95" s="8">
        <f t="shared" si="4"/>
        <v>-4.8389577355298476E-3</v>
      </c>
      <c r="D95" s="4">
        <v>2.8414555947419175E-2</v>
      </c>
      <c r="E95" s="8">
        <f t="shared" si="5"/>
        <v>-6.5056244021965146E-3</v>
      </c>
      <c r="F95" s="8">
        <f t="shared" si="6"/>
        <v>-6.5056244021965146E-3</v>
      </c>
      <c r="G95" s="8">
        <f t="shared" si="7"/>
        <v>4.232314886245476E-5</v>
      </c>
    </row>
    <row r="96" spans="1:7" x14ac:dyDescent="0.3">
      <c r="A96" s="3">
        <v>39387</v>
      </c>
      <c r="B96">
        <v>18.511876999999998</v>
      </c>
      <c r="C96" s="8">
        <f t="shared" si="4"/>
        <v>4.7870415855501496E-2</v>
      </c>
      <c r="D96" s="4">
        <v>-4.953691074652844E-2</v>
      </c>
      <c r="E96" s="8">
        <f t="shared" si="5"/>
        <v>4.6203749188834832E-2</v>
      </c>
      <c r="F96" s="8">
        <f t="shared" si="6"/>
        <v>0</v>
      </c>
      <c r="G96" s="8">
        <f t="shared" si="7"/>
        <v>0</v>
      </c>
    </row>
    <row r="97" spans="1:7" x14ac:dyDescent="0.3">
      <c r="A97" s="3">
        <v>39417</v>
      </c>
      <c r="B97">
        <v>17.542435000000001</v>
      </c>
      <c r="C97" s="8">
        <f t="shared" si="4"/>
        <v>-5.3789723240157301E-2</v>
      </c>
      <c r="D97" s="4">
        <v>1.0817348758704054E-2</v>
      </c>
      <c r="E97" s="8">
        <f t="shared" si="5"/>
        <v>-5.5456389906823965E-2</v>
      </c>
      <c r="F97" s="8">
        <f t="shared" si="6"/>
        <v>-5.5456389906823965E-2</v>
      </c>
      <c r="G97" s="8">
        <f t="shared" si="7"/>
        <v>3.0754111814976868E-3</v>
      </c>
    </row>
    <row r="98" spans="1:7" x14ac:dyDescent="0.3">
      <c r="A98" s="3">
        <v>39448</v>
      </c>
      <c r="B98">
        <v>16.779184000000001</v>
      </c>
      <c r="C98" s="8">
        <f t="shared" si="4"/>
        <v>-4.4483732314285762E-2</v>
      </c>
      <c r="D98" s="4">
        <v>-7.0300000000000001E-2</v>
      </c>
      <c r="E98" s="8">
        <f t="shared" si="5"/>
        <v>-4.6150398980952426E-2</v>
      </c>
      <c r="F98" s="8">
        <f t="shared" si="6"/>
        <v>-4.6150398980952426E-2</v>
      </c>
      <c r="G98" s="8">
        <f t="shared" si="7"/>
        <v>2.1298593261010945E-3</v>
      </c>
    </row>
    <row r="99" spans="1:7" x14ac:dyDescent="0.3">
      <c r="A99" s="3">
        <v>39479</v>
      </c>
      <c r="B99">
        <v>17.350653000000001</v>
      </c>
      <c r="C99" s="8">
        <f t="shared" si="4"/>
        <v>3.3491072036229724E-2</v>
      </c>
      <c r="D99" s="4">
        <v>-1.7479035736155862E-2</v>
      </c>
      <c r="E99" s="8">
        <f t="shared" si="5"/>
        <v>3.1824405369563061E-2</v>
      </c>
      <c r="F99" s="8">
        <f t="shared" si="6"/>
        <v>0</v>
      </c>
      <c r="G99" s="8">
        <f t="shared" si="7"/>
        <v>0</v>
      </c>
    </row>
    <row r="100" spans="1:7" x14ac:dyDescent="0.3">
      <c r="A100" s="3">
        <v>39508</v>
      </c>
      <c r="B100">
        <v>18.556124000000001</v>
      </c>
      <c r="C100" s="8">
        <f t="shared" si="4"/>
        <v>6.7169726769614413E-2</v>
      </c>
      <c r="D100" s="4">
        <v>-2.8394645132843767E-2</v>
      </c>
      <c r="E100" s="8">
        <f t="shared" si="5"/>
        <v>6.5503060102947749E-2</v>
      </c>
      <c r="F100" s="8">
        <f t="shared" si="6"/>
        <v>0</v>
      </c>
      <c r="G100" s="8">
        <f t="shared" si="7"/>
        <v>0</v>
      </c>
    </row>
    <row r="101" spans="1:7" x14ac:dyDescent="0.3">
      <c r="A101" s="3">
        <v>39539</v>
      </c>
      <c r="B101">
        <v>18.717274</v>
      </c>
      <c r="C101" s="8">
        <f t="shared" si="4"/>
        <v>8.6469714459135368E-3</v>
      </c>
      <c r="D101" s="4">
        <v>3.9842883063102102E-2</v>
      </c>
      <c r="E101" s="8">
        <f t="shared" si="5"/>
        <v>6.9803047792468698E-3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19.71442</v>
      </c>
      <c r="C102" s="8">
        <f t="shared" si="4"/>
        <v>5.1903506885141067E-2</v>
      </c>
      <c r="D102" s="4">
        <v>2.3615848970011788E-2</v>
      </c>
      <c r="E102" s="8">
        <f t="shared" si="5"/>
        <v>5.0236840218474403E-2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18.956413000000001</v>
      </c>
      <c r="C103" s="8">
        <f t="shared" si="4"/>
        <v>-3.9208056507995172E-2</v>
      </c>
      <c r="D103" s="4">
        <v>-4.5167580707125315E-2</v>
      </c>
      <c r="E103" s="8">
        <f t="shared" si="5"/>
        <v>-4.0874723174661835E-2</v>
      </c>
      <c r="F103" s="8">
        <f t="shared" si="6"/>
        <v>-4.0874723174661835E-2</v>
      </c>
      <c r="G103" s="8">
        <f t="shared" si="7"/>
        <v>1.6707429946052374E-3</v>
      </c>
    </row>
    <row r="104" spans="1:7" x14ac:dyDescent="0.3">
      <c r="A104" s="3">
        <v>39630</v>
      </c>
      <c r="B104">
        <v>20.085629000000001</v>
      </c>
      <c r="C104" s="8">
        <f t="shared" si="4"/>
        <v>5.7862293059142922E-2</v>
      </c>
      <c r="D104" s="4">
        <v>-6.4611589976651673E-2</v>
      </c>
      <c r="E104" s="8">
        <f t="shared" si="5"/>
        <v>5.6195626392476258E-2</v>
      </c>
      <c r="F104" s="8">
        <f t="shared" si="6"/>
        <v>0</v>
      </c>
      <c r="G104" s="8">
        <f t="shared" si="7"/>
        <v>0</v>
      </c>
    </row>
    <row r="105" spans="1:7" x14ac:dyDescent="0.3">
      <c r="A105" s="3">
        <v>39661</v>
      </c>
      <c r="B105">
        <v>20.789847999999999</v>
      </c>
      <c r="C105" s="8">
        <f t="shared" si="4"/>
        <v>3.4460206411840222E-2</v>
      </c>
      <c r="D105" s="4">
        <v>1.9017431495520824E-2</v>
      </c>
      <c r="E105" s="8">
        <f t="shared" si="5"/>
        <v>3.2793539745173558E-2</v>
      </c>
      <c r="F105" s="8">
        <f t="shared" si="6"/>
        <v>0</v>
      </c>
      <c r="G105" s="8">
        <f t="shared" si="7"/>
        <v>0</v>
      </c>
    </row>
    <row r="106" spans="1:7" x14ac:dyDescent="0.3">
      <c r="A106" s="3">
        <v>39692</v>
      </c>
      <c r="B106">
        <v>21.587769999999999</v>
      </c>
      <c r="C106" s="8">
        <f t="shared" si="4"/>
        <v>3.7662159996683826E-2</v>
      </c>
      <c r="D106" s="4">
        <v>-5.1660127954593613E-2</v>
      </c>
      <c r="E106" s="8">
        <f t="shared" si="5"/>
        <v>3.5995493330017163E-2</v>
      </c>
      <c r="F106" s="8">
        <f t="shared" si="6"/>
        <v>0</v>
      </c>
      <c r="G106" s="8">
        <f t="shared" si="7"/>
        <v>0</v>
      </c>
    </row>
    <row r="107" spans="1:7" x14ac:dyDescent="0.3">
      <c r="A107" s="3">
        <v>39722</v>
      </c>
      <c r="B107">
        <v>21.279913000000001</v>
      </c>
      <c r="C107" s="8">
        <f t="shared" si="4"/>
        <v>-1.4363374513345363E-2</v>
      </c>
      <c r="D107" s="4">
        <v>-0.22804481527030129</v>
      </c>
      <c r="E107" s="8">
        <f t="shared" si="5"/>
        <v>-1.6030041180012028E-2</v>
      </c>
      <c r="F107" s="8">
        <f t="shared" si="6"/>
        <v>-1.6030041180012028E-2</v>
      </c>
      <c r="G107" s="8">
        <f t="shared" si="7"/>
        <v>2.5696222023288142E-4</v>
      </c>
    </row>
    <row r="108" spans="1:7" x14ac:dyDescent="0.3">
      <c r="A108" s="3">
        <v>39753</v>
      </c>
      <c r="B108">
        <v>19.972467000000002</v>
      </c>
      <c r="C108" s="8">
        <f t="shared" si="4"/>
        <v>-6.3408901018400438E-2</v>
      </c>
      <c r="D108" s="4">
        <v>-9.2687692547691367E-2</v>
      </c>
      <c r="E108" s="8">
        <f t="shared" si="5"/>
        <v>-6.5075567685067101E-2</v>
      </c>
      <c r="F108" s="8">
        <f t="shared" si="6"/>
        <v>-6.5075567685067101E-2</v>
      </c>
      <c r="G108" s="8">
        <f t="shared" si="7"/>
        <v>4.2348295095337492E-3</v>
      </c>
    </row>
    <row r="109" spans="1:7" x14ac:dyDescent="0.3">
      <c r="A109" s="3">
        <v>39783</v>
      </c>
      <c r="B109">
        <v>19.207335</v>
      </c>
      <c r="C109" s="8">
        <f t="shared" si="4"/>
        <v>-3.9062437772443115E-2</v>
      </c>
      <c r="D109" s="4">
        <v>-6.225170620331023E-3</v>
      </c>
      <c r="E109" s="8">
        <f t="shared" si="5"/>
        <v>-4.0729104439109778E-2</v>
      </c>
      <c r="F109" s="8">
        <f t="shared" si="6"/>
        <v>-4.0729104439109778E-2</v>
      </c>
      <c r="G109" s="8">
        <f t="shared" si="7"/>
        <v>1.6588599484119119E-3</v>
      </c>
    </row>
    <row r="110" spans="1:7" x14ac:dyDescent="0.3">
      <c r="A110" s="3">
        <v>39814</v>
      </c>
      <c r="B110">
        <v>18.701466</v>
      </c>
      <c r="C110" s="8">
        <f t="shared" si="4"/>
        <v>-2.6690320818696017E-2</v>
      </c>
      <c r="D110" s="4">
        <v>-1.3745526606019519E-2</v>
      </c>
      <c r="E110" s="8">
        <f t="shared" si="5"/>
        <v>-2.8356987485362684E-2</v>
      </c>
      <c r="F110" s="8">
        <f t="shared" si="6"/>
        <v>-2.8356987485362684E-2</v>
      </c>
      <c r="G110" s="8">
        <f t="shared" si="7"/>
        <v>8.0411873924501594E-4</v>
      </c>
    </row>
    <row r="111" spans="1:7" x14ac:dyDescent="0.3">
      <c r="A111" s="3">
        <v>39845</v>
      </c>
      <c r="B111">
        <v>16.714766000000001</v>
      </c>
      <c r="C111" s="8">
        <f t="shared" si="4"/>
        <v>-0.11230939613734761</v>
      </c>
      <c r="D111" s="4">
        <v>-7.2271851569116516E-2</v>
      </c>
      <c r="E111" s="8">
        <f t="shared" si="5"/>
        <v>-0.11397606280401427</v>
      </c>
      <c r="F111" s="8">
        <f t="shared" si="6"/>
        <v>-0.11397606280401427</v>
      </c>
      <c r="G111" s="8">
        <f t="shared" si="7"/>
        <v>1.2990542892304606E-2</v>
      </c>
    </row>
    <row r="112" spans="1:7" x14ac:dyDescent="0.3">
      <c r="A112" s="3">
        <v>39873</v>
      </c>
      <c r="B112">
        <v>15.886670000000001</v>
      </c>
      <c r="C112" s="8">
        <f t="shared" si="4"/>
        <v>-5.0812127550314952E-2</v>
      </c>
      <c r="D112" s="4">
        <v>-6.1592981687080633E-2</v>
      </c>
      <c r="E112" s="8">
        <f t="shared" si="5"/>
        <v>-5.2478794216981615E-2</v>
      </c>
      <c r="F112" s="8">
        <f t="shared" si="6"/>
        <v>-5.2478794216981615E-2</v>
      </c>
      <c r="G112" s="8">
        <f t="shared" si="7"/>
        <v>2.754023842468303E-3</v>
      </c>
    </row>
    <row r="113" spans="1:7" x14ac:dyDescent="0.3">
      <c r="A113" s="3">
        <v>39904</v>
      </c>
      <c r="B113">
        <v>16.144646000000002</v>
      </c>
      <c r="C113" s="8">
        <f t="shared" si="4"/>
        <v>1.6108084854864448E-2</v>
      </c>
      <c r="D113" s="4">
        <v>0.1135225377330884</v>
      </c>
      <c r="E113" s="8">
        <f t="shared" si="5"/>
        <v>1.4441418188197781E-2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16.439841999999999</v>
      </c>
      <c r="C114" s="8">
        <f t="shared" si="4"/>
        <v>1.8119301199370511E-2</v>
      </c>
      <c r="D114" s="4">
        <v>6.2011455300946282E-2</v>
      </c>
      <c r="E114" s="8">
        <f t="shared" si="5"/>
        <v>1.6452634532703844E-2</v>
      </c>
      <c r="F114" s="8">
        <f t="shared" si="6"/>
        <v>0</v>
      </c>
      <c r="G114" s="8">
        <f t="shared" si="7"/>
        <v>0</v>
      </c>
    </row>
    <row r="115" spans="1:7" x14ac:dyDescent="0.3">
      <c r="A115" s="3">
        <v>39965</v>
      </c>
      <c r="B115">
        <v>17.994526</v>
      </c>
      <c r="C115" s="8">
        <f t="shared" si="4"/>
        <v>9.0359821657637965E-2</v>
      </c>
      <c r="D115" s="4">
        <v>2.5934853640319527E-2</v>
      </c>
      <c r="E115" s="8">
        <f t="shared" si="5"/>
        <v>8.8693154990971301E-2</v>
      </c>
      <c r="F115" s="8">
        <f t="shared" si="6"/>
        <v>0</v>
      </c>
      <c r="G115" s="8">
        <f t="shared" si="7"/>
        <v>0</v>
      </c>
    </row>
    <row r="116" spans="1:7" x14ac:dyDescent="0.3">
      <c r="A116" s="3">
        <v>39995</v>
      </c>
      <c r="B116">
        <v>18.922840000000001</v>
      </c>
      <c r="C116" s="8">
        <f t="shared" si="4"/>
        <v>5.0302057533350521E-2</v>
      </c>
      <c r="D116" s="4">
        <v>1.041933440879142E-2</v>
      </c>
      <c r="E116" s="8">
        <f t="shared" si="5"/>
        <v>4.8635390866683857E-2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19.338003</v>
      </c>
      <c r="C117" s="8">
        <f t="shared" si="4"/>
        <v>2.1702569129068382E-2</v>
      </c>
      <c r="D117" s="4">
        <v>7.6015097072682322E-2</v>
      </c>
      <c r="E117" s="8">
        <f t="shared" si="5"/>
        <v>2.0035902462401715E-2</v>
      </c>
      <c r="F117" s="8">
        <f t="shared" si="6"/>
        <v>0</v>
      </c>
      <c r="G117" s="8">
        <f t="shared" si="7"/>
        <v>0</v>
      </c>
    </row>
    <row r="118" spans="1:7" x14ac:dyDescent="0.3">
      <c r="A118" s="3">
        <v>40057</v>
      </c>
      <c r="B118">
        <v>20.843461999999999</v>
      </c>
      <c r="C118" s="8">
        <f t="shared" si="4"/>
        <v>7.4968098732674751E-2</v>
      </c>
      <c r="D118" s="4">
        <v>3.3903202280586742E-2</v>
      </c>
      <c r="E118" s="8">
        <f t="shared" si="5"/>
        <v>7.3301432066008088E-2</v>
      </c>
      <c r="F118" s="8">
        <f t="shared" si="6"/>
        <v>0</v>
      </c>
      <c r="G118" s="8">
        <f t="shared" si="7"/>
        <v>0</v>
      </c>
    </row>
    <row r="119" spans="1:7" x14ac:dyDescent="0.3">
      <c r="A119" s="3">
        <v>40087</v>
      </c>
      <c r="B119">
        <v>21.342054000000001</v>
      </c>
      <c r="C119" s="8">
        <f t="shared" si="4"/>
        <v>2.3639166484283578E-2</v>
      </c>
      <c r="D119" s="4">
        <v>2.1883167130382426E-2</v>
      </c>
      <c r="E119" s="8">
        <f t="shared" si="5"/>
        <v>2.1972499817616911E-2</v>
      </c>
      <c r="F119" s="8">
        <f t="shared" si="6"/>
        <v>0</v>
      </c>
      <c r="G119" s="8">
        <f t="shared" si="7"/>
        <v>0</v>
      </c>
    </row>
    <row r="120" spans="1:7" x14ac:dyDescent="0.3">
      <c r="A120" s="3">
        <v>40118</v>
      </c>
      <c r="B120">
        <v>22.176062000000002</v>
      </c>
      <c r="C120" s="8">
        <f t="shared" si="4"/>
        <v>3.8333926405610952E-2</v>
      </c>
      <c r="D120" s="4">
        <v>1.8936146806125678E-2</v>
      </c>
      <c r="E120" s="8">
        <f t="shared" si="5"/>
        <v>3.6667259738944288E-2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23.092452999999999</v>
      </c>
      <c r="C121" s="8">
        <f t="shared" si="4"/>
        <v>4.0492435370832594E-2</v>
      </c>
      <c r="D121" s="4">
        <v>2.0296814481386517E-2</v>
      </c>
      <c r="E121" s="8">
        <f t="shared" si="5"/>
        <v>3.8825768704165931E-2</v>
      </c>
      <c r="F121" s="8">
        <f t="shared" si="6"/>
        <v>0</v>
      </c>
      <c r="G121" s="8">
        <f t="shared" si="7"/>
        <v>0</v>
      </c>
    </row>
    <row r="122" spans="1:7" x14ac:dyDescent="0.3">
      <c r="A122" s="3">
        <v>40179</v>
      </c>
      <c r="B122">
        <v>23.255517999999999</v>
      </c>
      <c r="C122" s="8">
        <f t="shared" si="4"/>
        <v>7.0365830178855176E-3</v>
      </c>
      <c r="D122" s="4">
        <v>1.1817717079914544E-2</v>
      </c>
      <c r="E122" s="8">
        <f t="shared" si="5"/>
        <v>5.3699163512188506E-3</v>
      </c>
      <c r="F122" s="8">
        <f t="shared" si="6"/>
        <v>0</v>
      </c>
      <c r="G122" s="8">
        <f t="shared" si="7"/>
        <v>0</v>
      </c>
    </row>
    <row r="123" spans="1:7" x14ac:dyDescent="0.3">
      <c r="A123" s="3">
        <v>40210</v>
      </c>
      <c r="B123">
        <v>23.647791000000002</v>
      </c>
      <c r="C123" s="8">
        <f t="shared" si="4"/>
        <v>1.6727269562439695E-2</v>
      </c>
      <c r="D123" s="4">
        <v>-3.11132592188617E-2</v>
      </c>
      <c r="E123" s="8">
        <f t="shared" si="5"/>
        <v>1.5060602895773028E-2</v>
      </c>
      <c r="F123" s="8">
        <f t="shared" si="6"/>
        <v>0</v>
      </c>
      <c r="G123" s="8">
        <f t="shared" si="7"/>
        <v>0</v>
      </c>
    </row>
    <row r="124" spans="1:7" x14ac:dyDescent="0.3">
      <c r="A124" s="3">
        <v>40238</v>
      </c>
      <c r="B124">
        <v>23.247150000000001</v>
      </c>
      <c r="C124" s="8">
        <f t="shared" si="4"/>
        <v>-1.7087162895455359E-2</v>
      </c>
      <c r="D124" s="4">
        <v>5.6136207167735014E-2</v>
      </c>
      <c r="E124" s="8">
        <f t="shared" si="5"/>
        <v>-1.8753829562122026E-2</v>
      </c>
      <c r="F124" s="8">
        <f t="shared" si="6"/>
        <v>-1.8753829562122026E-2</v>
      </c>
      <c r="G124" s="8">
        <f t="shared" si="7"/>
        <v>3.5170612324512203E-4</v>
      </c>
    </row>
    <row r="125" spans="1:7" x14ac:dyDescent="0.3">
      <c r="A125" s="3">
        <v>40269</v>
      </c>
      <c r="B125">
        <v>23.368649000000001</v>
      </c>
      <c r="C125" s="8">
        <f t="shared" si="4"/>
        <v>5.2127938481313094E-3</v>
      </c>
      <c r="D125" s="4">
        <v>3.8542761742774344E-2</v>
      </c>
      <c r="E125" s="8">
        <f t="shared" si="5"/>
        <v>3.5461271814646424E-3</v>
      </c>
      <c r="F125" s="8">
        <f t="shared" si="6"/>
        <v>0</v>
      </c>
      <c r="G125" s="8">
        <f t="shared" si="7"/>
        <v>0</v>
      </c>
    </row>
    <row r="126" spans="1:7" x14ac:dyDescent="0.3">
      <c r="A126" s="3">
        <v>40299</v>
      </c>
      <c r="B126">
        <v>23.556228999999998</v>
      </c>
      <c r="C126" s="8">
        <f t="shared" si="4"/>
        <v>7.9949488270451095E-3</v>
      </c>
      <c r="D126" s="4">
        <v>-6.2249358284833245E-2</v>
      </c>
      <c r="E126" s="8">
        <f t="shared" si="5"/>
        <v>6.3282821603784425E-3</v>
      </c>
      <c r="F126" s="8">
        <f t="shared" si="6"/>
        <v>0</v>
      </c>
      <c r="G126" s="8">
        <f t="shared" si="7"/>
        <v>0</v>
      </c>
    </row>
    <row r="127" spans="1:7" x14ac:dyDescent="0.3">
      <c r="A127" s="3">
        <v>40330</v>
      </c>
      <c r="B127">
        <v>23.493395</v>
      </c>
      <c r="C127" s="8">
        <f t="shared" si="4"/>
        <v>-2.6709687352738341E-3</v>
      </c>
      <c r="D127" s="4">
        <v>-3.7769044812347032E-2</v>
      </c>
      <c r="E127" s="8">
        <f t="shared" si="5"/>
        <v>-4.3376354019405011E-3</v>
      </c>
      <c r="F127" s="8">
        <f t="shared" si="6"/>
        <v>-4.3376354019405011E-3</v>
      </c>
      <c r="G127" s="8">
        <f t="shared" si="7"/>
        <v>1.8815080880167532E-5</v>
      </c>
    </row>
    <row r="128" spans="1:7" x14ac:dyDescent="0.3">
      <c r="A128" s="3">
        <v>40360</v>
      </c>
      <c r="B128">
        <v>22.620327</v>
      </c>
      <c r="C128" s="8">
        <f t="shared" si="4"/>
        <v>-3.7870390997579453E-2</v>
      </c>
      <c r="D128" s="4">
        <v>-3.2914839531485874E-3</v>
      </c>
      <c r="E128" s="8">
        <f t="shared" si="5"/>
        <v>-3.9537057664246117E-2</v>
      </c>
      <c r="F128" s="8">
        <f t="shared" si="6"/>
        <v>-3.9537057664246117E-2</v>
      </c>
      <c r="G128" s="8">
        <f t="shared" si="7"/>
        <v>1.5631789287459225E-3</v>
      </c>
    </row>
    <row r="129" spans="1:7" x14ac:dyDescent="0.3">
      <c r="A129" s="3">
        <v>40391</v>
      </c>
      <c r="B129">
        <v>24.101896</v>
      </c>
      <c r="C129" s="8">
        <f t="shared" si="4"/>
        <v>6.3441582784378447E-2</v>
      </c>
      <c r="D129" s="4">
        <v>6.9033258629053185E-3</v>
      </c>
      <c r="E129" s="8">
        <f t="shared" si="5"/>
        <v>6.1774916117711784E-2</v>
      </c>
      <c r="F129" s="8">
        <f t="shared" si="6"/>
        <v>0</v>
      </c>
      <c r="G129" s="8">
        <f t="shared" si="7"/>
        <v>0</v>
      </c>
    </row>
    <row r="130" spans="1:7" x14ac:dyDescent="0.3">
      <c r="A130" s="3">
        <v>40422</v>
      </c>
      <c r="B130">
        <v>24.355183</v>
      </c>
      <c r="C130" s="8">
        <f t="shared" si="4"/>
        <v>1.0454171486516931E-2</v>
      </c>
      <c r="D130" s="4">
        <v>3.1504941141508404E-2</v>
      </c>
      <c r="E130" s="8">
        <f t="shared" si="5"/>
        <v>8.7875048198502639E-3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25.035038</v>
      </c>
      <c r="C131" s="8">
        <f t="shared" si="4"/>
        <v>2.7531682567929931E-2</v>
      </c>
      <c r="D131" s="4">
        <v>4.3169159346687906E-2</v>
      </c>
      <c r="E131" s="8">
        <f t="shared" si="5"/>
        <v>2.5865015901263264E-2</v>
      </c>
      <c r="F131" s="8">
        <f t="shared" si="6"/>
        <v>0</v>
      </c>
      <c r="G131" s="8">
        <f t="shared" si="7"/>
        <v>0</v>
      </c>
    </row>
    <row r="132" spans="1:7" x14ac:dyDescent="0.3">
      <c r="A132" s="3">
        <v>40483</v>
      </c>
      <c r="B132">
        <v>23.727164999999999</v>
      </c>
      <c r="C132" s="8">
        <f t="shared" ref="C132:C195" si="8">LN(B132/B131)</f>
        <v>-5.3655769371600194E-2</v>
      </c>
      <c r="D132" s="4">
        <v>2.3042863564302723E-2</v>
      </c>
      <c r="E132" s="8">
        <f t="shared" ref="E132:E195" si="9">C132-$N$4</f>
        <v>-5.5322436038266858E-2</v>
      </c>
      <c r="F132" s="8">
        <f t="shared" ref="F132:F195" si="10">IF(E132&lt;0,E132,0)</f>
        <v>-5.5322436038266858E-2</v>
      </c>
      <c r="G132" s="8">
        <f t="shared" ref="G132:G195" si="11">F132^2</f>
        <v>3.0605719292081278E-3</v>
      </c>
    </row>
    <row r="133" spans="1:7" x14ac:dyDescent="0.3">
      <c r="A133" s="3">
        <v>40513</v>
      </c>
      <c r="B133">
        <v>23.901772999999999</v>
      </c>
      <c r="C133" s="8">
        <f t="shared" si="8"/>
        <v>7.3320460022481731E-3</v>
      </c>
      <c r="D133" s="4">
        <v>3.4948361274036006E-2</v>
      </c>
      <c r="E133" s="8">
        <f t="shared" si="9"/>
        <v>5.6653793355815061E-3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23.357787999999999</v>
      </c>
      <c r="C134" s="8">
        <f t="shared" si="8"/>
        <v>-2.3022178590724338E-2</v>
      </c>
      <c r="D134" s="4">
        <v>3.2560370945617333E-2</v>
      </c>
      <c r="E134" s="8">
        <f t="shared" si="9"/>
        <v>-2.4688845257391005E-2</v>
      </c>
      <c r="F134" s="8">
        <f t="shared" si="10"/>
        <v>-2.4688845257391005E-2</v>
      </c>
      <c r="G134" s="8">
        <f t="shared" si="11"/>
        <v>6.095390801433983E-4</v>
      </c>
    </row>
    <row r="135" spans="1:7" x14ac:dyDescent="0.3">
      <c r="A135" s="3">
        <v>40575</v>
      </c>
      <c r="B135">
        <v>25.134922</v>
      </c>
      <c r="C135" s="8">
        <f t="shared" si="8"/>
        <v>7.3327732201578275E-2</v>
      </c>
      <c r="D135" s="4">
        <v>2.9575000749874056E-2</v>
      </c>
      <c r="E135" s="8">
        <f t="shared" si="9"/>
        <v>7.1661065534911611E-2</v>
      </c>
      <c r="F135" s="8">
        <f t="shared" si="10"/>
        <v>0</v>
      </c>
      <c r="G135" s="8">
        <f t="shared" si="11"/>
        <v>0</v>
      </c>
    </row>
    <row r="136" spans="1:7" x14ac:dyDescent="0.3">
      <c r="A136" s="3">
        <v>40603</v>
      </c>
      <c r="B136">
        <v>24.735626</v>
      </c>
      <c r="C136" s="8">
        <f t="shared" si="8"/>
        <v>-1.6013641270172817E-2</v>
      </c>
      <c r="D136" s="4">
        <v>-1.2667701894044002E-2</v>
      </c>
      <c r="E136" s="8">
        <f t="shared" si="9"/>
        <v>-1.7680307936839484E-2</v>
      </c>
      <c r="F136" s="8">
        <f t="shared" si="10"/>
        <v>-1.7680307936839484E-2</v>
      </c>
      <c r="G136" s="8">
        <f t="shared" si="11"/>
        <v>3.1259328874146922E-4</v>
      </c>
    </row>
    <row r="137" spans="1:7" x14ac:dyDescent="0.3">
      <c r="A137" s="3">
        <v>40634</v>
      </c>
      <c r="B137">
        <v>26.109463000000002</v>
      </c>
      <c r="C137" s="8">
        <f t="shared" si="8"/>
        <v>5.4053263039846103E-2</v>
      </c>
      <c r="D137" s="4">
        <v>2.0501476777409332E-2</v>
      </c>
      <c r="E137" s="8">
        <f t="shared" si="9"/>
        <v>5.2386596373179439E-2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27.123035000000002</v>
      </c>
      <c r="C138" s="8">
        <f t="shared" si="8"/>
        <v>3.8085551173326959E-2</v>
      </c>
      <c r="D138" s="4">
        <v>5.0939873881095284E-3</v>
      </c>
      <c r="E138" s="8">
        <f t="shared" si="9"/>
        <v>3.6418884506660296E-2</v>
      </c>
      <c r="F138" s="8">
        <f t="shared" si="10"/>
        <v>0</v>
      </c>
      <c r="G138" s="8">
        <f t="shared" si="11"/>
        <v>0</v>
      </c>
    </row>
    <row r="139" spans="1:7" x14ac:dyDescent="0.3">
      <c r="A139" s="3">
        <v>40695</v>
      </c>
      <c r="B139">
        <v>25.383951</v>
      </c>
      <c r="C139" s="8">
        <f t="shared" si="8"/>
        <v>-6.6266242911028589E-2</v>
      </c>
      <c r="D139" s="4">
        <v>-3.8868390502178655E-2</v>
      </c>
      <c r="E139" s="8">
        <f t="shared" si="9"/>
        <v>-6.7932909577695252E-2</v>
      </c>
      <c r="F139" s="8">
        <f t="shared" si="10"/>
        <v>-6.7932909577695252E-2</v>
      </c>
      <c r="G139" s="8">
        <f t="shared" si="11"/>
        <v>4.614880203691319E-3</v>
      </c>
    </row>
    <row r="140" spans="1:7" x14ac:dyDescent="0.3">
      <c r="A140" s="3">
        <v>40725</v>
      </c>
      <c r="B140">
        <v>25.472608999999999</v>
      </c>
      <c r="C140" s="8">
        <f t="shared" si="8"/>
        <v>3.4865940524893796E-3</v>
      </c>
      <c r="D140" s="4">
        <v>2.9016611928066923E-2</v>
      </c>
      <c r="E140" s="8">
        <f t="shared" si="9"/>
        <v>1.8199273858227128E-3</v>
      </c>
      <c r="F140" s="8">
        <f t="shared" si="10"/>
        <v>0</v>
      </c>
      <c r="G140" s="8">
        <f t="shared" si="11"/>
        <v>0</v>
      </c>
    </row>
    <row r="141" spans="1:7" x14ac:dyDescent="0.3">
      <c r="A141" s="3">
        <v>40756</v>
      </c>
      <c r="B141">
        <v>26.067679999999999</v>
      </c>
      <c r="C141" s="8">
        <f t="shared" si="8"/>
        <v>2.3092514826167858E-2</v>
      </c>
      <c r="D141" s="4">
        <v>-0.11155150163391914</v>
      </c>
      <c r="E141" s="8">
        <f t="shared" si="9"/>
        <v>2.1425848159501191E-2</v>
      </c>
      <c r="F141" s="8">
        <f t="shared" si="10"/>
        <v>0</v>
      </c>
      <c r="G141" s="8">
        <f t="shared" si="11"/>
        <v>0</v>
      </c>
    </row>
    <row r="142" spans="1:7" x14ac:dyDescent="0.3">
      <c r="A142" s="3">
        <v>40787</v>
      </c>
      <c r="B142">
        <v>26.466498999999999</v>
      </c>
      <c r="C142" s="8">
        <f t="shared" si="8"/>
        <v>1.5183511744457848E-2</v>
      </c>
      <c r="D142" s="4">
        <v>-9.6898422195606567E-3</v>
      </c>
      <c r="E142" s="8">
        <f t="shared" si="9"/>
        <v>1.3516845077791181E-2</v>
      </c>
      <c r="F142" s="8">
        <f t="shared" si="10"/>
        <v>0</v>
      </c>
      <c r="G142" s="8">
        <f t="shared" si="11"/>
        <v>0</v>
      </c>
    </row>
    <row r="143" spans="1:7" x14ac:dyDescent="0.3">
      <c r="A143" s="3">
        <v>40817</v>
      </c>
      <c r="B143">
        <v>26.494015000000001</v>
      </c>
      <c r="C143" s="8">
        <f t="shared" si="8"/>
        <v>1.0391138755143537E-3</v>
      </c>
      <c r="D143" s="4">
        <v>2.8005694066489926E-2</v>
      </c>
      <c r="E143" s="8">
        <f t="shared" si="9"/>
        <v>-6.2755279115231312E-4</v>
      </c>
      <c r="F143" s="8">
        <f t="shared" si="10"/>
        <v>-6.2755279115231312E-4</v>
      </c>
      <c r="G143" s="8">
        <f t="shared" si="11"/>
        <v>3.9382250568305875E-7</v>
      </c>
    </row>
    <row r="144" spans="1:7" x14ac:dyDescent="0.3">
      <c r="A144" s="3">
        <v>40848</v>
      </c>
      <c r="B144">
        <v>27.692467000000001</v>
      </c>
      <c r="C144" s="8">
        <f t="shared" si="8"/>
        <v>4.4241568322015729E-2</v>
      </c>
      <c r="D144" s="4">
        <v>1.5779160738160623E-2</v>
      </c>
      <c r="E144" s="8">
        <f t="shared" si="9"/>
        <v>4.2574901655349065E-2</v>
      </c>
      <c r="F144" s="8">
        <f t="shared" si="10"/>
        <v>0</v>
      </c>
      <c r="G144" s="8">
        <f t="shared" si="11"/>
        <v>0</v>
      </c>
    </row>
    <row r="145" spans="1:7" x14ac:dyDescent="0.3">
      <c r="A145" s="3">
        <v>40878</v>
      </c>
      <c r="B145">
        <v>28.011331999999999</v>
      </c>
      <c r="C145" s="8">
        <f t="shared" si="8"/>
        <v>1.1448715836331882E-2</v>
      </c>
      <c r="D145" s="4">
        <v>1.3685864734008166E-2</v>
      </c>
      <c r="E145" s="8">
        <f t="shared" si="9"/>
        <v>9.7820491696652152E-3</v>
      </c>
      <c r="F145" s="8">
        <f t="shared" si="10"/>
        <v>0</v>
      </c>
      <c r="G145" s="8">
        <f t="shared" si="11"/>
        <v>0</v>
      </c>
    </row>
    <row r="146" spans="1:7" x14ac:dyDescent="0.3">
      <c r="A146" s="3">
        <v>40909</v>
      </c>
      <c r="B146">
        <v>27.609282</v>
      </c>
      <c r="C146" s="8">
        <f t="shared" si="8"/>
        <v>-1.4457122052882678E-2</v>
      </c>
      <c r="D146" s="4">
        <v>4.5025097747086802E-2</v>
      </c>
      <c r="E146" s="8">
        <f t="shared" si="9"/>
        <v>-1.6123788719549344E-2</v>
      </c>
      <c r="F146" s="8">
        <f t="shared" si="10"/>
        <v>-1.6123788719549344E-2</v>
      </c>
      <c r="G146" s="8">
        <f t="shared" si="11"/>
        <v>2.5997656267266668E-4</v>
      </c>
    </row>
    <row r="147" spans="1:7" x14ac:dyDescent="0.3">
      <c r="A147" s="3">
        <v>40940</v>
      </c>
      <c r="B147">
        <v>26.756049999999998</v>
      </c>
      <c r="C147" s="8">
        <f t="shared" si="8"/>
        <v>-3.1391404539161345E-2</v>
      </c>
      <c r="D147" s="4">
        <v>3.9137019179213507E-2</v>
      </c>
      <c r="E147" s="8">
        <f t="shared" si="9"/>
        <v>-3.3058071205828009E-2</v>
      </c>
      <c r="F147" s="8">
        <f t="shared" si="10"/>
        <v>-3.3058071205828009E-2</v>
      </c>
      <c r="G147" s="8">
        <f t="shared" si="11"/>
        <v>1.0928360718495949E-3</v>
      </c>
    </row>
    <row r="148" spans="1:7" x14ac:dyDescent="0.3">
      <c r="A148" s="3">
        <v>40969</v>
      </c>
      <c r="B148">
        <v>27.552237999999999</v>
      </c>
      <c r="C148" s="8">
        <f t="shared" si="8"/>
        <v>2.9323150425255805E-2</v>
      </c>
      <c r="D148" s="4">
        <v>2.6809497027676436E-2</v>
      </c>
      <c r="E148" s="8">
        <f t="shared" si="9"/>
        <v>2.7656483758589138E-2</v>
      </c>
      <c r="F148" s="8">
        <f t="shared" si="10"/>
        <v>0</v>
      </c>
      <c r="G148" s="8">
        <f t="shared" si="11"/>
        <v>0</v>
      </c>
    </row>
    <row r="149" spans="1:7" x14ac:dyDescent="0.3">
      <c r="A149" s="3">
        <v>41000</v>
      </c>
      <c r="B149">
        <v>27.161133</v>
      </c>
      <c r="C149" s="8">
        <f t="shared" si="8"/>
        <v>-1.4296748840507653E-2</v>
      </c>
      <c r="D149" s="4">
        <v>-2.0247370616681883E-3</v>
      </c>
      <c r="E149" s="8">
        <f t="shared" si="9"/>
        <v>-1.5963415507174318E-2</v>
      </c>
      <c r="F149" s="8">
        <f t="shared" si="10"/>
        <v>-1.5963415507174318E-2</v>
      </c>
      <c r="G149" s="8">
        <f t="shared" si="11"/>
        <v>2.5483063465469349E-4</v>
      </c>
    </row>
    <row r="150" spans="1:7" x14ac:dyDescent="0.3">
      <c r="A150" s="3">
        <v>41030</v>
      </c>
      <c r="B150">
        <v>26.942140999999999</v>
      </c>
      <c r="C150" s="8">
        <f t="shared" si="8"/>
        <v>-8.095376851724739E-3</v>
      </c>
      <c r="D150" s="4">
        <v>-3.3115171647048497E-2</v>
      </c>
      <c r="E150" s="8">
        <f t="shared" si="9"/>
        <v>-9.762043518391406E-3</v>
      </c>
      <c r="F150" s="8">
        <f t="shared" si="10"/>
        <v>-9.762043518391406E-3</v>
      </c>
      <c r="G150" s="8">
        <f t="shared" si="11"/>
        <v>9.5297493654967658E-5</v>
      </c>
    </row>
    <row r="151" spans="1:7" x14ac:dyDescent="0.3">
      <c r="A151" s="3">
        <v>41061</v>
      </c>
      <c r="B151">
        <v>27.125139000000001</v>
      </c>
      <c r="C151" s="8">
        <f t="shared" si="8"/>
        <v>6.7692955442960404E-3</v>
      </c>
      <c r="D151" s="4">
        <v>-1.3352295190864963E-2</v>
      </c>
      <c r="E151" s="8">
        <f t="shared" si="9"/>
        <v>5.1026288776293734E-3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27.237745</v>
      </c>
      <c r="C152" s="8">
        <f t="shared" si="8"/>
        <v>4.14275891063962E-3</v>
      </c>
      <c r="D152" s="4">
        <v>2.7058290832838196E-2</v>
      </c>
      <c r="E152" s="8">
        <f t="shared" si="9"/>
        <v>2.476092243972953E-3</v>
      </c>
      <c r="F152" s="8">
        <f t="shared" si="10"/>
        <v>0</v>
      </c>
      <c r="G152" s="8">
        <f t="shared" si="11"/>
        <v>0</v>
      </c>
    </row>
    <row r="153" spans="1:7" x14ac:dyDescent="0.3">
      <c r="A153" s="3">
        <v>41122</v>
      </c>
      <c r="B153">
        <v>27.917137</v>
      </c>
      <c r="C153" s="8">
        <f t="shared" si="8"/>
        <v>2.4637034474241429E-2</v>
      </c>
      <c r="D153" s="4">
        <v>3.1610569005792219E-2</v>
      </c>
      <c r="E153" s="8">
        <f t="shared" si="9"/>
        <v>2.2970367807574762E-2</v>
      </c>
      <c r="F153" s="8">
        <f t="shared" si="10"/>
        <v>0</v>
      </c>
      <c r="G153" s="8">
        <f t="shared" si="11"/>
        <v>0</v>
      </c>
    </row>
    <row r="154" spans="1:7" x14ac:dyDescent="0.3">
      <c r="A154" s="3">
        <v>41153</v>
      </c>
      <c r="B154">
        <v>28.286238000000001</v>
      </c>
      <c r="C154" s="8">
        <f t="shared" si="8"/>
        <v>1.3134666962995475E-2</v>
      </c>
      <c r="D154" s="4">
        <v>2.8081806770415847E-2</v>
      </c>
      <c r="E154" s="8">
        <f t="shared" si="9"/>
        <v>1.1468000296328808E-2</v>
      </c>
      <c r="F154" s="8">
        <f t="shared" si="10"/>
        <v>0</v>
      </c>
      <c r="G154" s="8">
        <f t="shared" si="11"/>
        <v>0</v>
      </c>
    </row>
    <row r="155" spans="1:7" x14ac:dyDescent="0.3">
      <c r="A155" s="3">
        <v>41183</v>
      </c>
      <c r="B155">
        <v>28.449503</v>
      </c>
      <c r="C155" s="8">
        <f t="shared" si="8"/>
        <v>5.7552945561288029E-3</v>
      </c>
      <c r="D155" s="4">
        <v>-3.8872201215836791E-3</v>
      </c>
      <c r="E155" s="8">
        <f t="shared" si="9"/>
        <v>4.0886278894621359E-3</v>
      </c>
      <c r="F155" s="8">
        <f t="shared" si="10"/>
        <v>0</v>
      </c>
      <c r="G155" s="8">
        <f t="shared" si="11"/>
        <v>0</v>
      </c>
    </row>
    <row r="156" spans="1:7" x14ac:dyDescent="0.3">
      <c r="A156" s="3">
        <v>41214</v>
      </c>
      <c r="B156">
        <v>29.335519999999999</v>
      </c>
      <c r="C156" s="8">
        <f t="shared" si="8"/>
        <v>3.0668377310805295E-2</v>
      </c>
      <c r="D156" s="4">
        <v>-3.0584978522643885E-2</v>
      </c>
      <c r="E156" s="8">
        <f t="shared" si="9"/>
        <v>2.9001710644138628E-2</v>
      </c>
      <c r="F156" s="8">
        <f t="shared" si="10"/>
        <v>0</v>
      </c>
      <c r="G156" s="8">
        <f t="shared" si="11"/>
        <v>0</v>
      </c>
    </row>
    <row r="157" spans="1:7" x14ac:dyDescent="0.3">
      <c r="A157" s="3">
        <v>41244</v>
      </c>
      <c r="B157">
        <v>28.927589000000001</v>
      </c>
      <c r="C157" s="8">
        <f t="shared" si="8"/>
        <v>-1.4003292065485146E-2</v>
      </c>
      <c r="D157" s="4">
        <v>1.972514961509142E-2</v>
      </c>
      <c r="E157" s="8">
        <f t="shared" si="9"/>
        <v>-1.5669958732151813E-2</v>
      </c>
      <c r="F157" s="8">
        <f t="shared" si="10"/>
        <v>-1.5669958732151813E-2</v>
      </c>
      <c r="G157" s="8">
        <f t="shared" si="11"/>
        <v>2.4554760666734086E-4</v>
      </c>
    </row>
    <row r="158" spans="1:7" x14ac:dyDescent="0.3">
      <c r="A158" s="3">
        <v>41275</v>
      </c>
      <c r="B158">
        <v>30.015422999999998</v>
      </c>
      <c r="C158" s="8">
        <f t="shared" si="8"/>
        <v>3.6915573137242037E-2</v>
      </c>
      <c r="D158" s="4">
        <v>4.0044072826034761E-2</v>
      </c>
      <c r="E158" s="8">
        <f t="shared" si="9"/>
        <v>3.5248906470575374E-2</v>
      </c>
      <c r="F158" s="8">
        <f t="shared" si="10"/>
        <v>0</v>
      </c>
      <c r="G158" s="8">
        <f t="shared" si="11"/>
        <v>0</v>
      </c>
    </row>
    <row r="159" spans="1:7" x14ac:dyDescent="0.3">
      <c r="A159" s="3">
        <v>41306</v>
      </c>
      <c r="B159">
        <v>33.364643000000001</v>
      </c>
      <c r="C159" s="8">
        <f t="shared" si="8"/>
        <v>0.1057853969051448</v>
      </c>
      <c r="D159" s="4">
        <v>2.1325961667452462E-2</v>
      </c>
      <c r="E159" s="8">
        <f t="shared" si="9"/>
        <v>0.10411873023847813</v>
      </c>
      <c r="F159" s="8">
        <f t="shared" si="10"/>
        <v>0</v>
      </c>
      <c r="G159" s="8">
        <f t="shared" si="11"/>
        <v>0</v>
      </c>
    </row>
    <row r="160" spans="1:7" x14ac:dyDescent="0.3">
      <c r="A160" s="3">
        <v>41334</v>
      </c>
      <c r="B160">
        <v>35.572127999999999</v>
      </c>
      <c r="C160" s="8">
        <f t="shared" si="8"/>
        <v>6.4065663403519657E-2</v>
      </c>
      <c r="D160" s="4">
        <v>2.5151988284479933E-2</v>
      </c>
      <c r="E160" s="8">
        <f t="shared" si="9"/>
        <v>6.2398996736852994E-2</v>
      </c>
      <c r="F160" s="8">
        <f t="shared" si="10"/>
        <v>0</v>
      </c>
      <c r="G160" s="8">
        <f t="shared" si="11"/>
        <v>0</v>
      </c>
    </row>
    <row r="161" spans="1:7" x14ac:dyDescent="0.3">
      <c r="A161" s="3">
        <v>41365</v>
      </c>
      <c r="B161">
        <v>36.372871000000004</v>
      </c>
      <c r="C161" s="8">
        <f t="shared" si="8"/>
        <v>2.2260784702444397E-2</v>
      </c>
      <c r="D161" s="4">
        <v>1.2731108385053069E-2</v>
      </c>
      <c r="E161" s="8">
        <f t="shared" si="9"/>
        <v>2.059411803577773E-2</v>
      </c>
      <c r="F161" s="8">
        <f t="shared" si="10"/>
        <v>0</v>
      </c>
      <c r="G161" s="8">
        <f t="shared" si="11"/>
        <v>0</v>
      </c>
    </row>
    <row r="162" spans="1:7" x14ac:dyDescent="0.3">
      <c r="A162" s="3">
        <v>41395</v>
      </c>
      <c r="B162">
        <v>34.194927</v>
      </c>
      <c r="C162" s="8">
        <f t="shared" si="8"/>
        <v>-6.1745894836384443E-2</v>
      </c>
      <c r="D162" s="4">
        <v>4.3077296234266003E-2</v>
      </c>
      <c r="E162" s="8">
        <f t="shared" si="9"/>
        <v>-6.3412561503051107E-2</v>
      </c>
      <c r="F162" s="8">
        <f t="shared" si="10"/>
        <v>-6.3412561503051107E-2</v>
      </c>
      <c r="G162" s="8">
        <f t="shared" si="11"/>
        <v>4.0211529563782397E-3</v>
      </c>
    </row>
    <row r="163" spans="1:7" x14ac:dyDescent="0.3">
      <c r="A163" s="3">
        <v>41426</v>
      </c>
      <c r="B163">
        <v>35.248089</v>
      </c>
      <c r="C163" s="8">
        <f t="shared" si="8"/>
        <v>3.0334015290006011E-2</v>
      </c>
      <c r="D163" s="4">
        <v>-1.2932074499374634E-2</v>
      </c>
      <c r="E163" s="8">
        <f t="shared" si="9"/>
        <v>2.8667348623339344E-2</v>
      </c>
      <c r="F163" s="8">
        <f t="shared" si="10"/>
        <v>0</v>
      </c>
      <c r="G163" s="8">
        <f t="shared" si="11"/>
        <v>0</v>
      </c>
    </row>
    <row r="164" spans="1:7" x14ac:dyDescent="0.3">
      <c r="A164" s="3">
        <v>41456</v>
      </c>
      <c r="B164">
        <v>37.768405999999999</v>
      </c>
      <c r="C164" s="8">
        <f t="shared" si="8"/>
        <v>6.9061618004586697E-2</v>
      </c>
      <c r="D164" s="4">
        <v>3.0366293119314776E-2</v>
      </c>
      <c r="E164" s="8">
        <f t="shared" si="9"/>
        <v>6.7394951337920034E-2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36.101680999999999</v>
      </c>
      <c r="C165" s="8">
        <f t="shared" si="8"/>
        <v>-4.5133503675674112E-2</v>
      </c>
      <c r="D165" s="4">
        <v>8.4462247104348206E-4</v>
      </c>
      <c r="E165" s="8">
        <f t="shared" si="9"/>
        <v>-4.6800170342340776E-2</v>
      </c>
      <c r="F165" s="8">
        <f t="shared" si="10"/>
        <v>-4.6800170342340776E-2</v>
      </c>
      <c r="G165" s="8">
        <f t="shared" si="11"/>
        <v>2.1902559440721133E-3</v>
      </c>
    </row>
    <row r="166" spans="1:7" x14ac:dyDescent="0.3">
      <c r="A166" s="3">
        <v>41518</v>
      </c>
      <c r="B166">
        <v>35.076878000000001</v>
      </c>
      <c r="C166" s="8">
        <f t="shared" si="8"/>
        <v>-2.8797262387363368E-2</v>
      </c>
      <c r="D166" s="4">
        <v>1.0175051893412149E-2</v>
      </c>
      <c r="E166" s="8">
        <f t="shared" si="9"/>
        <v>-3.0463929054030035E-2</v>
      </c>
      <c r="F166" s="8">
        <f t="shared" si="10"/>
        <v>-3.0463929054030035E-2</v>
      </c>
      <c r="G166" s="8">
        <f t="shared" si="11"/>
        <v>9.2805097340897531E-4</v>
      </c>
    </row>
    <row r="167" spans="1:7" x14ac:dyDescent="0.3">
      <c r="A167" s="3">
        <v>41548</v>
      </c>
      <c r="B167">
        <v>36.906860000000002</v>
      </c>
      <c r="C167" s="8">
        <f t="shared" si="8"/>
        <v>5.0855274662531307E-2</v>
      </c>
      <c r="D167" s="4">
        <v>1.928916344820775E-2</v>
      </c>
      <c r="E167" s="8">
        <f t="shared" si="9"/>
        <v>4.9188607995864643E-2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37.208817000000003</v>
      </c>
      <c r="C168" s="8">
        <f t="shared" si="8"/>
        <v>8.1483076974123124E-3</v>
      </c>
      <c r="D168" s="4">
        <v>3.6258420842075298E-2</v>
      </c>
      <c r="E168" s="8">
        <f t="shared" si="9"/>
        <v>6.4816410307456454E-3</v>
      </c>
      <c r="F168" s="8">
        <f t="shared" si="10"/>
        <v>0</v>
      </c>
      <c r="G168" s="8">
        <f t="shared" si="11"/>
        <v>0</v>
      </c>
    </row>
    <row r="169" spans="1:7" x14ac:dyDescent="0.3">
      <c r="A169" s="3">
        <v>41609</v>
      </c>
      <c r="B169">
        <v>36.825150000000001</v>
      </c>
      <c r="C169" s="8">
        <f t="shared" si="8"/>
        <v>-1.036471366409436E-2</v>
      </c>
      <c r="D169" s="4">
        <v>1.349941977447679E-2</v>
      </c>
      <c r="E169" s="8">
        <f t="shared" si="9"/>
        <v>-1.2031380330761027E-2</v>
      </c>
      <c r="F169" s="8">
        <f t="shared" si="10"/>
        <v>-1.2031380330761027E-2</v>
      </c>
      <c r="G169" s="8">
        <f t="shared" si="11"/>
        <v>1.4475411266342333E-4</v>
      </c>
    </row>
    <row r="170" spans="1:7" x14ac:dyDescent="0.3">
      <c r="A170" s="3">
        <v>41640</v>
      </c>
      <c r="B170">
        <v>35.430653</v>
      </c>
      <c r="C170" s="8">
        <f t="shared" si="8"/>
        <v>-3.860368624417726E-2</v>
      </c>
      <c r="D170" s="4">
        <v>8.0327912414859867E-3</v>
      </c>
      <c r="E170" s="8">
        <f t="shared" si="9"/>
        <v>-4.0270352910843923E-2</v>
      </c>
      <c r="F170" s="8">
        <f t="shared" si="10"/>
        <v>-4.0270352910843923E-2</v>
      </c>
      <c r="G170" s="8">
        <f t="shared" si="11"/>
        <v>1.6217013235639156E-3</v>
      </c>
    </row>
    <row r="171" spans="1:7" x14ac:dyDescent="0.3">
      <c r="A171" s="3">
        <v>41671</v>
      </c>
      <c r="B171">
        <v>37.197223999999999</v>
      </c>
      <c r="C171" s="8">
        <f t="shared" si="8"/>
        <v>4.8656785422726848E-2</v>
      </c>
      <c r="D171" s="4">
        <v>-2.9235609107335124E-3</v>
      </c>
      <c r="E171" s="8">
        <f t="shared" si="9"/>
        <v>4.6990118756060184E-2</v>
      </c>
      <c r="F171" s="8">
        <f t="shared" si="10"/>
        <v>0</v>
      </c>
      <c r="G171" s="8">
        <f t="shared" si="11"/>
        <v>0</v>
      </c>
    </row>
    <row r="172" spans="1:7" x14ac:dyDescent="0.3">
      <c r="A172" s="3">
        <v>41699</v>
      </c>
      <c r="B172">
        <v>38.528091000000003</v>
      </c>
      <c r="C172" s="8">
        <f t="shared" si="8"/>
        <v>3.5153476763467882E-2</v>
      </c>
      <c r="D172" s="4">
        <v>2.5258368891180855E-2</v>
      </c>
      <c r="E172" s="8">
        <f t="shared" si="9"/>
        <v>3.3486810096801219E-2</v>
      </c>
      <c r="F172" s="8">
        <f t="shared" si="10"/>
        <v>0</v>
      </c>
      <c r="G172" s="8">
        <f t="shared" si="11"/>
        <v>0</v>
      </c>
    </row>
    <row r="173" spans="1:7" x14ac:dyDescent="0.3">
      <c r="A173" s="3">
        <v>41730</v>
      </c>
      <c r="B173">
        <v>39.420299999999997</v>
      </c>
      <c r="C173" s="8">
        <f t="shared" si="8"/>
        <v>2.2893300443520448E-2</v>
      </c>
      <c r="D173" s="4">
        <v>3.9701914261050747E-4</v>
      </c>
      <c r="E173" s="8">
        <f t="shared" si="9"/>
        <v>2.1226633776853781E-2</v>
      </c>
      <c r="F173" s="8">
        <f t="shared" si="10"/>
        <v>0</v>
      </c>
      <c r="G173" s="8">
        <f t="shared" si="11"/>
        <v>0</v>
      </c>
    </row>
    <row r="174" spans="1:7" x14ac:dyDescent="0.3">
      <c r="A174" s="3">
        <v>41760</v>
      </c>
      <c r="B174">
        <v>41.165894000000002</v>
      </c>
      <c r="C174" s="8">
        <f t="shared" si="8"/>
        <v>4.3329185947317266E-2</v>
      </c>
      <c r="D174" s="4">
        <v>1.3590937029834107E-2</v>
      </c>
      <c r="E174" s="8">
        <f t="shared" si="9"/>
        <v>4.1662519280650602E-2</v>
      </c>
      <c r="F174" s="8">
        <f t="shared" si="10"/>
        <v>0</v>
      </c>
      <c r="G174" s="8">
        <f t="shared" si="11"/>
        <v>0</v>
      </c>
    </row>
    <row r="175" spans="1:7" x14ac:dyDescent="0.3">
      <c r="A175" s="3">
        <v>41791</v>
      </c>
      <c r="B175">
        <v>39.374763000000002</v>
      </c>
      <c r="C175" s="8">
        <f t="shared" si="8"/>
        <v>-4.448501991294522E-2</v>
      </c>
      <c r="D175" s="4">
        <v>2.9880821738552089E-2</v>
      </c>
      <c r="E175" s="8">
        <f t="shared" si="9"/>
        <v>-4.6151686579611884E-2</v>
      </c>
      <c r="F175" s="8">
        <f t="shared" si="10"/>
        <v>-4.6151686579611884E-2</v>
      </c>
      <c r="G175" s="8">
        <f t="shared" si="11"/>
        <v>2.1299781741427278E-3</v>
      </c>
    </row>
    <row r="176" spans="1:7" x14ac:dyDescent="0.3">
      <c r="A176" s="3">
        <v>41821</v>
      </c>
      <c r="B176">
        <v>37.583644999999997</v>
      </c>
      <c r="C176" s="8">
        <f t="shared" si="8"/>
        <v>-4.6556095716842924E-2</v>
      </c>
      <c r="D176" s="4">
        <v>1.3269959710076782E-2</v>
      </c>
      <c r="E176" s="8">
        <f t="shared" si="9"/>
        <v>-4.8222762383509588E-2</v>
      </c>
      <c r="F176" s="8">
        <f t="shared" si="10"/>
        <v>-4.8222762383509588E-2</v>
      </c>
      <c r="G176" s="8">
        <f t="shared" si="11"/>
        <v>2.3254348118964272E-3</v>
      </c>
    </row>
    <row r="177" spans="1:7" x14ac:dyDescent="0.3">
      <c r="A177" s="3">
        <v>41852</v>
      </c>
      <c r="B177">
        <v>40.313690000000001</v>
      </c>
      <c r="C177" s="8">
        <f t="shared" si="8"/>
        <v>7.0122131136927238E-2</v>
      </c>
      <c r="D177" s="4">
        <v>-5.8811290252285585E-3</v>
      </c>
      <c r="E177" s="8">
        <f t="shared" si="9"/>
        <v>6.8455464470260574E-2</v>
      </c>
      <c r="F177" s="8">
        <f t="shared" si="10"/>
        <v>0</v>
      </c>
      <c r="G177" s="8">
        <f t="shared" si="11"/>
        <v>0</v>
      </c>
    </row>
    <row r="178" spans="1:7" x14ac:dyDescent="0.3">
      <c r="A178" s="3">
        <v>41883</v>
      </c>
      <c r="B178">
        <v>38.100903000000002</v>
      </c>
      <c r="C178" s="8">
        <f t="shared" si="8"/>
        <v>-5.6453130860950225E-2</v>
      </c>
      <c r="D178" s="4">
        <v>1.603165751778696E-2</v>
      </c>
      <c r="E178" s="8">
        <f t="shared" si="9"/>
        <v>-5.8119797527616888E-2</v>
      </c>
      <c r="F178" s="8">
        <f t="shared" si="10"/>
        <v>-5.8119797527616888E-2</v>
      </c>
      <c r="G178" s="8">
        <f t="shared" si="11"/>
        <v>3.3779108646511823E-3</v>
      </c>
    </row>
    <row r="179" spans="1:7" x14ac:dyDescent="0.3">
      <c r="A179" s="3">
        <v>41913</v>
      </c>
      <c r="B179">
        <v>39.241283000000003</v>
      </c>
      <c r="C179" s="8">
        <f t="shared" si="8"/>
        <v>2.9491347751793174E-2</v>
      </c>
      <c r="D179" s="4">
        <v>-2.8476672964442066E-2</v>
      </c>
      <c r="E179" s="8">
        <f t="shared" si="9"/>
        <v>2.7824681085126507E-2</v>
      </c>
      <c r="F179" s="8">
        <f t="shared" si="10"/>
        <v>0</v>
      </c>
      <c r="G179" s="8">
        <f t="shared" si="11"/>
        <v>0</v>
      </c>
    </row>
    <row r="180" spans="1:7" x14ac:dyDescent="0.3">
      <c r="A180" s="3">
        <v>41944</v>
      </c>
      <c r="B180">
        <v>40.166096000000003</v>
      </c>
      <c r="C180" s="8">
        <f t="shared" si="8"/>
        <v>2.3293926301802447E-2</v>
      </c>
      <c r="D180" s="4">
        <v>5.3907732915100835E-2</v>
      </c>
      <c r="E180" s="8">
        <f t="shared" si="9"/>
        <v>2.162725963513578E-2</v>
      </c>
      <c r="F180" s="8">
        <f t="shared" si="10"/>
        <v>0</v>
      </c>
      <c r="G180" s="8">
        <f t="shared" si="11"/>
        <v>0</v>
      </c>
    </row>
    <row r="181" spans="1:7" x14ac:dyDescent="0.3">
      <c r="A181" s="3">
        <v>41974</v>
      </c>
      <c r="B181">
        <v>40.607723</v>
      </c>
      <c r="C181" s="8">
        <f t="shared" si="8"/>
        <v>1.0935013499921736E-2</v>
      </c>
      <c r="D181" s="4">
        <v>4.7330552586217836E-3</v>
      </c>
      <c r="E181" s="8">
        <f t="shared" si="9"/>
        <v>9.2683468332550693E-3</v>
      </c>
      <c r="F181" s="8">
        <f t="shared" si="10"/>
        <v>0</v>
      </c>
      <c r="G181" s="8">
        <f t="shared" si="11"/>
        <v>0</v>
      </c>
    </row>
    <row r="182" spans="1:7" x14ac:dyDescent="0.3">
      <c r="A182" s="3">
        <v>42005</v>
      </c>
      <c r="B182">
        <v>39.960506000000002</v>
      </c>
      <c r="C182" s="8">
        <f t="shared" si="8"/>
        <v>-1.6066653829870416E-2</v>
      </c>
      <c r="D182" s="4">
        <v>-1.2781714508435049E-2</v>
      </c>
      <c r="E182" s="8">
        <f t="shared" si="9"/>
        <v>-1.7733320496537083E-2</v>
      </c>
      <c r="F182" s="8">
        <f t="shared" si="10"/>
        <v>-1.7733320496537083E-2</v>
      </c>
      <c r="G182" s="8">
        <f t="shared" si="11"/>
        <v>3.1447065583290222E-4</v>
      </c>
    </row>
    <row r="183" spans="1:7" x14ac:dyDescent="0.3">
      <c r="A183" s="3">
        <v>42036</v>
      </c>
      <c r="B183">
        <v>41.276577000000003</v>
      </c>
      <c r="C183" s="8">
        <f t="shared" si="8"/>
        <v>3.2403579860656229E-2</v>
      </c>
      <c r="D183" s="4">
        <v>2.6286187871833535E-2</v>
      </c>
      <c r="E183" s="8">
        <f t="shared" si="9"/>
        <v>3.0736913193989562E-2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43.432873000000001</v>
      </c>
      <c r="C184" s="8">
        <f t="shared" si="8"/>
        <v>5.0921400564450679E-2</v>
      </c>
      <c r="D184" s="4">
        <v>-1.06194104915356E-3</v>
      </c>
      <c r="E184" s="8">
        <f t="shared" si="9"/>
        <v>4.9254733897784016E-2</v>
      </c>
      <c r="F184" s="8">
        <f t="shared" si="10"/>
        <v>0</v>
      </c>
      <c r="G184" s="8">
        <f t="shared" si="11"/>
        <v>0</v>
      </c>
    </row>
    <row r="185" spans="1:7" x14ac:dyDescent="0.3">
      <c r="A185" s="3">
        <v>42095</v>
      </c>
      <c r="B185">
        <v>42.466000000000001</v>
      </c>
      <c r="C185" s="8">
        <f t="shared" si="8"/>
        <v>-2.2512841028349474E-2</v>
      </c>
      <c r="D185" s="4">
        <v>7.1236393561413596E-3</v>
      </c>
      <c r="E185" s="8">
        <f t="shared" si="9"/>
        <v>-2.4179507695016141E-2</v>
      </c>
      <c r="F185" s="8">
        <f t="shared" si="10"/>
        <v>-2.4179507695016141E-2</v>
      </c>
      <c r="G185" s="8">
        <f t="shared" si="11"/>
        <v>5.8464859237334482E-4</v>
      </c>
    </row>
    <row r="186" spans="1:7" x14ac:dyDescent="0.3">
      <c r="A186" s="3">
        <v>42125</v>
      </c>
      <c r="B186">
        <v>43.428291000000002</v>
      </c>
      <c r="C186" s="8">
        <f t="shared" si="8"/>
        <v>2.2407339333616234E-2</v>
      </c>
      <c r="D186" s="4">
        <v>8.1202309840569184E-3</v>
      </c>
      <c r="E186" s="8">
        <f t="shared" si="9"/>
        <v>2.0740672666949567E-2</v>
      </c>
      <c r="F186" s="8">
        <f t="shared" si="10"/>
        <v>0</v>
      </c>
      <c r="G186" s="8">
        <f t="shared" si="11"/>
        <v>0</v>
      </c>
    </row>
    <row r="187" spans="1:7" x14ac:dyDescent="0.3">
      <c r="A187" s="3">
        <v>42156</v>
      </c>
      <c r="B187">
        <v>43.095717999999998</v>
      </c>
      <c r="C187" s="8">
        <f t="shared" si="8"/>
        <v>-7.6874532671168359E-3</v>
      </c>
      <c r="D187" s="4">
        <v>-6.0077640253587035E-3</v>
      </c>
      <c r="E187" s="8">
        <f t="shared" si="9"/>
        <v>-9.3541199337835029E-3</v>
      </c>
      <c r="F187" s="8">
        <f t="shared" si="10"/>
        <v>-9.3541199337835029E-3</v>
      </c>
      <c r="G187" s="8">
        <f t="shared" si="11"/>
        <v>8.7499559735605884E-5</v>
      </c>
    </row>
    <row r="188" spans="1:7" x14ac:dyDescent="0.3">
      <c r="A188" s="3">
        <v>42186</v>
      </c>
      <c r="B188">
        <v>45.021560999999998</v>
      </c>
      <c r="C188" s="8">
        <f t="shared" si="8"/>
        <v>4.3717866529827475E-2</v>
      </c>
      <c r="D188" s="4">
        <v>-2.4562244220978522E-3</v>
      </c>
      <c r="E188" s="8">
        <f t="shared" si="9"/>
        <v>4.2051199863160811E-2</v>
      </c>
      <c r="F188" s="8">
        <f t="shared" si="10"/>
        <v>0</v>
      </c>
      <c r="G188" s="8">
        <f t="shared" si="11"/>
        <v>0</v>
      </c>
    </row>
    <row r="189" spans="1:7" x14ac:dyDescent="0.3">
      <c r="A189" s="3">
        <v>42217</v>
      </c>
      <c r="B189">
        <v>44.236313000000003</v>
      </c>
      <c r="C189" s="8">
        <f t="shared" si="8"/>
        <v>-1.7595495482885498E-2</v>
      </c>
      <c r="D189" s="4">
        <v>-2.6256887566730051E-2</v>
      </c>
      <c r="E189" s="8">
        <f t="shared" si="9"/>
        <v>-1.9262162149552165E-2</v>
      </c>
      <c r="F189" s="8">
        <f t="shared" si="10"/>
        <v>-1.9262162149552165E-2</v>
      </c>
      <c r="G189" s="8">
        <f t="shared" si="11"/>
        <v>3.7103089067564007E-4</v>
      </c>
    </row>
    <row r="190" spans="1:7" x14ac:dyDescent="0.3">
      <c r="A190" s="3">
        <v>42248</v>
      </c>
      <c r="B190">
        <v>43.745311999999998</v>
      </c>
      <c r="C190" s="8">
        <f t="shared" si="8"/>
        <v>-1.1161560096565064E-2</v>
      </c>
      <c r="D190" s="4">
        <v>-4.7927491184738637E-2</v>
      </c>
      <c r="E190" s="8">
        <f t="shared" si="9"/>
        <v>-1.2828226763231731E-2</v>
      </c>
      <c r="F190" s="8">
        <f t="shared" si="10"/>
        <v>-1.2828226763231731E-2</v>
      </c>
      <c r="G190" s="8">
        <f t="shared" si="11"/>
        <v>1.6456340188889486E-4</v>
      </c>
    </row>
    <row r="191" spans="1:7" x14ac:dyDescent="0.3">
      <c r="A191" s="3">
        <v>42278</v>
      </c>
      <c r="B191">
        <v>45.288451999999999</v>
      </c>
      <c r="C191" s="8">
        <f t="shared" si="8"/>
        <v>3.4667624476878732E-2</v>
      </c>
      <c r="D191" s="4">
        <v>4.0517279845330323E-2</v>
      </c>
      <c r="E191" s="8">
        <f t="shared" si="9"/>
        <v>3.3000957810212068E-2</v>
      </c>
      <c r="F191" s="8">
        <f t="shared" si="10"/>
        <v>0</v>
      </c>
      <c r="G191" s="8">
        <f t="shared" si="11"/>
        <v>0</v>
      </c>
    </row>
    <row r="192" spans="1:7" x14ac:dyDescent="0.3">
      <c r="A192" s="3">
        <v>42309</v>
      </c>
      <c r="B192">
        <v>45.374096000000002</v>
      </c>
      <c r="C192" s="8">
        <f t="shared" si="8"/>
        <v>1.8892922681809057E-3</v>
      </c>
      <c r="D192" s="4">
        <v>2.7190057224238319E-2</v>
      </c>
      <c r="E192" s="8">
        <f t="shared" si="9"/>
        <v>2.2262560151423898E-4</v>
      </c>
      <c r="F192" s="8">
        <f t="shared" si="10"/>
        <v>0</v>
      </c>
      <c r="G192" s="8">
        <f t="shared" si="11"/>
        <v>0</v>
      </c>
    </row>
    <row r="193" spans="1:7" x14ac:dyDescent="0.3">
      <c r="A193" s="3">
        <v>42339</v>
      </c>
      <c r="B193">
        <v>45.295535999999998</v>
      </c>
      <c r="C193" s="8">
        <f t="shared" si="8"/>
        <v>-1.7328849345925243E-3</v>
      </c>
      <c r="D193" s="4">
        <v>-1.2837867078927255E-2</v>
      </c>
      <c r="E193" s="8">
        <f t="shared" si="9"/>
        <v>-3.3995516012591911E-3</v>
      </c>
      <c r="F193" s="8">
        <f t="shared" si="10"/>
        <v>-3.3995516012591911E-3</v>
      </c>
      <c r="G193" s="8">
        <f t="shared" si="11"/>
        <v>1.155695108962393E-5</v>
      </c>
    </row>
    <row r="194" spans="1:7" x14ac:dyDescent="0.3">
      <c r="A194" s="3">
        <v>42370</v>
      </c>
      <c r="B194">
        <v>44.392147000000001</v>
      </c>
      <c r="C194" s="8">
        <f t="shared" si="8"/>
        <v>-2.0145900161367396E-2</v>
      </c>
      <c r="D194" s="4">
        <v>-6.8232305739566138E-2</v>
      </c>
      <c r="E194" s="8">
        <f t="shared" si="9"/>
        <v>-2.1812566828034063E-2</v>
      </c>
      <c r="F194" s="8">
        <f t="shared" si="10"/>
        <v>-2.1812566828034063E-2</v>
      </c>
      <c r="G194" s="8">
        <f t="shared" si="11"/>
        <v>4.7578807162745201E-4</v>
      </c>
    </row>
    <row r="195" spans="1:7" x14ac:dyDescent="0.3">
      <c r="A195" s="3">
        <v>42401</v>
      </c>
      <c r="B195">
        <v>46.591732</v>
      </c>
      <c r="C195" s="8">
        <f t="shared" si="8"/>
        <v>4.8360516071659795E-2</v>
      </c>
      <c r="D195" s="4">
        <v>-7.4182531232499099E-3</v>
      </c>
      <c r="E195" s="8">
        <f t="shared" si="9"/>
        <v>4.6693849404993132E-2</v>
      </c>
      <c r="F195" s="8">
        <f t="shared" si="10"/>
        <v>0</v>
      </c>
      <c r="G195" s="8">
        <f t="shared" si="11"/>
        <v>0</v>
      </c>
    </row>
    <row r="196" spans="1:7" x14ac:dyDescent="0.3">
      <c r="A196" s="3">
        <v>42430</v>
      </c>
      <c r="B196">
        <v>50.154395999999998</v>
      </c>
      <c r="C196" s="8">
        <f t="shared" ref="C196:C259" si="12">LN(B196/B195)</f>
        <v>7.368306709796682E-2</v>
      </c>
      <c r="D196" s="4">
        <v>5.9884892021990474E-2</v>
      </c>
      <c r="E196" s="8">
        <f t="shared" ref="E196:E259" si="13">C196-$N$4</f>
        <v>7.2016400431300157E-2</v>
      </c>
      <c r="F196" s="8">
        <f t="shared" ref="F196:F259" si="14">IF(E196&lt;0,E196,0)</f>
        <v>0</v>
      </c>
      <c r="G196" s="8">
        <f t="shared" ref="G196:G259" si="15">F196^2</f>
        <v>0</v>
      </c>
    </row>
    <row r="197" spans="1:7" x14ac:dyDescent="0.3">
      <c r="A197" s="3">
        <v>42461</v>
      </c>
      <c r="B197">
        <v>48.563071999999998</v>
      </c>
      <c r="C197" s="8">
        <f t="shared" si="12"/>
        <v>-3.2242760900927724E-2</v>
      </c>
      <c r="D197" s="4">
        <v>2.6158968489260432E-2</v>
      </c>
      <c r="E197" s="8">
        <f t="shared" si="13"/>
        <v>-3.3909427567594387E-2</v>
      </c>
      <c r="F197" s="8">
        <f t="shared" si="14"/>
        <v>-3.3909427567594387E-2</v>
      </c>
      <c r="G197" s="8">
        <f t="shared" si="15"/>
        <v>1.1498492779619303E-3</v>
      </c>
    </row>
    <row r="198" spans="1:7" x14ac:dyDescent="0.3">
      <c r="A198" s="3">
        <v>42491</v>
      </c>
      <c r="B198">
        <v>50.062153000000002</v>
      </c>
      <c r="C198" s="8">
        <f t="shared" si="12"/>
        <v>3.0401886774448775E-2</v>
      </c>
      <c r="D198" s="4">
        <v>-4.8248260142691006E-3</v>
      </c>
      <c r="E198" s="8">
        <f t="shared" si="13"/>
        <v>2.8735220107782108E-2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56.872146999999998</v>
      </c>
      <c r="C199" s="8">
        <f t="shared" si="12"/>
        <v>0.12754041990683862</v>
      </c>
      <c r="D199" s="4">
        <v>8.8398046131960509E-3</v>
      </c>
      <c r="E199" s="8">
        <f t="shared" si="13"/>
        <v>0.12587375324017194</v>
      </c>
      <c r="F199" s="8">
        <f t="shared" si="14"/>
        <v>0</v>
      </c>
      <c r="G199" s="8">
        <f t="shared" si="15"/>
        <v>0</v>
      </c>
    </row>
    <row r="200" spans="1:7" x14ac:dyDescent="0.3">
      <c r="A200" s="3">
        <v>42552</v>
      </c>
      <c r="B200">
        <v>57.326672000000002</v>
      </c>
      <c r="C200" s="8">
        <f t="shared" si="12"/>
        <v>7.9602819731455724E-3</v>
      </c>
      <c r="D200" s="4">
        <v>3.071974391774002E-2</v>
      </c>
      <c r="E200" s="8">
        <f t="shared" si="13"/>
        <v>6.2936153064789054E-3</v>
      </c>
      <c r="F200" s="8">
        <f t="shared" si="14"/>
        <v>0</v>
      </c>
      <c r="G200" s="8">
        <f t="shared" si="15"/>
        <v>0</v>
      </c>
    </row>
    <row r="201" spans="1:7" x14ac:dyDescent="0.3">
      <c r="A201" s="3">
        <v>42583</v>
      </c>
      <c r="B201">
        <v>56.849499000000002</v>
      </c>
      <c r="C201" s="8">
        <f t="shared" si="12"/>
        <v>-8.3585878559045545E-3</v>
      </c>
      <c r="D201" s="4">
        <v>1.0208776463208011E-2</v>
      </c>
      <c r="E201" s="8">
        <f t="shared" si="13"/>
        <v>-1.0025254522571221E-2</v>
      </c>
      <c r="F201" s="8">
        <f t="shared" si="14"/>
        <v>-1.0025254522571221E-2</v>
      </c>
      <c r="G201" s="8">
        <f t="shared" si="15"/>
        <v>1.0050572824233474E-4</v>
      </c>
    </row>
    <row r="202" spans="1:7" x14ac:dyDescent="0.3">
      <c r="A202" s="3">
        <v>42614</v>
      </c>
      <c r="B202">
        <v>51.278542000000002</v>
      </c>
      <c r="C202" s="8">
        <f t="shared" si="12"/>
        <v>-0.10313502742187734</v>
      </c>
      <c r="D202" s="4">
        <v>-6.1266547817060597E-3</v>
      </c>
      <c r="E202" s="8">
        <f t="shared" si="13"/>
        <v>-0.10480169408854401</v>
      </c>
      <c r="F202" s="8">
        <f t="shared" si="14"/>
        <v>-0.10480169408854401</v>
      </c>
      <c r="G202" s="8">
        <f t="shared" si="15"/>
        <v>1.098339508382876E-2</v>
      </c>
    </row>
    <row r="203" spans="1:7" x14ac:dyDescent="0.3">
      <c r="A203" s="3">
        <v>42644</v>
      </c>
      <c r="B203">
        <v>49.753349</v>
      </c>
      <c r="C203" s="8">
        <f t="shared" si="12"/>
        <v>-3.0194602149071374E-2</v>
      </c>
      <c r="D203" s="4">
        <v>-6.8221558288370501E-3</v>
      </c>
      <c r="E203" s="8">
        <f t="shared" si="13"/>
        <v>-3.1861268815738038E-2</v>
      </c>
      <c r="F203" s="8">
        <f t="shared" si="14"/>
        <v>-3.1861268815738038E-2</v>
      </c>
      <c r="G203" s="8">
        <f t="shared" si="15"/>
        <v>1.015140450548721E-3</v>
      </c>
    </row>
    <row r="204" spans="1:7" x14ac:dyDescent="0.3">
      <c r="A204" s="3">
        <v>42675</v>
      </c>
      <c r="B204">
        <v>49.293785</v>
      </c>
      <c r="C204" s="8">
        <f t="shared" si="12"/>
        <v>-9.2797697287830896E-3</v>
      </c>
      <c r="D204" s="4">
        <v>1.0199693347098233E-2</v>
      </c>
      <c r="E204" s="8">
        <f t="shared" si="13"/>
        <v>-1.0946436395449757E-2</v>
      </c>
      <c r="F204" s="8">
        <f t="shared" si="14"/>
        <v>-1.0946436395449757E-2</v>
      </c>
      <c r="G204" s="8">
        <f t="shared" si="15"/>
        <v>1.1982446975962705E-4</v>
      </c>
    </row>
    <row r="205" spans="1:7" x14ac:dyDescent="0.3">
      <c r="A205" s="3">
        <v>42705</v>
      </c>
      <c r="B205">
        <v>49.965156999999998</v>
      </c>
      <c r="C205" s="8">
        <f t="shared" si="12"/>
        <v>1.3527894315281888E-2</v>
      </c>
      <c r="D205" s="4">
        <v>3.701557314200675E-2</v>
      </c>
      <c r="E205" s="8">
        <f t="shared" si="13"/>
        <v>1.1861227648615221E-2</v>
      </c>
      <c r="F205" s="8">
        <f t="shared" si="14"/>
        <v>0</v>
      </c>
      <c r="G205" s="8">
        <f t="shared" si="15"/>
        <v>0</v>
      </c>
    </row>
    <row r="206" spans="1:7" x14ac:dyDescent="0.3">
      <c r="A206" s="3">
        <v>42736</v>
      </c>
      <c r="B206">
        <v>50.539470999999999</v>
      </c>
      <c r="C206" s="8">
        <f t="shared" si="12"/>
        <v>1.1428732440047617E-2</v>
      </c>
      <c r="D206" s="4">
        <v>1.260148261642533E-2</v>
      </c>
      <c r="E206" s="8">
        <f t="shared" si="13"/>
        <v>9.7620657733809499E-3</v>
      </c>
      <c r="F206" s="8">
        <f t="shared" si="14"/>
        <v>0</v>
      </c>
      <c r="G206" s="8">
        <f t="shared" si="15"/>
        <v>0</v>
      </c>
    </row>
    <row r="207" spans="1:7" x14ac:dyDescent="0.3">
      <c r="A207" s="3">
        <v>42767</v>
      </c>
      <c r="B207">
        <v>49.212184999999998</v>
      </c>
      <c r="C207" s="8">
        <f t="shared" si="12"/>
        <v>-2.6613379511834359E-2</v>
      </c>
      <c r="D207" s="4">
        <v>2.3796841957566942E-2</v>
      </c>
      <c r="E207" s="8">
        <f t="shared" si="13"/>
        <v>-2.8280046178501026E-2</v>
      </c>
      <c r="F207" s="8">
        <f t="shared" si="14"/>
        <v>-2.8280046178501026E-2</v>
      </c>
      <c r="G207" s="8">
        <f t="shared" si="15"/>
        <v>7.9976101185815049E-4</v>
      </c>
    </row>
    <row r="208" spans="1:7" x14ac:dyDescent="0.3">
      <c r="A208" s="3">
        <v>42795</v>
      </c>
      <c r="B208">
        <v>48.103549999999998</v>
      </c>
      <c r="C208" s="8">
        <f t="shared" si="12"/>
        <v>-2.2785276474472524E-2</v>
      </c>
      <c r="D208" s="4">
        <v>1.5717641790714887E-2</v>
      </c>
      <c r="E208" s="8">
        <f t="shared" si="13"/>
        <v>-2.4451943141139191E-2</v>
      </c>
      <c r="F208" s="8">
        <f t="shared" si="14"/>
        <v>-2.4451943141139191E-2</v>
      </c>
      <c r="G208" s="8">
        <f t="shared" si="15"/>
        <v>5.9789752337750389E-4</v>
      </c>
    </row>
    <row r="209" spans="1:7" x14ac:dyDescent="0.3">
      <c r="A209" s="3">
        <v>42826</v>
      </c>
      <c r="B209">
        <v>46.880772</v>
      </c>
      <c r="C209" s="8">
        <f t="shared" si="12"/>
        <v>-2.5748366252136556E-2</v>
      </c>
      <c r="D209" s="4">
        <v>-3.1780786059760206E-3</v>
      </c>
      <c r="E209" s="8">
        <f t="shared" si="13"/>
        <v>-2.7415032918803223E-2</v>
      </c>
      <c r="F209" s="8">
        <f t="shared" si="14"/>
        <v>-2.7415032918803223E-2</v>
      </c>
      <c r="G209" s="8">
        <f t="shared" si="15"/>
        <v>7.5158402993906438E-4</v>
      </c>
    </row>
    <row r="210" spans="1:7" x14ac:dyDescent="0.3">
      <c r="A210" s="3">
        <v>42856</v>
      </c>
      <c r="B210">
        <v>46.637397999999997</v>
      </c>
      <c r="C210" s="8">
        <f t="shared" si="12"/>
        <v>-5.2048612462869404E-3</v>
      </c>
      <c r="D210" s="4">
        <v>1.5160154565969614E-2</v>
      </c>
      <c r="E210" s="8">
        <f t="shared" si="13"/>
        <v>-6.8715279129536073E-3</v>
      </c>
      <c r="F210" s="8">
        <f t="shared" si="14"/>
        <v>-6.8715279129536073E-3</v>
      </c>
      <c r="G210" s="8">
        <f t="shared" si="15"/>
        <v>4.7217895858500561E-5</v>
      </c>
    </row>
    <row r="211" spans="1:7" x14ac:dyDescent="0.3">
      <c r="A211" s="3">
        <v>42887</v>
      </c>
      <c r="B211">
        <v>45.535995</v>
      </c>
      <c r="C211" s="8">
        <f t="shared" si="12"/>
        <v>-2.3899639359469819E-2</v>
      </c>
      <c r="D211" s="4">
        <v>1.6002528120612248E-2</v>
      </c>
      <c r="E211" s="8">
        <f t="shared" si="13"/>
        <v>-2.5566306026136486E-2</v>
      </c>
      <c r="F211" s="8">
        <f t="shared" si="14"/>
        <v>-2.5566306026136486E-2</v>
      </c>
      <c r="G211" s="8">
        <f t="shared" si="15"/>
        <v>6.5363600382206276E-4</v>
      </c>
    </row>
    <row r="212" spans="1:7" x14ac:dyDescent="0.3">
      <c r="A212" s="3">
        <v>42917</v>
      </c>
      <c r="B212">
        <v>45.749699</v>
      </c>
      <c r="C212" s="8">
        <f t="shared" si="12"/>
        <v>4.6821003607111188E-3</v>
      </c>
      <c r="D212" s="4">
        <v>8.2282091612594626E-3</v>
      </c>
      <c r="E212" s="8">
        <f t="shared" si="13"/>
        <v>3.0154336940444518E-3</v>
      </c>
      <c r="F212" s="8">
        <f t="shared" si="14"/>
        <v>0</v>
      </c>
      <c r="G212" s="8">
        <f t="shared" si="15"/>
        <v>0</v>
      </c>
    </row>
    <row r="213" spans="1:7" x14ac:dyDescent="0.3">
      <c r="A213" s="3">
        <v>42948</v>
      </c>
      <c r="B213">
        <v>44.171913000000004</v>
      </c>
      <c r="C213" s="8">
        <f t="shared" si="12"/>
        <v>-3.5096077855454981E-2</v>
      </c>
      <c r="D213" s="4">
        <v>8.634875656675779E-4</v>
      </c>
      <c r="E213" s="8">
        <f t="shared" si="13"/>
        <v>-3.6762744522121645E-2</v>
      </c>
      <c r="F213" s="8">
        <f t="shared" si="14"/>
        <v>-3.6762744522121645E-2</v>
      </c>
      <c r="G213" s="8">
        <f t="shared" si="15"/>
        <v>1.351499384798785E-3</v>
      </c>
    </row>
    <row r="214" spans="1:7" x14ac:dyDescent="0.3">
      <c r="A214" s="3">
        <v>42979</v>
      </c>
      <c r="B214">
        <v>42.927864</v>
      </c>
      <c r="C214" s="8">
        <f t="shared" si="12"/>
        <v>-2.8568009026625048E-2</v>
      </c>
      <c r="D214" s="4">
        <v>1.479903995825891E-2</v>
      </c>
      <c r="E214" s="8">
        <f t="shared" si="13"/>
        <v>-3.0234675693291715E-2</v>
      </c>
      <c r="F214" s="8">
        <f t="shared" si="14"/>
        <v>-3.0234675693291715E-2</v>
      </c>
      <c r="G214" s="8">
        <f t="shared" si="15"/>
        <v>9.141356142785248E-4</v>
      </c>
    </row>
    <row r="215" spans="1:7" x14ac:dyDescent="0.3">
      <c r="A215" s="3">
        <v>43009</v>
      </c>
      <c r="B215">
        <v>43.060566000000001</v>
      </c>
      <c r="C215" s="8">
        <f t="shared" si="12"/>
        <v>3.0865107166002746E-3</v>
      </c>
      <c r="D215" s="4">
        <v>2.5412073530402743E-2</v>
      </c>
      <c r="E215" s="8">
        <f t="shared" si="13"/>
        <v>1.4198440499336078E-3</v>
      </c>
      <c r="F215" s="8">
        <f t="shared" si="14"/>
        <v>0</v>
      </c>
      <c r="G215" s="8">
        <f t="shared" si="15"/>
        <v>0</v>
      </c>
    </row>
    <row r="216" spans="1:7" x14ac:dyDescent="0.3">
      <c r="A216" s="3">
        <v>43040</v>
      </c>
      <c r="B216">
        <v>47.354270999999997</v>
      </c>
      <c r="C216" s="8">
        <f t="shared" si="12"/>
        <v>9.5049379898399747E-2</v>
      </c>
      <c r="D216" s="4">
        <v>1.4216031327455907E-2</v>
      </c>
      <c r="E216" s="8">
        <f t="shared" si="13"/>
        <v>9.3382713231733083E-2</v>
      </c>
      <c r="F216" s="8">
        <f t="shared" si="14"/>
        <v>0</v>
      </c>
      <c r="G216" s="8">
        <f t="shared" si="15"/>
        <v>0</v>
      </c>
    </row>
    <row r="217" spans="1:7" x14ac:dyDescent="0.3">
      <c r="A217" s="3">
        <v>43070</v>
      </c>
      <c r="B217">
        <v>49.639930999999997</v>
      </c>
      <c r="C217" s="8">
        <f t="shared" si="12"/>
        <v>4.7138554129548052E-2</v>
      </c>
      <c r="D217" s="4">
        <v>2.6905644525552049E-2</v>
      </c>
      <c r="E217" s="8">
        <f t="shared" si="13"/>
        <v>4.5471887462881388E-2</v>
      </c>
      <c r="F217" s="8">
        <f t="shared" si="14"/>
        <v>0</v>
      </c>
      <c r="G217" s="8">
        <f t="shared" si="15"/>
        <v>0</v>
      </c>
    </row>
    <row r="218" spans="1:7" x14ac:dyDescent="0.3">
      <c r="A218" s="3">
        <v>43101</v>
      </c>
      <c r="B218">
        <v>48.970139000000003</v>
      </c>
      <c r="C218" s="8">
        <f t="shared" si="12"/>
        <v>-1.3584866144650456E-2</v>
      </c>
      <c r="D218" s="4">
        <v>4.6013536513940329E-2</v>
      </c>
      <c r="E218" s="8">
        <f t="shared" si="13"/>
        <v>-1.5251532811317123E-2</v>
      </c>
      <c r="F218" s="8">
        <f t="shared" si="14"/>
        <v>-1.5251532811317123E-2</v>
      </c>
      <c r="G218" s="8">
        <f t="shared" si="15"/>
        <v>2.3260925309468277E-4</v>
      </c>
    </row>
    <row r="219" spans="1:7" x14ac:dyDescent="0.3">
      <c r="A219" s="3">
        <v>43132</v>
      </c>
      <c r="B219">
        <v>42.670234999999998</v>
      </c>
      <c r="C219" s="8">
        <f t="shared" si="12"/>
        <v>-0.13770909961575309</v>
      </c>
      <c r="D219" s="4">
        <v>-3.0808848404093196E-2</v>
      </c>
      <c r="E219" s="8">
        <f t="shared" si="13"/>
        <v>-0.13937576628241977</v>
      </c>
      <c r="F219" s="8">
        <f t="shared" si="14"/>
        <v>-0.13937576628241977</v>
      </c>
      <c r="G219" s="8">
        <f t="shared" si="15"/>
        <v>1.9425604226811697E-2</v>
      </c>
    </row>
    <row r="220" spans="1:7" x14ac:dyDescent="0.3">
      <c r="A220" s="3">
        <v>43160</v>
      </c>
      <c r="B220">
        <v>38.036011000000002</v>
      </c>
      <c r="C220" s="8">
        <f t="shared" si="12"/>
        <v>-0.11496823569011715</v>
      </c>
      <c r="D220" s="4">
        <v>-8.8388723803757888E-4</v>
      </c>
      <c r="E220" s="8">
        <f t="shared" si="13"/>
        <v>-0.11663490235678381</v>
      </c>
      <c r="F220" s="8">
        <f t="shared" si="14"/>
        <v>-0.11663490235678381</v>
      </c>
      <c r="G220" s="8">
        <f t="shared" si="15"/>
        <v>1.3603700447776493E-2</v>
      </c>
    </row>
    <row r="221" spans="1:7" x14ac:dyDescent="0.3">
      <c r="A221" s="3">
        <v>43191</v>
      </c>
      <c r="B221">
        <v>36.921782999999998</v>
      </c>
      <c r="C221" s="8">
        <f t="shared" si="12"/>
        <v>-2.9731666800508351E-2</v>
      </c>
      <c r="D221" s="4">
        <v>-1.8348659050624314E-2</v>
      </c>
      <c r="E221" s="8">
        <f t="shared" si="13"/>
        <v>-3.1398333467175014E-2</v>
      </c>
      <c r="F221" s="8">
        <f t="shared" si="14"/>
        <v>-3.1398333467175014E-2</v>
      </c>
      <c r="G221" s="8">
        <f t="shared" si="15"/>
        <v>9.8585534451592263E-4</v>
      </c>
    </row>
    <row r="222" spans="1:7" x14ac:dyDescent="0.3">
      <c r="A222" s="3">
        <v>43221</v>
      </c>
      <c r="B222">
        <v>36.086697000000001</v>
      </c>
      <c r="C222" s="8">
        <f t="shared" si="12"/>
        <v>-2.2877408806983839E-2</v>
      </c>
      <c r="D222" s="4">
        <v>1.787495866465659E-2</v>
      </c>
      <c r="E222" s="8">
        <f t="shared" si="13"/>
        <v>-2.4544075473650506E-2</v>
      </c>
      <c r="F222" s="8">
        <f t="shared" si="14"/>
        <v>-2.4544075473650506E-2</v>
      </c>
      <c r="G222" s="8">
        <f t="shared" si="15"/>
        <v>6.0241164085625236E-4</v>
      </c>
    </row>
    <row r="223" spans="1:7" x14ac:dyDescent="0.3">
      <c r="A223" s="3">
        <v>43252</v>
      </c>
      <c r="B223">
        <v>37.767719</v>
      </c>
      <c r="C223" s="8">
        <f t="shared" si="12"/>
        <v>4.553044978595519E-2</v>
      </c>
      <c r="D223" s="4">
        <v>1.9378007455770337E-2</v>
      </c>
      <c r="E223" s="8">
        <f t="shared" si="13"/>
        <v>4.3863783119288527E-2</v>
      </c>
      <c r="F223" s="8">
        <f t="shared" si="14"/>
        <v>0</v>
      </c>
      <c r="G223" s="8">
        <f t="shared" si="15"/>
        <v>0</v>
      </c>
    </row>
    <row r="224" spans="1:7" x14ac:dyDescent="0.3">
      <c r="A224" s="3">
        <v>43282</v>
      </c>
      <c r="B224">
        <v>39.303691999999998</v>
      </c>
      <c r="C224" s="8">
        <f t="shared" si="12"/>
        <v>3.986371542778408E-2</v>
      </c>
      <c r="D224" s="4">
        <v>1.4163924899122073E-2</v>
      </c>
      <c r="E224" s="8">
        <f t="shared" si="13"/>
        <v>3.8197048761117416E-2</v>
      </c>
      <c r="F224" s="8">
        <f t="shared" si="14"/>
        <v>0</v>
      </c>
      <c r="G224" s="8">
        <f t="shared" si="15"/>
        <v>0</v>
      </c>
    </row>
    <row r="225" spans="1:7" x14ac:dyDescent="0.3">
      <c r="A225" s="3">
        <v>43313</v>
      </c>
      <c r="B225">
        <v>39.692847999999998</v>
      </c>
      <c r="C225" s="8">
        <f t="shared" si="12"/>
        <v>9.8525618473701664E-3</v>
      </c>
      <c r="D225" s="4">
        <v>2.2713691415822777E-2</v>
      </c>
      <c r="E225" s="8">
        <f t="shared" si="13"/>
        <v>8.1858951807034994E-3</v>
      </c>
      <c r="F225" s="8">
        <f t="shared" si="14"/>
        <v>0</v>
      </c>
      <c r="G225" s="8">
        <f t="shared" si="15"/>
        <v>0</v>
      </c>
    </row>
    <row r="226" spans="1:7" x14ac:dyDescent="0.3">
      <c r="A226" s="3">
        <v>43344</v>
      </c>
      <c r="B226">
        <v>37.027102999999997</v>
      </c>
      <c r="C226" s="8">
        <f t="shared" si="12"/>
        <v>-6.9520862329820202E-2</v>
      </c>
      <c r="D226" s="4">
        <v>1.5168748229911688E-2</v>
      </c>
      <c r="E226" s="8">
        <f t="shared" si="13"/>
        <v>-7.1187528996486865E-2</v>
      </c>
      <c r="F226" s="8">
        <f t="shared" si="14"/>
        <v>-7.1187528996486865E-2</v>
      </c>
      <c r="G226" s="8">
        <f t="shared" si="15"/>
        <v>5.0676642846256585E-3</v>
      </c>
    </row>
    <row r="227" spans="1:7" x14ac:dyDescent="0.3">
      <c r="A227" s="3">
        <v>43374</v>
      </c>
      <c r="B227">
        <v>37.786282</v>
      </c>
      <c r="C227" s="8">
        <f t="shared" si="12"/>
        <v>2.0295968704183553E-2</v>
      </c>
      <c r="D227" s="4">
        <v>-4.0814814351880079E-2</v>
      </c>
      <c r="E227" s="8">
        <f t="shared" si="13"/>
        <v>1.8629302037516886E-2</v>
      </c>
      <c r="F227" s="8">
        <f t="shared" si="14"/>
        <v>0</v>
      </c>
      <c r="G227" s="8">
        <f t="shared" si="15"/>
        <v>0</v>
      </c>
    </row>
    <row r="228" spans="1:7" x14ac:dyDescent="0.3">
      <c r="A228" s="3">
        <v>43405</v>
      </c>
      <c r="B228">
        <v>36.908276000000001</v>
      </c>
      <c r="C228" s="8">
        <f t="shared" si="12"/>
        <v>-2.3510318962954684E-2</v>
      </c>
      <c r="D228" s="4">
        <v>-2.259435450917464E-2</v>
      </c>
      <c r="E228" s="8">
        <f t="shared" si="13"/>
        <v>-2.5176985629621351E-2</v>
      </c>
      <c r="F228" s="8">
        <f t="shared" si="14"/>
        <v>-2.5176985629621351E-2</v>
      </c>
      <c r="G228" s="8">
        <f t="shared" si="15"/>
        <v>6.3388060539416001E-4</v>
      </c>
    </row>
    <row r="229" spans="1:7" x14ac:dyDescent="0.3">
      <c r="A229" s="3">
        <v>43435</v>
      </c>
      <c r="B229">
        <v>33.968513000000002</v>
      </c>
      <c r="C229" s="8">
        <f t="shared" si="12"/>
        <v>-8.3001800445663868E-2</v>
      </c>
      <c r="D229" s="4">
        <v>-5.8960017652593781E-2</v>
      </c>
      <c r="E229" s="8">
        <f t="shared" si="13"/>
        <v>-8.4668467112330531E-2</v>
      </c>
      <c r="F229" s="8">
        <f t="shared" si="14"/>
        <v>-8.4668467112330531E-2</v>
      </c>
      <c r="G229" s="8">
        <f t="shared" si="15"/>
        <v>7.1687493231517964E-3</v>
      </c>
    </row>
    <row r="230" spans="1:7" x14ac:dyDescent="0.3">
      <c r="A230" s="3">
        <v>43466</v>
      </c>
      <c r="B230">
        <v>38.766334999999998</v>
      </c>
      <c r="C230" s="8">
        <f t="shared" si="12"/>
        <v>0.13211820806367011</v>
      </c>
      <c r="D230" s="4">
        <v>1.5491062866141129E-2</v>
      </c>
      <c r="E230" s="8">
        <f t="shared" si="13"/>
        <v>0.13045154139700343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41.609088999999997</v>
      </c>
      <c r="C231" s="8">
        <f t="shared" si="12"/>
        <v>7.076641361974928E-2</v>
      </c>
      <c r="D231" s="4">
        <v>5.5016903615732672E-2</v>
      </c>
      <c r="E231" s="8">
        <f t="shared" si="13"/>
        <v>6.9099746953082616E-2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45.687888999999998</v>
      </c>
      <c r="C232" s="8">
        <f t="shared" si="12"/>
        <v>9.3514622857992502E-2</v>
      </c>
      <c r="D232" s="4">
        <v>1.7673211862537418E-2</v>
      </c>
      <c r="E232" s="8">
        <f t="shared" si="13"/>
        <v>9.1847956191325839E-2</v>
      </c>
      <c r="F232" s="8">
        <f t="shared" si="14"/>
        <v>0</v>
      </c>
      <c r="G232" s="8">
        <f t="shared" si="15"/>
        <v>0</v>
      </c>
    </row>
    <row r="233" spans="1:7" x14ac:dyDescent="0.3">
      <c r="A233" s="3">
        <v>43556</v>
      </c>
      <c r="B233">
        <v>45.440697</v>
      </c>
      <c r="C233" s="8">
        <f t="shared" si="12"/>
        <v>-5.4251386339285871E-3</v>
      </c>
      <c r="D233" s="4">
        <v>3.4980387588161882E-2</v>
      </c>
      <c r="E233" s="8">
        <f t="shared" si="13"/>
        <v>-7.0918053005952541E-3</v>
      </c>
      <c r="F233" s="8">
        <f t="shared" si="14"/>
        <v>-7.0918053005952541E-3</v>
      </c>
      <c r="G233" s="8">
        <f t="shared" si="15"/>
        <v>5.0293702421550938E-5</v>
      </c>
    </row>
    <row r="234" spans="1:7" x14ac:dyDescent="0.3">
      <c r="A234" s="3">
        <v>43586</v>
      </c>
      <c r="B234">
        <v>44.069347</v>
      </c>
      <c r="C234" s="8">
        <f t="shared" si="12"/>
        <v>-3.0643651795645179E-2</v>
      </c>
      <c r="D234" s="4">
        <v>-1.7049962300823198E-2</v>
      </c>
      <c r="E234" s="8">
        <f t="shared" si="13"/>
        <v>-3.2310318462311846E-2</v>
      </c>
      <c r="F234" s="8">
        <f t="shared" si="14"/>
        <v>-3.2310318462311846E-2</v>
      </c>
      <c r="G234" s="8">
        <f t="shared" si="15"/>
        <v>1.0439566791360098E-3</v>
      </c>
    </row>
    <row r="235" spans="1:7" x14ac:dyDescent="0.3">
      <c r="A235" s="3">
        <v>43617</v>
      </c>
      <c r="B235">
        <v>46.814770000000003</v>
      </c>
      <c r="C235" s="8">
        <f t="shared" si="12"/>
        <v>6.0434290015472909E-2</v>
      </c>
      <c r="D235" s="4">
        <v>1.2345062157089533E-2</v>
      </c>
      <c r="E235" s="8">
        <f t="shared" si="13"/>
        <v>5.8767623348806246E-2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47.340674999999997</v>
      </c>
      <c r="C236" s="8">
        <f t="shared" si="12"/>
        <v>1.1171111115784145E-2</v>
      </c>
      <c r="D236" s="4">
        <v>3.6000670372315816E-2</v>
      </c>
      <c r="E236" s="8">
        <f t="shared" si="13"/>
        <v>9.5044444491174784E-3</v>
      </c>
      <c r="F236" s="8">
        <f t="shared" si="14"/>
        <v>0</v>
      </c>
      <c r="G236" s="8">
        <f t="shared" si="15"/>
        <v>0</v>
      </c>
    </row>
    <row r="237" spans="1:7" x14ac:dyDescent="0.3">
      <c r="A237" s="3">
        <v>43678</v>
      </c>
      <c r="B237">
        <v>48.394447</v>
      </c>
      <c r="C237" s="8">
        <f t="shared" si="12"/>
        <v>2.2015213196157592E-2</v>
      </c>
      <c r="D237" s="4">
        <v>-3.3468325564655572E-2</v>
      </c>
      <c r="E237" s="8">
        <f t="shared" si="13"/>
        <v>2.0348546529490925E-2</v>
      </c>
      <c r="F237" s="8">
        <f t="shared" si="14"/>
        <v>0</v>
      </c>
      <c r="G237" s="8">
        <f t="shared" si="15"/>
        <v>0</v>
      </c>
    </row>
    <row r="238" spans="1:7" x14ac:dyDescent="0.3">
      <c r="A238" s="3">
        <v>43709</v>
      </c>
      <c r="B238">
        <v>49.581817999999998</v>
      </c>
      <c r="C238" s="8">
        <f t="shared" si="12"/>
        <v>2.4239118210608038E-2</v>
      </c>
      <c r="D238" s="4">
        <v>2.8798860126146162E-2</v>
      </c>
      <c r="E238" s="8">
        <f t="shared" si="13"/>
        <v>2.2572451543941371E-2</v>
      </c>
      <c r="F238" s="8">
        <f t="shared" si="14"/>
        <v>0</v>
      </c>
      <c r="G238" s="8">
        <f t="shared" si="15"/>
        <v>0</v>
      </c>
    </row>
    <row r="239" spans="1:7" x14ac:dyDescent="0.3">
      <c r="A239" s="3">
        <v>43739</v>
      </c>
      <c r="B239">
        <v>45.749844000000003</v>
      </c>
      <c r="C239" s="8">
        <f t="shared" si="12"/>
        <v>-8.0435812066432855E-2</v>
      </c>
      <c r="D239" s="4">
        <v>-1.5020550369343017E-3</v>
      </c>
      <c r="E239" s="8">
        <f t="shared" si="13"/>
        <v>-8.2102478733099518E-2</v>
      </c>
      <c r="F239" s="8">
        <f t="shared" si="14"/>
        <v>-8.2102478733099518E-2</v>
      </c>
      <c r="G239" s="8">
        <f t="shared" si="15"/>
        <v>6.7408170141190589E-3</v>
      </c>
    </row>
    <row r="240" spans="1:7" x14ac:dyDescent="0.3">
      <c r="A240" s="3">
        <v>43770</v>
      </c>
      <c r="B240">
        <v>48.400646000000002</v>
      </c>
      <c r="C240" s="8">
        <f t="shared" si="12"/>
        <v>5.6324778861300918E-2</v>
      </c>
      <c r="D240" s="4">
        <v>4.1838484248051651E-2</v>
      </c>
      <c r="E240" s="8">
        <f t="shared" si="13"/>
        <v>5.4658112194634255E-2</v>
      </c>
      <c r="F240" s="8">
        <f t="shared" si="14"/>
        <v>0</v>
      </c>
      <c r="G240" s="8">
        <f t="shared" si="15"/>
        <v>0</v>
      </c>
    </row>
    <row r="241" spans="1:7" x14ac:dyDescent="0.3">
      <c r="A241" s="3">
        <v>43800</v>
      </c>
      <c r="B241">
        <v>48.618507000000001</v>
      </c>
      <c r="C241" s="8">
        <f t="shared" si="12"/>
        <v>4.4911001477728882E-3</v>
      </c>
      <c r="D241" s="4">
        <v>2.2875553635224141E-2</v>
      </c>
      <c r="E241" s="8">
        <f t="shared" si="13"/>
        <v>2.8244334811062212E-3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47.402144999999997</v>
      </c>
      <c r="C242" s="8">
        <f t="shared" si="12"/>
        <v>-2.5336780047031042E-2</v>
      </c>
      <c r="D242" s="4">
        <v>3.1436851127312301E-2</v>
      </c>
      <c r="E242" s="8">
        <f t="shared" si="13"/>
        <v>-2.7003446713697709E-2</v>
      </c>
      <c r="F242" s="8">
        <f t="shared" si="14"/>
        <v>-2.7003446713697709E-2</v>
      </c>
      <c r="G242" s="8">
        <f t="shared" si="15"/>
        <v>7.2918613441951159E-4</v>
      </c>
    </row>
    <row r="243" spans="1:7" x14ac:dyDescent="0.3">
      <c r="A243" s="3">
        <v>43862</v>
      </c>
      <c r="B243">
        <v>44.894435999999999</v>
      </c>
      <c r="C243" s="8">
        <f t="shared" si="12"/>
        <v>-5.4353613594007331E-2</v>
      </c>
      <c r="D243" s="4">
        <v>-2.7111412046109773E-4</v>
      </c>
      <c r="E243" s="8">
        <f t="shared" si="13"/>
        <v>-5.6020280260673995E-2</v>
      </c>
      <c r="F243" s="8">
        <f t="shared" si="14"/>
        <v>-5.6020280260673995E-2</v>
      </c>
      <c r="G243" s="8">
        <f t="shared" si="15"/>
        <v>3.1382718004844606E-3</v>
      </c>
    </row>
    <row r="244" spans="1:7" x14ac:dyDescent="0.3">
      <c r="A244" s="3">
        <v>43891</v>
      </c>
      <c r="B244">
        <v>48.348557</v>
      </c>
      <c r="C244" s="8">
        <f t="shared" si="12"/>
        <v>7.4122509325173724E-2</v>
      </c>
      <c r="D244" s="4">
        <v>-0.21156175740037095</v>
      </c>
      <c r="E244" s="8">
        <f t="shared" si="13"/>
        <v>7.2455842658507061E-2</v>
      </c>
      <c r="F244" s="8">
        <f t="shared" si="14"/>
        <v>0</v>
      </c>
      <c r="G244" s="8">
        <f t="shared" si="15"/>
        <v>0</v>
      </c>
    </row>
    <row r="245" spans="1:7" x14ac:dyDescent="0.3">
      <c r="A245" s="3">
        <v>43922</v>
      </c>
      <c r="B245">
        <v>54.871994000000001</v>
      </c>
      <c r="C245" s="8">
        <f t="shared" si="12"/>
        <v>0.12656671427876823</v>
      </c>
      <c r="D245" s="4">
        <v>4.0483598428472364E-2</v>
      </c>
      <c r="E245" s="8">
        <f t="shared" si="13"/>
        <v>0.12490004761210156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58.263900999999997</v>
      </c>
      <c r="C246" s="8">
        <f t="shared" si="12"/>
        <v>5.9979616900108647E-2</v>
      </c>
      <c r="D246" s="4">
        <v>5.5505668533419719E-2</v>
      </c>
      <c r="E246" s="8">
        <f t="shared" si="13"/>
        <v>5.8312950233441983E-2</v>
      </c>
      <c r="F246" s="8">
        <f t="shared" si="14"/>
        <v>0</v>
      </c>
      <c r="G246" s="8">
        <f t="shared" si="15"/>
        <v>0</v>
      </c>
    </row>
    <row r="247" spans="1:7" x14ac:dyDescent="0.3">
      <c r="A247" s="3">
        <v>43983</v>
      </c>
      <c r="B247">
        <v>56.979205999999998</v>
      </c>
      <c r="C247" s="8">
        <f t="shared" si="12"/>
        <v>-2.2296313492998838E-2</v>
      </c>
      <c r="D247" s="4">
        <v>6.145274312732351E-2</v>
      </c>
      <c r="E247" s="8">
        <f t="shared" si="13"/>
        <v>-2.3962980159665505E-2</v>
      </c>
      <c r="F247" s="8">
        <f t="shared" si="14"/>
        <v>-2.3962980159665505E-2</v>
      </c>
      <c r="G247" s="8">
        <f t="shared" si="15"/>
        <v>5.7422441813252266E-4</v>
      </c>
    </row>
    <row r="248" spans="1:7" x14ac:dyDescent="0.3">
      <c r="A248" s="3">
        <v>44013</v>
      </c>
      <c r="B248">
        <v>58.476478999999998</v>
      </c>
      <c r="C248" s="8">
        <f t="shared" si="12"/>
        <v>2.5938210751841956E-2</v>
      </c>
      <c r="D248" s="4">
        <v>3.262444430709309E-2</v>
      </c>
      <c r="E248" s="8">
        <f t="shared" si="13"/>
        <v>2.4271544085175289E-2</v>
      </c>
      <c r="F248" s="8">
        <f t="shared" si="14"/>
        <v>0</v>
      </c>
      <c r="G248" s="8">
        <f t="shared" si="15"/>
        <v>0</v>
      </c>
    </row>
    <row r="249" spans="1:7" x14ac:dyDescent="0.3">
      <c r="A249" s="3">
        <v>44044</v>
      </c>
      <c r="B249">
        <v>59.568714</v>
      </c>
      <c r="C249" s="8">
        <f t="shared" si="12"/>
        <v>1.8505898349315524E-2</v>
      </c>
      <c r="D249" s="4">
        <v>5.73918E-2</v>
      </c>
      <c r="E249" s="8">
        <f t="shared" si="13"/>
        <v>1.6839231682648857E-2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57.454227000000003</v>
      </c>
      <c r="C250" s="8">
        <f t="shared" si="12"/>
        <v>-3.614192474828877E-2</v>
      </c>
      <c r="D250" s="4">
        <v>-7.7227999999999993E-3</v>
      </c>
      <c r="E250" s="8">
        <f t="shared" si="13"/>
        <v>-3.7808591414955434E-2</v>
      </c>
      <c r="F250" s="8">
        <f t="shared" si="14"/>
        <v>-3.7808591414955434E-2</v>
      </c>
      <c r="G250" s="8">
        <f t="shared" si="15"/>
        <v>1.4294895847830418E-3</v>
      </c>
    </row>
    <row r="251" spans="1:7" x14ac:dyDescent="0.3">
      <c r="A251" s="3">
        <v>44105</v>
      </c>
      <c r="B251">
        <v>55.069622000000003</v>
      </c>
      <c r="C251" s="8">
        <f t="shared" si="12"/>
        <v>-4.2390339352057993E-2</v>
      </c>
      <c r="D251" s="4">
        <v>1.5802799999999999E-2</v>
      </c>
      <c r="E251" s="8">
        <f t="shared" si="13"/>
        <v>-4.4057006018724656E-2</v>
      </c>
      <c r="F251" s="8">
        <f t="shared" si="14"/>
        <v>-4.4057006018724656E-2</v>
      </c>
      <c r="G251" s="8">
        <f t="shared" si="15"/>
        <v>1.9410197793339407E-3</v>
      </c>
    </row>
    <row r="252" spans="1:7" x14ac:dyDescent="0.3">
      <c r="A252" s="3">
        <v>44136</v>
      </c>
      <c r="B252">
        <v>57.126185999999997</v>
      </c>
      <c r="C252" s="8">
        <f t="shared" si="12"/>
        <v>3.6664371227267872E-2</v>
      </c>
      <c r="D252" s="4">
        <v>3.8111300000000001E-2</v>
      </c>
      <c r="E252" s="8">
        <f t="shared" si="13"/>
        <v>3.4997704560601209E-2</v>
      </c>
      <c r="F252" s="8">
        <f t="shared" si="14"/>
        <v>0</v>
      </c>
      <c r="G252" s="8">
        <f t="shared" si="15"/>
        <v>0</v>
      </c>
    </row>
    <row r="253" spans="1:7" x14ac:dyDescent="0.3">
      <c r="A253" s="3">
        <v>44166</v>
      </c>
      <c r="B253">
        <v>55.228867000000001</v>
      </c>
      <c r="C253" s="8">
        <f t="shared" si="12"/>
        <v>-3.3776840997430002E-2</v>
      </c>
      <c r="D253" s="4">
        <v>4.1227900000000005E-2</v>
      </c>
      <c r="E253" s="8">
        <f t="shared" si="13"/>
        <v>-3.5443507664096666E-2</v>
      </c>
      <c r="F253" s="8">
        <f t="shared" si="14"/>
        <v>-3.5443507664096666E-2</v>
      </c>
      <c r="G253" s="8">
        <f t="shared" si="15"/>
        <v>1.256242235534879E-3</v>
      </c>
    </row>
    <row r="254" spans="1:7" x14ac:dyDescent="0.3">
      <c r="A254" s="3">
        <v>44197</v>
      </c>
      <c r="B254">
        <v>54.571387999999999</v>
      </c>
      <c r="C254" s="8">
        <f t="shared" si="12"/>
        <v>-1.1976053393898909E-2</v>
      </c>
      <c r="D254" s="4">
        <v>2.6638700000000001E-2</v>
      </c>
      <c r="E254" s="8">
        <f t="shared" si="13"/>
        <v>-1.3642720060565576E-2</v>
      </c>
      <c r="F254" s="8">
        <f t="shared" si="14"/>
        <v>-1.3642720060565576E-2</v>
      </c>
      <c r="G254" s="8">
        <f t="shared" si="15"/>
        <v>1.861238106509584E-4</v>
      </c>
    </row>
    <row r="255" spans="1:7" x14ac:dyDescent="0.3">
      <c r="A255" s="3">
        <v>44228</v>
      </c>
      <c r="B255">
        <v>52.120041000000001</v>
      </c>
      <c r="C255" s="8">
        <f t="shared" si="12"/>
        <v>-4.596017719295209E-2</v>
      </c>
      <c r="D255" s="4">
        <v>2.3639899999999998E-2</v>
      </c>
      <c r="E255" s="8">
        <f t="shared" si="13"/>
        <v>-4.7626843859618753E-2</v>
      </c>
      <c r="F255" s="8">
        <f t="shared" si="14"/>
        <v>-4.7626843859618753E-2</v>
      </c>
      <c r="G255" s="8">
        <f t="shared" si="15"/>
        <v>2.2683162560285046E-3</v>
      </c>
    </row>
    <row r="256" spans="1:7" x14ac:dyDescent="0.3">
      <c r="A256" s="3">
        <v>44256</v>
      </c>
      <c r="B256">
        <v>58.098540999999997</v>
      </c>
      <c r="C256" s="8">
        <f t="shared" si="12"/>
        <v>0.10859101276394528</v>
      </c>
      <c r="D256" s="4">
        <v>6.9721999999999996E-3</v>
      </c>
      <c r="E256" s="8">
        <f t="shared" si="13"/>
        <v>0.10692434609727862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57.662703999999998</v>
      </c>
      <c r="C257" s="8">
        <f t="shared" si="12"/>
        <v>-7.5299649609228631E-3</v>
      </c>
      <c r="D257" s="4">
        <v>5.8986700000000003E-2</v>
      </c>
      <c r="E257" s="8">
        <f t="shared" si="13"/>
        <v>-9.1966316275895292E-3</v>
      </c>
      <c r="F257" s="8">
        <f t="shared" si="14"/>
        <v>-9.1966316275895292E-3</v>
      </c>
      <c r="G257" s="8">
        <f t="shared" si="15"/>
        <v>8.4578033293580026E-5</v>
      </c>
    </row>
    <row r="258" spans="1:7" x14ac:dyDescent="0.3">
      <c r="A258" s="3">
        <v>44317</v>
      </c>
      <c r="B258">
        <v>60.056556999999998</v>
      </c>
      <c r="C258" s="8">
        <f t="shared" si="12"/>
        <v>4.0676148199101307E-2</v>
      </c>
      <c r="D258" s="4">
        <v>6.4409999999999997E-3</v>
      </c>
      <c r="E258" s="8">
        <f t="shared" si="13"/>
        <v>3.9009481532434644E-2</v>
      </c>
      <c r="F258" s="8">
        <f t="shared" si="14"/>
        <v>0</v>
      </c>
      <c r="G258" s="8">
        <f t="shared" si="15"/>
        <v>0</v>
      </c>
    </row>
    <row r="259" spans="1:7" x14ac:dyDescent="0.3">
      <c r="A259" s="3">
        <v>44348</v>
      </c>
      <c r="B259">
        <v>58.212634999999999</v>
      </c>
      <c r="C259" s="8">
        <f t="shared" si="12"/>
        <v>-3.1184307509310744E-2</v>
      </c>
      <c r="D259" s="4">
        <v>1.69488E-2</v>
      </c>
      <c r="E259" s="8">
        <f t="shared" si="13"/>
        <v>-3.2850974175977411E-2</v>
      </c>
      <c r="F259" s="8">
        <f t="shared" si="14"/>
        <v>-3.2850974175977411E-2</v>
      </c>
      <c r="G259" s="8">
        <f t="shared" si="15"/>
        <v>1.0791865043107347E-3</v>
      </c>
    </row>
    <row r="260" spans="1:7" x14ac:dyDescent="0.3">
      <c r="A260" s="3">
        <v>44378</v>
      </c>
      <c r="B260">
        <v>56.234951000000002</v>
      </c>
      <c r="C260" s="8">
        <f t="shared" ref="C260:C274" si="16">LN(B260/B259)</f>
        <v>-3.4563959883213084E-2</v>
      </c>
      <c r="D260" s="4">
        <v>2.9544299999999999E-2</v>
      </c>
      <c r="E260" s="8">
        <f t="shared" ref="E260:E274" si="17">C260-$N$4</f>
        <v>-3.6230626549879748E-2</v>
      </c>
      <c r="F260" s="8">
        <f t="shared" ref="F260:F274" si="18">IF(E260&lt;0,E260,0)</f>
        <v>-3.6230626549879748E-2</v>
      </c>
      <c r="G260" s="8">
        <f t="shared" ref="G260:G274" si="19">F260^2</f>
        <v>1.3126583001968513E-3</v>
      </c>
    </row>
    <row r="261" spans="1:7" x14ac:dyDescent="0.3">
      <c r="A261" s="3">
        <v>44409</v>
      </c>
      <c r="B261">
        <v>55.702187000000002</v>
      </c>
      <c r="C261" s="8">
        <f t="shared" si="16"/>
        <v>-9.5190574358809624E-3</v>
      </c>
      <c r="D261" s="4">
        <v>2.0737700000000001E-2</v>
      </c>
      <c r="E261" s="8">
        <f t="shared" si="17"/>
        <v>-1.1185724102547629E-2</v>
      </c>
      <c r="F261" s="8">
        <f t="shared" si="18"/>
        <v>-1.1185724102547629E-2</v>
      </c>
      <c r="G261" s="8">
        <f t="shared" si="19"/>
        <v>1.2512042369831498E-4</v>
      </c>
    </row>
    <row r="262" spans="1:7" x14ac:dyDescent="0.3">
      <c r="A262" s="3">
        <v>44440</v>
      </c>
      <c r="B262">
        <v>57.638900999999997</v>
      </c>
      <c r="C262" s="8">
        <f t="shared" si="16"/>
        <v>3.4178294252893225E-2</v>
      </c>
      <c r="D262" s="4">
        <v>-1.9449000000000001E-3</v>
      </c>
      <c r="E262" s="8">
        <f t="shared" si="17"/>
        <v>3.2511627586226562E-2</v>
      </c>
      <c r="F262" s="8">
        <f t="shared" si="18"/>
        <v>0</v>
      </c>
      <c r="G262" s="8">
        <f t="shared" si="19"/>
        <v>0</v>
      </c>
    </row>
    <row r="263" spans="1:7" x14ac:dyDescent="0.3">
      <c r="A263" s="3">
        <v>44470</v>
      </c>
      <c r="B263">
        <v>59.546706999999998</v>
      </c>
      <c r="C263" s="8">
        <f t="shared" si="16"/>
        <v>3.2563291874316412E-2</v>
      </c>
      <c r="D263" s="4">
        <v>3.411E-3</v>
      </c>
      <c r="E263" s="8">
        <f t="shared" si="17"/>
        <v>3.0896625207649745E-2</v>
      </c>
      <c r="F263" s="8">
        <f t="shared" si="18"/>
        <v>0</v>
      </c>
      <c r="G263" s="8">
        <f t="shared" si="19"/>
        <v>0</v>
      </c>
    </row>
    <row r="264" spans="1:7" x14ac:dyDescent="0.3">
      <c r="A264" s="3">
        <v>44501</v>
      </c>
      <c r="B264">
        <v>60.010406000000003</v>
      </c>
      <c r="C264" s="8">
        <f t="shared" si="16"/>
        <v>7.7569843141474196E-3</v>
      </c>
      <c r="D264" s="4">
        <v>4.6333399999999997E-2</v>
      </c>
      <c r="E264" s="8">
        <f t="shared" si="17"/>
        <v>6.0903176474807526E-3</v>
      </c>
      <c r="F264" s="8">
        <f t="shared" si="18"/>
        <v>0</v>
      </c>
      <c r="G264" s="8">
        <f t="shared" si="19"/>
        <v>0</v>
      </c>
    </row>
    <row r="265" spans="1:7" x14ac:dyDescent="0.3">
      <c r="A265" s="3">
        <v>44531</v>
      </c>
      <c r="B265">
        <v>65.460594</v>
      </c>
      <c r="C265" s="8">
        <f t="shared" si="16"/>
        <v>8.6930362758064636E-2</v>
      </c>
      <c r="D265" s="4">
        <v>1.5824999999999999E-3</v>
      </c>
      <c r="E265" s="8">
        <f t="shared" si="17"/>
        <v>8.5263696091397972E-2</v>
      </c>
      <c r="F265" s="8">
        <f t="shared" si="18"/>
        <v>0</v>
      </c>
      <c r="G265" s="8">
        <f t="shared" si="19"/>
        <v>0</v>
      </c>
    </row>
    <row r="266" spans="1:7" x14ac:dyDescent="0.3">
      <c r="A266" s="3">
        <v>44562</v>
      </c>
      <c r="B266">
        <v>66.723572000000004</v>
      </c>
      <c r="C266" s="8">
        <f t="shared" si="16"/>
        <v>1.9109950512015323E-2</v>
      </c>
      <c r="D266" s="4">
        <v>-2.1596199999999999E-2</v>
      </c>
      <c r="E266" s="8">
        <f t="shared" si="17"/>
        <v>1.7443283845348656E-2</v>
      </c>
      <c r="F266" s="8">
        <f t="shared" si="18"/>
        <v>0</v>
      </c>
      <c r="G266" s="8">
        <f t="shared" si="19"/>
        <v>0</v>
      </c>
    </row>
    <row r="267" spans="1:7" x14ac:dyDescent="0.3">
      <c r="A267" s="3">
        <v>44593</v>
      </c>
      <c r="B267">
        <v>66.000632999999993</v>
      </c>
      <c r="C267" s="8">
        <f t="shared" si="16"/>
        <v>-1.089396089816819E-2</v>
      </c>
      <c r="D267" s="4">
        <v>-3.0135700000000001E-2</v>
      </c>
      <c r="E267" s="8">
        <f t="shared" si="17"/>
        <v>-1.2560627564834857E-2</v>
      </c>
      <c r="F267" s="8">
        <f t="shared" si="18"/>
        <v>-1.2560627564834857E-2</v>
      </c>
      <c r="G267" s="8">
        <f t="shared" si="19"/>
        <v>1.5776936482248923E-4</v>
      </c>
    </row>
    <row r="268" spans="1:7" x14ac:dyDescent="0.3">
      <c r="A268" s="3">
        <v>44621</v>
      </c>
      <c r="B268">
        <v>66.284492</v>
      </c>
      <c r="C268" s="8">
        <f t="shared" si="16"/>
        <v>4.2916304562330395E-3</v>
      </c>
      <c r="D268" s="4">
        <v>-1.0080100000000002E-2</v>
      </c>
      <c r="E268" s="8">
        <f t="shared" si="17"/>
        <v>2.6249637895663725E-3</v>
      </c>
      <c r="F268" s="8">
        <f t="shared" si="18"/>
        <v>0</v>
      </c>
      <c r="G268" s="8">
        <f t="shared" si="19"/>
        <v>0</v>
      </c>
    </row>
    <row r="269" spans="1:7" x14ac:dyDescent="0.3">
      <c r="A269" s="3">
        <v>44652</v>
      </c>
      <c r="B269">
        <v>69.230689999999996</v>
      </c>
      <c r="C269" s="8">
        <f t="shared" si="16"/>
        <v>4.3488298071917619E-2</v>
      </c>
      <c r="D269" s="4">
        <v>6.9999999999999999E-6</v>
      </c>
      <c r="E269" s="8">
        <f t="shared" si="17"/>
        <v>4.1821631405250956E-2</v>
      </c>
      <c r="F269" s="8">
        <f t="shared" si="18"/>
        <v>0</v>
      </c>
      <c r="G269" s="8">
        <f t="shared" si="19"/>
        <v>0</v>
      </c>
    </row>
    <row r="270" spans="1:7" x14ac:dyDescent="0.3">
      <c r="A270" s="3">
        <v>44682</v>
      </c>
      <c r="B270">
        <v>68.873069999999998</v>
      </c>
      <c r="C270" s="8">
        <f t="shared" si="16"/>
        <v>-5.1790161157978251E-3</v>
      </c>
      <c r="D270" s="4">
        <v>-7.9916299999999996E-2</v>
      </c>
      <c r="E270" s="8">
        <f t="shared" si="17"/>
        <v>-6.8456827824644921E-3</v>
      </c>
      <c r="F270" s="8">
        <f t="shared" si="18"/>
        <v>-6.8456827824644921E-3</v>
      </c>
      <c r="G270" s="8">
        <f t="shared" si="19"/>
        <v>4.6863372758130794E-5</v>
      </c>
    </row>
    <row r="271" spans="1:7" x14ac:dyDescent="0.3">
      <c r="A271" s="3">
        <v>44713</v>
      </c>
      <c r="B271">
        <v>74.394737000000006</v>
      </c>
      <c r="C271" s="8">
        <f t="shared" si="16"/>
        <v>7.7119954787719214E-2</v>
      </c>
      <c r="D271" s="4">
        <v>-3.5000200000000002E-2</v>
      </c>
      <c r="E271" s="8">
        <f t="shared" si="17"/>
        <v>7.545328812105255E-2</v>
      </c>
      <c r="F271" s="8">
        <f t="shared" si="18"/>
        <v>0</v>
      </c>
      <c r="G271" s="8">
        <f t="shared" si="19"/>
        <v>0</v>
      </c>
    </row>
    <row r="272" spans="1:7" x14ac:dyDescent="0.3">
      <c r="A272" s="3">
        <v>44743</v>
      </c>
      <c r="B272">
        <v>73.743972999999997</v>
      </c>
      <c r="C272" s="8">
        <f t="shared" si="16"/>
        <v>-8.7859302429923753E-3</v>
      </c>
      <c r="D272" s="4">
        <v>3.2784999999999997E-3</v>
      </c>
      <c r="E272" s="8">
        <f t="shared" si="17"/>
        <v>-1.0452596909659042E-2</v>
      </c>
      <c r="F272" s="8">
        <f t="shared" si="18"/>
        <v>-1.0452596909659042E-2</v>
      </c>
      <c r="G272" s="8">
        <f t="shared" si="19"/>
        <v>1.0925678215581376E-4</v>
      </c>
    </row>
    <row r="273" spans="1:7" x14ac:dyDescent="0.3">
      <c r="A273" s="3">
        <v>44774</v>
      </c>
      <c r="B273">
        <v>76.266189999999995</v>
      </c>
      <c r="C273" s="8">
        <f t="shared" si="16"/>
        <v>3.3630450971398211E-2</v>
      </c>
      <c r="D273" s="4">
        <v>6.3100900000000001E-2</v>
      </c>
      <c r="E273" s="8">
        <f t="shared" si="17"/>
        <v>3.1963784304731548E-2</v>
      </c>
      <c r="F273" s="8">
        <f t="shared" si="18"/>
        <v>0</v>
      </c>
      <c r="G273" s="8">
        <f t="shared" si="19"/>
        <v>0</v>
      </c>
    </row>
    <row r="274" spans="1:7" x14ac:dyDescent="0.3">
      <c r="A274" s="3">
        <v>44805</v>
      </c>
      <c r="B274">
        <v>76.077506999999997</v>
      </c>
      <c r="C274" s="8">
        <f t="shared" si="16"/>
        <v>-2.4770712565553164E-3</v>
      </c>
      <c r="D274" s="4">
        <v>-7.4074299999999996E-2</v>
      </c>
      <c r="E274" s="8">
        <f t="shared" si="17"/>
        <v>-4.143737923221983E-3</v>
      </c>
      <c r="F274" s="8">
        <f t="shared" si="18"/>
        <v>-4.143737923221983E-3</v>
      </c>
      <c r="G274" s="8">
        <f t="shared" si="19"/>
        <v>1.7170563976348034E-5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1FBD-B546-4087-B85F-B1BFC12CFCF1}">
  <dimension ref="A1:O274"/>
  <sheetViews>
    <sheetView workbookViewId="0">
      <selection activeCell="C1" sqref="C1"/>
    </sheetView>
  </sheetViews>
  <sheetFormatPr defaultRowHeight="14.4" x14ac:dyDescent="0.3"/>
  <cols>
    <col min="1" max="1" width="10.44140625" bestFit="1" customWidth="1"/>
    <col min="2" max="2" width="9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5" customFormat="1" x14ac:dyDescent="0.3">
      <c r="A1" s="15" t="s">
        <v>0</v>
      </c>
      <c r="B1" s="15" t="s">
        <v>1</v>
      </c>
      <c r="C1" s="15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29.014498</v>
      </c>
      <c r="D2" s="4">
        <v>-2.1628356244926404E-3</v>
      </c>
      <c r="M2" s="5" t="s">
        <v>6</v>
      </c>
      <c r="N2" s="6">
        <f>AVERAGE(C3:C274)</f>
        <v>-2.7241010677220819E-3</v>
      </c>
      <c r="O2" s="7">
        <f>(1+N2)^12-1</f>
        <v>-3.220386497349792E-2</v>
      </c>
    </row>
    <row r="3" spans="1:15" x14ac:dyDescent="0.3">
      <c r="A3" s="3">
        <v>36557</v>
      </c>
      <c r="B3">
        <v>40.615845</v>
      </c>
      <c r="C3" s="8">
        <f>LN(B3/B2)</f>
        <v>0.33636262531068334</v>
      </c>
      <c r="D3" s="4">
        <v>-2.5757756437685471E-2</v>
      </c>
      <c r="E3" s="8">
        <f>C3-$N$4</f>
        <v>0.33469595864401669</v>
      </c>
      <c r="F3" s="8">
        <f>IF(E3&lt;0,E3,0)</f>
        <v>0</v>
      </c>
      <c r="G3" s="8">
        <f>F3^2</f>
        <v>0</v>
      </c>
      <c r="H3" s="8">
        <f>SUM(G3:G274)</f>
        <v>2.3700378088068401</v>
      </c>
      <c r="I3" s="9">
        <f>H3/272</f>
        <v>8.7133742970839714E-3</v>
      </c>
      <c r="J3" s="8">
        <f>SQRT(I3)</f>
        <v>9.3345456756523351E-2</v>
      </c>
      <c r="M3" s="5" t="s">
        <v>7</v>
      </c>
      <c r="N3" s="7">
        <f>_xlfn.STDEV.S(C3:C274)</f>
        <v>0.12004138897030091</v>
      </c>
      <c r="O3" s="7">
        <f>N3*SQRT(12)</f>
        <v>0.41583556941539879</v>
      </c>
    </row>
    <row r="4" spans="1:15" x14ac:dyDescent="0.3">
      <c r="A4" s="3">
        <v>36586</v>
      </c>
      <c r="B4">
        <v>56.292136999999997</v>
      </c>
      <c r="C4" s="8">
        <f t="shared" ref="C4:C67" si="0">LN(B4/B3)</f>
        <v>0.32639660146196969</v>
      </c>
      <c r="D4" s="4">
        <v>3.8405322312383555E-2</v>
      </c>
      <c r="E4" s="8">
        <f t="shared" ref="E4:E67" si="1">C4-$N$4</f>
        <v>0.32472993479530304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45.381081000000002</v>
      </c>
      <c r="C5" s="8">
        <f t="shared" si="0"/>
        <v>-0.21545956273519626</v>
      </c>
      <c r="D5" s="4">
        <v>1.3278232712295618E-2</v>
      </c>
      <c r="E5" s="8">
        <f t="shared" si="1"/>
        <v>-0.21712622940186294</v>
      </c>
      <c r="F5" s="8">
        <f t="shared" si="2"/>
        <v>-0.21712622940186294</v>
      </c>
      <c r="G5" s="8">
        <f t="shared" si="3"/>
        <v>4.7143799494270409E-2</v>
      </c>
      <c r="M5" s="5" t="s">
        <v>9</v>
      </c>
      <c r="N5" s="10"/>
      <c r="O5" s="11">
        <f>(O2-O4)/O3</f>
        <v>-0.12553968157867923</v>
      </c>
    </row>
    <row r="6" spans="1:15" x14ac:dyDescent="0.3">
      <c r="A6" s="3">
        <v>36647</v>
      </c>
      <c r="B6">
        <v>28.457813000000002</v>
      </c>
      <c r="C6" s="8">
        <f t="shared" si="0"/>
        <v>-0.46667255511983391</v>
      </c>
      <c r="D6" s="4">
        <v>-2.9342530245798356E-2</v>
      </c>
      <c r="E6" s="8">
        <f t="shared" si="1"/>
        <v>-0.46833922178650056</v>
      </c>
      <c r="F6" s="8">
        <f t="shared" si="2"/>
        <v>-0.46833922178650056</v>
      </c>
      <c r="G6" s="8">
        <f t="shared" si="3"/>
        <v>0.21934162666358495</v>
      </c>
      <c r="M6" s="5" t="s">
        <v>10</v>
      </c>
      <c r="N6" s="6">
        <f>J3</f>
        <v>9.3345456756523351E-2</v>
      </c>
      <c r="O6" s="7">
        <f>N6*SQRT(12)</f>
        <v>0.32335814751604397</v>
      </c>
    </row>
    <row r="7" spans="1:15" x14ac:dyDescent="0.3">
      <c r="A7" s="3">
        <v>36678</v>
      </c>
      <c r="B7">
        <v>23.592371</v>
      </c>
      <c r="C7" s="8">
        <f t="shared" si="0"/>
        <v>-0.18749934795564716</v>
      </c>
      <c r="D7" s="4">
        <v>3.0652529468163117E-2</v>
      </c>
      <c r="E7" s="8">
        <f t="shared" si="1"/>
        <v>-0.18916601462231383</v>
      </c>
      <c r="F7" s="8">
        <f t="shared" si="2"/>
        <v>-0.18916601462231383</v>
      </c>
      <c r="G7" s="8">
        <f t="shared" si="3"/>
        <v>3.5783781088089453E-2</v>
      </c>
      <c r="M7" s="5" t="s">
        <v>11</v>
      </c>
      <c r="N7" s="10"/>
      <c r="O7" s="12">
        <f>(O2-O4)/O6</f>
        <v>-0.16144286257982024</v>
      </c>
    </row>
    <row r="8" spans="1:15" x14ac:dyDescent="0.3">
      <c r="A8" s="3">
        <v>36708</v>
      </c>
      <c r="B8">
        <v>28.101531999999999</v>
      </c>
      <c r="C8" s="8">
        <f t="shared" si="0"/>
        <v>0.17490069736746924</v>
      </c>
      <c r="D8" s="4">
        <v>7.5515061971599519E-3</v>
      </c>
      <c r="E8" s="8">
        <f t="shared" si="1"/>
        <v>0.17323403070080257</v>
      </c>
      <c r="F8" s="8">
        <f t="shared" si="2"/>
        <v>0</v>
      </c>
      <c r="G8" s="8">
        <f t="shared" si="3"/>
        <v>0</v>
      </c>
      <c r="M8" s="5" t="s">
        <v>12</v>
      </c>
      <c r="N8" s="12">
        <f>_xlfn.COVARIANCE.S(D3:D274,C3:C274)/_xlfn.VAR.S(D3:D274)</f>
        <v>1.5860417156382509</v>
      </c>
      <c r="O8" s="11"/>
    </row>
    <row r="9" spans="1:15" x14ac:dyDescent="0.3">
      <c r="A9" s="3">
        <v>36739</v>
      </c>
      <c r="B9">
        <v>34.737236000000003</v>
      </c>
      <c r="C9" s="8">
        <f t="shared" si="0"/>
        <v>0.21198810075716396</v>
      </c>
      <c r="D9" s="4">
        <v>8.4589273591310493E-3</v>
      </c>
      <c r="E9" s="8">
        <f t="shared" si="1"/>
        <v>0.21032143409049728</v>
      </c>
      <c r="F9" s="8">
        <f t="shared" si="2"/>
        <v>0</v>
      </c>
      <c r="G9" s="8">
        <f t="shared" si="3"/>
        <v>0</v>
      </c>
      <c r="M9" s="5" t="s">
        <v>13</v>
      </c>
      <c r="N9" s="13">
        <f>SLOPE(C3:C274,D3:D274)</f>
        <v>1.586041715638252</v>
      </c>
      <c r="O9" s="14"/>
    </row>
    <row r="10" spans="1:15" x14ac:dyDescent="0.3">
      <c r="A10" s="3">
        <v>36770</v>
      </c>
      <c r="B10">
        <v>37.587471000000001</v>
      </c>
      <c r="C10" s="8">
        <f t="shared" si="0"/>
        <v>7.8858581597580496E-2</v>
      </c>
      <c r="D10" s="4">
        <v>-1.172027520094791E-2</v>
      </c>
      <c r="E10" s="8">
        <f t="shared" si="1"/>
        <v>7.7191914930913832E-2</v>
      </c>
      <c r="F10" s="8">
        <f t="shared" si="2"/>
        <v>0</v>
      </c>
      <c r="G10" s="8">
        <f t="shared" si="3"/>
        <v>0</v>
      </c>
    </row>
    <row r="11" spans="1:15" x14ac:dyDescent="0.3">
      <c r="A11" s="3">
        <v>36800</v>
      </c>
      <c r="B11">
        <v>32.243279000000001</v>
      </c>
      <c r="C11" s="8">
        <f t="shared" si="0"/>
        <v>-0.15336115835919784</v>
      </c>
      <c r="D11" s="4">
        <v>-5.307039950955339E-2</v>
      </c>
      <c r="E11" s="8">
        <f t="shared" si="1"/>
        <v>-0.15502782502586451</v>
      </c>
      <c r="F11" s="8">
        <f t="shared" si="2"/>
        <v>-0.15502782502586451</v>
      </c>
      <c r="G11" s="8">
        <f t="shared" si="3"/>
        <v>2.4033626532250062E-2</v>
      </c>
    </row>
    <row r="12" spans="1:15" x14ac:dyDescent="0.3">
      <c r="A12" s="3">
        <v>36831</v>
      </c>
      <c r="B12">
        <v>20.797803999999999</v>
      </c>
      <c r="C12" s="8">
        <f t="shared" si="0"/>
        <v>-0.43846221421150278</v>
      </c>
      <c r="D12" s="4">
        <v>-8.7041592933086859E-3</v>
      </c>
      <c r="E12" s="8">
        <f t="shared" si="1"/>
        <v>-0.44012888087816943</v>
      </c>
      <c r="F12" s="8">
        <f t="shared" si="2"/>
        <v>-0.44012888087816943</v>
      </c>
      <c r="G12" s="8">
        <f t="shared" si="3"/>
        <v>0.19371343178306985</v>
      </c>
    </row>
    <row r="13" spans="1:15" x14ac:dyDescent="0.3">
      <c r="A13" s="3">
        <v>36861</v>
      </c>
      <c r="B13">
        <v>16.210711</v>
      </c>
      <c r="C13" s="8">
        <f t="shared" si="0"/>
        <v>-0.24917520761118098</v>
      </c>
      <c r="D13" s="4">
        <v>-3.4186235522916532E-2</v>
      </c>
      <c r="E13" s="8">
        <f t="shared" si="1"/>
        <v>-0.25084187427784765</v>
      </c>
      <c r="F13" s="8">
        <f t="shared" si="2"/>
        <v>-0.25084187427784765</v>
      </c>
      <c r="G13" s="8">
        <f t="shared" si="3"/>
        <v>6.2921645891223524E-2</v>
      </c>
    </row>
    <row r="14" spans="1:15" x14ac:dyDescent="0.3">
      <c r="A14" s="3">
        <v>36892</v>
      </c>
      <c r="B14">
        <v>22.000250000000001</v>
      </c>
      <c r="C14" s="8">
        <f t="shared" si="0"/>
        <v>0.30538162033073513</v>
      </c>
      <c r="D14" s="4">
        <v>3.5313652859279192E-3</v>
      </c>
      <c r="E14" s="8">
        <f t="shared" si="1"/>
        <v>0.30371495366406848</v>
      </c>
      <c r="F14" s="8">
        <f t="shared" si="2"/>
        <v>0</v>
      </c>
      <c r="G14" s="8">
        <f t="shared" si="3"/>
        <v>0</v>
      </c>
    </row>
    <row r="15" spans="1:15" x14ac:dyDescent="0.3">
      <c r="A15" s="3">
        <v>36923</v>
      </c>
      <c r="B15">
        <v>18.615594999999999</v>
      </c>
      <c r="C15" s="8">
        <f t="shared" si="0"/>
        <v>-0.16705414664593496</v>
      </c>
      <c r="D15" s="4">
        <v>-2.2371465151277005E-2</v>
      </c>
      <c r="E15" s="8">
        <f t="shared" si="1"/>
        <v>-0.16872081331260164</v>
      </c>
      <c r="F15" s="8">
        <f t="shared" si="2"/>
        <v>-0.16872081331260164</v>
      </c>
      <c r="G15" s="8">
        <f t="shared" si="3"/>
        <v>2.8466712844865773E-2</v>
      </c>
    </row>
    <row r="16" spans="1:15" x14ac:dyDescent="0.3">
      <c r="A16" s="3">
        <v>36951</v>
      </c>
      <c r="B16">
        <v>19.72897</v>
      </c>
      <c r="C16" s="8">
        <f t="shared" si="0"/>
        <v>5.808844362331067E-2</v>
      </c>
      <c r="D16" s="4">
        <v>-9.1824621864828718E-2</v>
      </c>
      <c r="E16" s="8">
        <f t="shared" si="1"/>
        <v>5.6421776956644007E-2</v>
      </c>
      <c r="F16" s="8">
        <f t="shared" si="2"/>
        <v>0</v>
      </c>
      <c r="G16" s="8">
        <f t="shared" si="3"/>
        <v>0</v>
      </c>
    </row>
    <row r="17" spans="1:7" x14ac:dyDescent="0.3">
      <c r="A17" s="3">
        <v>36982</v>
      </c>
      <c r="B17">
        <v>21.348258999999999</v>
      </c>
      <c r="C17" s="8">
        <f t="shared" si="0"/>
        <v>7.8882076774667881E-2</v>
      </c>
      <c r="D17" s="4">
        <v>3.3646751275456504E-3</v>
      </c>
      <c r="E17" s="8">
        <f t="shared" si="1"/>
        <v>7.7215410108001217E-2</v>
      </c>
      <c r="F17" s="8">
        <f t="shared" si="2"/>
        <v>0</v>
      </c>
      <c r="G17" s="8">
        <f t="shared" si="3"/>
        <v>0</v>
      </c>
    </row>
    <row r="18" spans="1:7" x14ac:dyDescent="0.3">
      <c r="A18" s="3">
        <v>37012</v>
      </c>
      <c r="B18">
        <v>21.797170999999999</v>
      </c>
      <c r="C18" s="8">
        <f t="shared" si="0"/>
        <v>2.0810000049745522E-2</v>
      </c>
      <c r="D18" s="4">
        <v>6.7681368923552726E-2</v>
      </c>
      <c r="E18" s="8">
        <f t="shared" si="1"/>
        <v>1.9143333383078855E-2</v>
      </c>
      <c r="F18" s="8">
        <f t="shared" si="2"/>
        <v>0</v>
      </c>
      <c r="G18" s="8">
        <f t="shared" si="3"/>
        <v>0</v>
      </c>
    </row>
    <row r="19" spans="1:7" x14ac:dyDescent="0.3">
      <c r="A19" s="3">
        <v>37043</v>
      </c>
      <c r="B19">
        <v>23.101151999999999</v>
      </c>
      <c r="C19" s="8">
        <f t="shared" si="0"/>
        <v>5.8102295682241317E-2</v>
      </c>
      <c r="D19" s="4">
        <v>-2.4921873155064948E-2</v>
      </c>
      <c r="E19" s="8">
        <f t="shared" si="1"/>
        <v>5.6435629015574654E-2</v>
      </c>
      <c r="F19" s="8">
        <f t="shared" si="2"/>
        <v>0</v>
      </c>
      <c r="G19" s="8">
        <f t="shared" si="3"/>
        <v>0</v>
      </c>
    </row>
    <row r="20" spans="1:7" x14ac:dyDescent="0.3">
      <c r="A20" s="3">
        <v>37073</v>
      </c>
      <c r="B20">
        <v>21.198619999999998</v>
      </c>
      <c r="C20" s="8">
        <f t="shared" si="0"/>
        <v>-8.5946401194528815E-2</v>
      </c>
      <c r="D20" s="4">
        <v>-2.765780529744653E-2</v>
      </c>
      <c r="E20" s="8">
        <f t="shared" si="1"/>
        <v>-8.7613067861195479E-2</v>
      </c>
      <c r="F20" s="8">
        <f t="shared" si="2"/>
        <v>-8.7613067861195479E-2</v>
      </c>
      <c r="G20" s="8">
        <f t="shared" si="3"/>
        <v>7.6760496600504439E-3</v>
      </c>
    </row>
    <row r="21" spans="1:7" x14ac:dyDescent="0.3">
      <c r="A21" s="3">
        <v>37104</v>
      </c>
      <c r="B21">
        <v>20.065650999999999</v>
      </c>
      <c r="C21" s="8">
        <f t="shared" si="0"/>
        <v>-5.4926637471853175E-2</v>
      </c>
      <c r="D21" s="4">
        <v>-2.1545103574245543E-2</v>
      </c>
      <c r="E21" s="8">
        <f t="shared" si="1"/>
        <v>-5.6593304138519838E-2</v>
      </c>
      <c r="F21" s="8">
        <f t="shared" si="2"/>
        <v>-5.6593304138519838E-2</v>
      </c>
      <c r="G21" s="8">
        <f t="shared" si="3"/>
        <v>3.2028020733150067E-3</v>
      </c>
    </row>
    <row r="22" spans="1:7" x14ac:dyDescent="0.3">
      <c r="A22" s="3">
        <v>37135</v>
      </c>
      <c r="B22">
        <v>16.581242</v>
      </c>
      <c r="C22" s="8">
        <f t="shared" si="0"/>
        <v>-0.19073739131663855</v>
      </c>
      <c r="D22" s="4">
        <v>-0.11358506576156122</v>
      </c>
      <c r="E22" s="8">
        <f t="shared" si="1"/>
        <v>-0.19240405798330523</v>
      </c>
      <c r="F22" s="8">
        <f t="shared" si="2"/>
        <v>-0.19240405798330523</v>
      </c>
      <c r="G22" s="8">
        <f t="shared" si="3"/>
        <v>3.7019321528443082E-2</v>
      </c>
    </row>
    <row r="23" spans="1:7" x14ac:dyDescent="0.3">
      <c r="A23" s="3">
        <v>37165</v>
      </c>
      <c r="B23">
        <v>16.524239000000001</v>
      </c>
      <c r="C23" s="8">
        <f t="shared" si="0"/>
        <v>-3.4437231909901804E-3</v>
      </c>
      <c r="D23" s="4">
        <v>3.0584699035074107E-2</v>
      </c>
      <c r="E23" s="8">
        <f t="shared" si="1"/>
        <v>-5.1103898576568474E-3</v>
      </c>
      <c r="F23" s="8">
        <f t="shared" si="2"/>
        <v>-5.1103898576568474E-3</v>
      </c>
      <c r="G23" s="8">
        <f t="shared" si="3"/>
        <v>2.6116084497241972E-5</v>
      </c>
    </row>
    <row r="24" spans="1:7" x14ac:dyDescent="0.3">
      <c r="A24" s="3">
        <v>37196</v>
      </c>
      <c r="B24">
        <v>18.861426999999999</v>
      </c>
      <c r="C24" s="8">
        <f t="shared" si="0"/>
        <v>0.13229060388126093</v>
      </c>
      <c r="D24" s="4">
        <v>4.9313108982992737E-2</v>
      </c>
      <c r="E24" s="8">
        <f t="shared" si="1"/>
        <v>0.13062393721459425</v>
      </c>
      <c r="F24" s="8">
        <f t="shared" si="2"/>
        <v>0</v>
      </c>
      <c r="G24" s="8">
        <f t="shared" si="3"/>
        <v>0</v>
      </c>
    </row>
    <row r="25" spans="1:7" x14ac:dyDescent="0.3">
      <c r="A25" s="3">
        <v>37226</v>
      </c>
      <c r="B25">
        <v>19.573986000000001</v>
      </c>
      <c r="C25" s="8">
        <f t="shared" si="0"/>
        <v>3.7082502647482599E-2</v>
      </c>
      <c r="D25" s="4">
        <v>1.3499398059627504E-2</v>
      </c>
      <c r="E25" s="8">
        <f t="shared" si="1"/>
        <v>3.5415835980815935E-2</v>
      </c>
      <c r="F25" s="8">
        <f t="shared" si="2"/>
        <v>0</v>
      </c>
      <c r="G25" s="8">
        <f t="shared" si="3"/>
        <v>0</v>
      </c>
    </row>
    <row r="26" spans="1:7" x14ac:dyDescent="0.3">
      <c r="A26" s="3">
        <v>37257</v>
      </c>
      <c r="B26">
        <v>19.452850000000002</v>
      </c>
      <c r="C26" s="8">
        <f t="shared" si="0"/>
        <v>-6.2078508758477901E-3</v>
      </c>
      <c r="D26" s="4">
        <v>-4.1225227743181044E-3</v>
      </c>
      <c r="E26" s="8">
        <f t="shared" si="1"/>
        <v>-7.8745175425144563E-3</v>
      </c>
      <c r="F26" s="8">
        <f t="shared" si="2"/>
        <v>-7.8745175425144563E-3</v>
      </c>
      <c r="G26" s="8">
        <f t="shared" si="3"/>
        <v>6.2008026527367915E-5</v>
      </c>
    </row>
    <row r="27" spans="1:7" x14ac:dyDescent="0.3">
      <c r="A27" s="3">
        <v>37288</v>
      </c>
      <c r="B27">
        <v>18.612036</v>
      </c>
      <c r="C27" s="8">
        <f t="shared" si="0"/>
        <v>-4.4185120676521299E-2</v>
      </c>
      <c r="D27" s="4">
        <v>-3.4677822506380372E-2</v>
      </c>
      <c r="E27" s="8">
        <f t="shared" si="1"/>
        <v>-4.5851787343187962E-2</v>
      </c>
      <c r="F27" s="8">
        <f t="shared" si="2"/>
        <v>-4.5851787343187962E-2</v>
      </c>
      <c r="G27" s="8">
        <f t="shared" si="3"/>
        <v>2.1023864025649318E-3</v>
      </c>
    </row>
    <row r="28" spans="1:7" x14ac:dyDescent="0.3">
      <c r="A28" s="3">
        <v>37316</v>
      </c>
      <c r="B28">
        <v>20.179660999999999</v>
      </c>
      <c r="C28" s="8">
        <f t="shared" si="0"/>
        <v>8.086674775714929E-2</v>
      </c>
      <c r="D28" s="4">
        <v>4.8261513441812613E-2</v>
      </c>
      <c r="E28" s="8">
        <f t="shared" si="1"/>
        <v>7.9200081090482627E-2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19.381595999999998</v>
      </c>
      <c r="C29" s="8">
        <f t="shared" si="0"/>
        <v>-4.0351259960678343E-2</v>
      </c>
      <c r="D29" s="4">
        <v>-3.628043231437255E-2</v>
      </c>
      <c r="E29" s="8">
        <f t="shared" si="1"/>
        <v>-4.2017926627345006E-2</v>
      </c>
      <c r="F29" s="8">
        <f t="shared" si="2"/>
        <v>-4.2017926627345006E-2</v>
      </c>
      <c r="G29" s="8">
        <f t="shared" si="3"/>
        <v>1.7655061580609485E-3</v>
      </c>
    </row>
    <row r="30" spans="1:7" x14ac:dyDescent="0.3">
      <c r="A30" s="3">
        <v>37377</v>
      </c>
      <c r="B30">
        <v>17.949352000000001</v>
      </c>
      <c r="C30" s="8">
        <f t="shared" si="0"/>
        <v>-7.6769942008873548E-2</v>
      </c>
      <c r="D30" s="4">
        <v>-2.9390339319921275E-2</v>
      </c>
      <c r="E30" s="8">
        <f t="shared" si="1"/>
        <v>-7.8436608675540212E-2</v>
      </c>
      <c r="F30" s="8">
        <f t="shared" si="2"/>
        <v>-7.8436608675540212E-2</v>
      </c>
      <c r="G30" s="8">
        <f t="shared" si="3"/>
        <v>6.1523015805198299E-3</v>
      </c>
    </row>
    <row r="31" spans="1:7" x14ac:dyDescent="0.3">
      <c r="A31" s="3">
        <v>37408</v>
      </c>
      <c r="B31">
        <v>13.225088</v>
      </c>
      <c r="C31" s="8">
        <f t="shared" si="0"/>
        <v>-0.30543838221760866</v>
      </c>
      <c r="D31" s="4">
        <v>-6.044012045401901E-2</v>
      </c>
      <c r="E31" s="8">
        <f t="shared" si="1"/>
        <v>-0.30710504888427531</v>
      </c>
      <c r="F31" s="8">
        <f t="shared" si="2"/>
        <v>-0.30710504888427531</v>
      </c>
      <c r="G31" s="8">
        <f t="shared" si="3"/>
        <v>9.4313511050213128E-2</v>
      </c>
    </row>
    <row r="32" spans="1:7" x14ac:dyDescent="0.3">
      <c r="A32" s="3">
        <v>37438</v>
      </c>
      <c r="B32">
        <v>11.621831999999999</v>
      </c>
      <c r="C32" s="8">
        <f t="shared" si="0"/>
        <v>-0.1292302335813772</v>
      </c>
      <c r="D32" s="4">
        <v>-0.10890317745212122</v>
      </c>
      <c r="E32" s="8">
        <f t="shared" si="1"/>
        <v>-0.13089690024804387</v>
      </c>
      <c r="F32" s="8">
        <f t="shared" si="2"/>
        <v>-0.13089690024804387</v>
      </c>
      <c r="G32" s="8">
        <f t="shared" si="3"/>
        <v>1.7133998494546349E-2</v>
      </c>
    </row>
    <row r="33" spans="1:7" x14ac:dyDescent="0.3">
      <c r="A33" s="3">
        <v>37469</v>
      </c>
      <c r="B33">
        <v>12.683543999999999</v>
      </c>
      <c r="C33" s="8">
        <f t="shared" si="0"/>
        <v>8.7420007020572621E-2</v>
      </c>
      <c r="D33" s="4">
        <v>9.9160017264466431E-3</v>
      </c>
      <c r="E33" s="8">
        <f t="shared" si="1"/>
        <v>8.5753340353905957E-2</v>
      </c>
      <c r="F33" s="8">
        <f t="shared" si="2"/>
        <v>0</v>
      </c>
      <c r="G33" s="8">
        <f t="shared" si="3"/>
        <v>0</v>
      </c>
    </row>
    <row r="34" spans="1:7" x14ac:dyDescent="0.3">
      <c r="A34" s="3">
        <v>37500</v>
      </c>
      <c r="B34">
        <v>12.327265000000001</v>
      </c>
      <c r="C34" s="8">
        <f t="shared" si="0"/>
        <v>-2.8491929361622065E-2</v>
      </c>
      <c r="D34" s="4">
        <v>-4.9027450550654772E-2</v>
      </c>
      <c r="E34" s="8">
        <f t="shared" si="1"/>
        <v>-3.0158596028288732E-2</v>
      </c>
      <c r="F34" s="8">
        <f t="shared" si="2"/>
        <v>-3.0158596028288732E-2</v>
      </c>
      <c r="G34" s="8">
        <f t="shared" si="3"/>
        <v>9.0954091439751292E-4</v>
      </c>
    </row>
    <row r="35" spans="1:7" x14ac:dyDescent="0.3">
      <c r="A35" s="3">
        <v>37530</v>
      </c>
      <c r="B35">
        <v>14.529071</v>
      </c>
      <c r="C35" s="8">
        <f t="shared" si="0"/>
        <v>0.16433806299135886</v>
      </c>
      <c r="D35" s="4">
        <v>-1.518765628420962E-2</v>
      </c>
      <c r="E35" s="8">
        <f t="shared" si="1"/>
        <v>0.16267139632469219</v>
      </c>
      <c r="F35" s="8">
        <f t="shared" si="2"/>
        <v>0</v>
      </c>
      <c r="G35" s="8">
        <f t="shared" si="3"/>
        <v>0</v>
      </c>
    </row>
    <row r="36" spans="1:7" x14ac:dyDescent="0.3">
      <c r="A36" s="3">
        <v>37561</v>
      </c>
      <c r="B36">
        <v>14.543323000000001</v>
      </c>
      <c r="C36" s="8">
        <f t="shared" si="0"/>
        <v>9.8044909144257919E-4</v>
      </c>
      <c r="D36" s="4">
        <v>6.4706364157588611E-2</v>
      </c>
      <c r="E36" s="8">
        <f t="shared" si="1"/>
        <v>-6.8621757522408758E-4</v>
      </c>
      <c r="F36" s="8">
        <f t="shared" si="2"/>
        <v>-6.8621757522408758E-4</v>
      </c>
      <c r="G36" s="8">
        <f t="shared" si="3"/>
        <v>4.7089456054642628E-7</v>
      </c>
    </row>
    <row r="37" spans="1:7" x14ac:dyDescent="0.3">
      <c r="A37" s="3">
        <v>37591</v>
      </c>
      <c r="B37">
        <v>15.861554999999999</v>
      </c>
      <c r="C37" s="8">
        <f t="shared" si="0"/>
        <v>8.6766268850919731E-2</v>
      </c>
      <c r="D37" s="4">
        <v>-1.1814095589770642E-2</v>
      </c>
      <c r="E37" s="8">
        <f t="shared" si="1"/>
        <v>8.5099602184253068E-2</v>
      </c>
      <c r="F37" s="8">
        <f t="shared" si="2"/>
        <v>0</v>
      </c>
      <c r="G37" s="8">
        <f t="shared" si="3"/>
        <v>0</v>
      </c>
    </row>
    <row r="38" spans="1:7" x14ac:dyDescent="0.3">
      <c r="A38" s="3">
        <v>37622</v>
      </c>
      <c r="B38">
        <v>18.490898000000001</v>
      </c>
      <c r="C38" s="8">
        <f t="shared" si="0"/>
        <v>0.15338035421477428</v>
      </c>
      <c r="D38" s="4">
        <v>-3.7144954291687075E-3</v>
      </c>
      <c r="E38" s="8">
        <f t="shared" si="1"/>
        <v>0.1517136875481076</v>
      </c>
      <c r="F38" s="8">
        <f t="shared" si="2"/>
        <v>0</v>
      </c>
      <c r="G38" s="8">
        <f t="shared" si="3"/>
        <v>0</v>
      </c>
    </row>
    <row r="39" spans="1:7" x14ac:dyDescent="0.3">
      <c r="A39" s="3">
        <v>37653</v>
      </c>
      <c r="B39">
        <v>18.761669000000001</v>
      </c>
      <c r="C39" s="8">
        <f t="shared" si="0"/>
        <v>1.4537294493144427E-2</v>
      </c>
      <c r="D39" s="4">
        <v>-6.5647883550634112E-2</v>
      </c>
      <c r="E39" s="8">
        <f t="shared" si="1"/>
        <v>1.287062782647776E-2</v>
      </c>
      <c r="F39" s="8">
        <f t="shared" si="2"/>
        <v>0</v>
      </c>
      <c r="G39" s="8">
        <f t="shared" si="3"/>
        <v>0</v>
      </c>
    </row>
    <row r="40" spans="1:7" x14ac:dyDescent="0.3">
      <c r="A40" s="3">
        <v>37681</v>
      </c>
      <c r="B40">
        <v>20.578693000000001</v>
      </c>
      <c r="C40" s="8">
        <f t="shared" si="0"/>
        <v>9.2440314623011222E-2</v>
      </c>
      <c r="D40" s="4">
        <v>1.1469122970502878E-2</v>
      </c>
      <c r="E40" s="8">
        <f t="shared" si="1"/>
        <v>9.0773647956344558E-2</v>
      </c>
      <c r="F40" s="8">
        <f t="shared" si="2"/>
        <v>0</v>
      </c>
      <c r="G40" s="8">
        <f t="shared" si="3"/>
        <v>0</v>
      </c>
    </row>
    <row r="41" spans="1:7" x14ac:dyDescent="0.3">
      <c r="A41" s="3">
        <v>37712</v>
      </c>
      <c r="B41">
        <v>21.341132999999999</v>
      </c>
      <c r="C41" s="8">
        <f t="shared" si="0"/>
        <v>3.6380117119018854E-2</v>
      </c>
      <c r="D41" s="4">
        <v>5.1262062530267029E-2</v>
      </c>
      <c r="E41" s="8">
        <f t="shared" si="1"/>
        <v>3.471345045235219E-2</v>
      </c>
      <c r="F41" s="8">
        <f t="shared" si="2"/>
        <v>0</v>
      </c>
      <c r="G41" s="8">
        <f t="shared" si="3"/>
        <v>0</v>
      </c>
    </row>
    <row r="42" spans="1:7" x14ac:dyDescent="0.3">
      <c r="A42" s="3">
        <v>37742</v>
      </c>
      <c r="B42">
        <v>23.585691000000001</v>
      </c>
      <c r="C42" s="8">
        <f t="shared" si="0"/>
        <v>0.10000387734210513</v>
      </c>
      <c r="D42" s="4">
        <v>5.1605002078581694E-2</v>
      </c>
      <c r="E42" s="8">
        <f t="shared" si="1"/>
        <v>9.8337210675438463E-2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24.668779000000001</v>
      </c>
      <c r="C43" s="8">
        <f t="shared" si="0"/>
        <v>4.4898221414870702E-2</v>
      </c>
      <c r="D43" s="4">
        <v>5.5600666695157869E-2</v>
      </c>
      <c r="E43" s="8">
        <f t="shared" si="1"/>
        <v>4.3231554748204039E-2</v>
      </c>
      <c r="F43" s="8">
        <f t="shared" si="2"/>
        <v>0</v>
      </c>
      <c r="G43" s="8">
        <f t="shared" si="3"/>
        <v>0</v>
      </c>
    </row>
    <row r="44" spans="1:7" x14ac:dyDescent="0.3">
      <c r="A44" s="3">
        <v>37803</v>
      </c>
      <c r="B44">
        <v>25.844503</v>
      </c>
      <c r="C44" s="8">
        <f t="shared" si="0"/>
        <v>4.6559492433237107E-2</v>
      </c>
      <c r="D44" s="4">
        <v>4.5951417004048214E-3</v>
      </c>
      <c r="E44" s="8">
        <f t="shared" si="1"/>
        <v>4.4892825766570443E-2</v>
      </c>
      <c r="F44" s="8">
        <f t="shared" si="2"/>
        <v>0</v>
      </c>
      <c r="G44" s="8">
        <f t="shared" si="3"/>
        <v>0</v>
      </c>
    </row>
    <row r="45" spans="1:7" x14ac:dyDescent="0.3">
      <c r="A45" s="3">
        <v>37834</v>
      </c>
      <c r="B45">
        <v>26.400296999999998</v>
      </c>
      <c r="C45" s="8">
        <f t="shared" si="0"/>
        <v>2.127733165103626E-2</v>
      </c>
      <c r="D45" s="4">
        <v>-3.0326233703427477E-3</v>
      </c>
      <c r="E45" s="8">
        <f t="shared" si="1"/>
        <v>1.9610664984369593E-2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27.298126</v>
      </c>
      <c r="C46" s="8">
        <f t="shared" si="0"/>
        <v>3.3442795057125316E-2</v>
      </c>
      <c r="D46" s="4">
        <v>3.0226471152971696E-2</v>
      </c>
      <c r="E46" s="8">
        <f t="shared" si="1"/>
        <v>3.1776128390458652E-2</v>
      </c>
      <c r="F46" s="8">
        <f t="shared" si="2"/>
        <v>0</v>
      </c>
      <c r="G46" s="8">
        <f t="shared" si="3"/>
        <v>0</v>
      </c>
    </row>
    <row r="47" spans="1:7" x14ac:dyDescent="0.3">
      <c r="A47" s="3">
        <v>37895</v>
      </c>
      <c r="B47">
        <v>27.255369000000002</v>
      </c>
      <c r="C47" s="8">
        <f t="shared" si="0"/>
        <v>-1.5675259212992489E-3</v>
      </c>
      <c r="D47" s="4">
        <v>1.8922153339088092E-2</v>
      </c>
      <c r="E47" s="8">
        <f t="shared" si="1"/>
        <v>-3.2341925879659159E-3</v>
      </c>
      <c r="F47" s="8">
        <f t="shared" si="2"/>
        <v>-3.2341925879659159E-3</v>
      </c>
      <c r="G47" s="8">
        <f t="shared" si="3"/>
        <v>1.0460001696053669E-5</v>
      </c>
    </row>
    <row r="48" spans="1:7" x14ac:dyDescent="0.3">
      <c r="A48" s="3">
        <v>37926</v>
      </c>
      <c r="B48">
        <v>24.547647000000001</v>
      </c>
      <c r="C48" s="8">
        <f t="shared" si="0"/>
        <v>-0.10463452479158131</v>
      </c>
      <c r="D48" s="4">
        <v>1.0753516313190216E-2</v>
      </c>
      <c r="E48" s="8">
        <f t="shared" si="1"/>
        <v>-0.10630119145824797</v>
      </c>
      <c r="F48" s="8">
        <f t="shared" si="2"/>
        <v>-0.10630119145824797</v>
      </c>
      <c r="G48" s="8">
        <f t="shared" si="3"/>
        <v>1.1299943305443091E-2</v>
      </c>
    </row>
    <row r="49" spans="1:7" x14ac:dyDescent="0.3">
      <c r="A49" s="3">
        <v>37956</v>
      </c>
      <c r="B49">
        <v>24.219873</v>
      </c>
      <c r="C49" s="8">
        <f t="shared" si="0"/>
        <v>-1.3442509922366133E-2</v>
      </c>
      <c r="D49" s="4">
        <v>2.9278978950376233E-2</v>
      </c>
      <c r="E49" s="8">
        <f t="shared" si="1"/>
        <v>-1.51091765890328E-2</v>
      </c>
      <c r="F49" s="8">
        <f t="shared" si="2"/>
        <v>-1.51091765890328E-2</v>
      </c>
      <c r="G49" s="8">
        <f t="shared" si="3"/>
        <v>2.2828721719857684E-4</v>
      </c>
    </row>
    <row r="50" spans="1:7" x14ac:dyDescent="0.3">
      <c r="A50" s="3">
        <v>37987</v>
      </c>
      <c r="B50">
        <v>26.008389999999999</v>
      </c>
      <c r="C50" s="8">
        <f t="shared" si="0"/>
        <v>7.1245683764341455E-2</v>
      </c>
      <c r="D50" s="4">
        <v>4.8008587503701398E-2</v>
      </c>
      <c r="E50" s="8">
        <f t="shared" si="1"/>
        <v>6.9579017097674792E-2</v>
      </c>
      <c r="F50" s="8">
        <f t="shared" si="2"/>
        <v>0</v>
      </c>
      <c r="G50" s="8">
        <f t="shared" si="3"/>
        <v>0</v>
      </c>
    </row>
    <row r="51" spans="1:7" x14ac:dyDescent="0.3">
      <c r="A51" s="3">
        <v>38018</v>
      </c>
      <c r="B51">
        <v>25.737618999999999</v>
      </c>
      <c r="C51" s="8">
        <f t="shared" si="0"/>
        <v>-1.0465482328299525E-2</v>
      </c>
      <c r="D51" s="4">
        <v>9.571574894924521E-3</v>
      </c>
      <c r="E51" s="8">
        <f t="shared" si="1"/>
        <v>-1.2132148994966192E-2</v>
      </c>
      <c r="F51" s="8">
        <f t="shared" si="2"/>
        <v>-1.2132148994966192E-2</v>
      </c>
      <c r="G51" s="8">
        <f t="shared" si="3"/>
        <v>1.4718903923605916E-4</v>
      </c>
    </row>
    <row r="52" spans="1:7" x14ac:dyDescent="0.3">
      <c r="A52" s="3">
        <v>38047</v>
      </c>
      <c r="B52">
        <v>23.336296000000001</v>
      </c>
      <c r="C52" s="8">
        <f t="shared" si="0"/>
        <v>-9.7943779197278896E-2</v>
      </c>
      <c r="D52" s="4">
        <v>-1.6950041981528025E-2</v>
      </c>
      <c r="E52" s="8">
        <f t="shared" si="1"/>
        <v>-9.961044586394556E-2</v>
      </c>
      <c r="F52" s="8">
        <f t="shared" si="2"/>
        <v>-9.961044586394556E-2</v>
      </c>
      <c r="G52" s="8">
        <f t="shared" si="3"/>
        <v>9.9222409252140292E-3</v>
      </c>
    </row>
    <row r="53" spans="1:7" x14ac:dyDescent="0.3">
      <c r="A53" s="3">
        <v>38078</v>
      </c>
      <c r="B53">
        <v>23.649822</v>
      </c>
      <c r="C53" s="8">
        <f t="shared" si="0"/>
        <v>1.3345671732925744E-2</v>
      </c>
      <c r="D53" s="4">
        <v>8.3453442232067129E-3</v>
      </c>
      <c r="E53" s="8">
        <f t="shared" si="1"/>
        <v>1.1679005066259077E-2</v>
      </c>
      <c r="F53" s="8">
        <f t="shared" si="2"/>
        <v>0</v>
      </c>
      <c r="G53" s="8">
        <f t="shared" si="3"/>
        <v>0</v>
      </c>
    </row>
    <row r="54" spans="1:7" x14ac:dyDescent="0.3">
      <c r="A54" s="3">
        <v>38108</v>
      </c>
      <c r="B54">
        <v>22.915886</v>
      </c>
      <c r="C54" s="8">
        <f t="shared" si="0"/>
        <v>-3.152520663877225E-2</v>
      </c>
      <c r="D54" s="4">
        <v>-2.6981718077221651E-2</v>
      </c>
      <c r="E54" s="8">
        <f t="shared" si="1"/>
        <v>-3.3191873305438914E-2</v>
      </c>
      <c r="F54" s="8">
        <f t="shared" si="2"/>
        <v>-3.3191873305438914E-2</v>
      </c>
      <c r="G54" s="8">
        <f t="shared" si="3"/>
        <v>1.1017004535243083E-3</v>
      </c>
    </row>
    <row r="55" spans="1:7" x14ac:dyDescent="0.3">
      <c r="A55" s="3">
        <v>38139</v>
      </c>
      <c r="B55">
        <v>21.911180000000002</v>
      </c>
      <c r="C55" s="8">
        <f t="shared" si="0"/>
        <v>-4.483337300018423E-2</v>
      </c>
      <c r="D55" s="4">
        <v>2.7185839424001178E-2</v>
      </c>
      <c r="E55" s="8">
        <f t="shared" si="1"/>
        <v>-4.6500039666850894E-2</v>
      </c>
      <c r="F55" s="8">
        <f t="shared" si="2"/>
        <v>-4.6500039666850894E-2</v>
      </c>
      <c r="G55" s="8">
        <f t="shared" si="3"/>
        <v>2.1622536890187065E-3</v>
      </c>
    </row>
    <row r="56" spans="1:7" x14ac:dyDescent="0.3">
      <c r="A56" s="3">
        <v>38169</v>
      </c>
      <c r="B56">
        <v>19.752124999999999</v>
      </c>
      <c r="C56" s="8">
        <f t="shared" si="0"/>
        <v>-0.10373592834768086</v>
      </c>
      <c r="D56" s="4">
        <v>-2.3756135456760551E-2</v>
      </c>
      <c r="E56" s="8">
        <f t="shared" si="1"/>
        <v>-0.10540259501434752</v>
      </c>
      <c r="F56" s="8">
        <f t="shared" si="2"/>
        <v>-0.10540259501434752</v>
      </c>
      <c r="G56" s="8">
        <f t="shared" si="3"/>
        <v>1.1109707035758557E-2</v>
      </c>
    </row>
    <row r="57" spans="1:7" x14ac:dyDescent="0.3">
      <c r="A57" s="3">
        <v>38200</v>
      </c>
      <c r="B57">
        <v>21.839919999999999</v>
      </c>
      <c r="C57" s="8">
        <f t="shared" si="0"/>
        <v>0.10047840737041278</v>
      </c>
      <c r="D57" s="4">
        <v>-1.529140480173609E-2</v>
      </c>
      <c r="E57" s="8">
        <f t="shared" si="1"/>
        <v>9.8811740703746112E-2</v>
      </c>
      <c r="F57" s="8">
        <f t="shared" si="2"/>
        <v>0</v>
      </c>
      <c r="G57" s="8">
        <f t="shared" si="3"/>
        <v>0</v>
      </c>
    </row>
    <row r="58" spans="1:7" x14ac:dyDescent="0.3">
      <c r="A58" s="3">
        <v>38231</v>
      </c>
      <c r="B58">
        <v>22.174828000000002</v>
      </c>
      <c r="C58" s="8">
        <f t="shared" si="0"/>
        <v>1.5218283816703768E-2</v>
      </c>
      <c r="D58" s="4">
        <v>2.6374272228038301E-2</v>
      </c>
      <c r="E58" s="8">
        <f t="shared" si="1"/>
        <v>1.3551617150037101E-2</v>
      </c>
      <c r="F58" s="8">
        <f t="shared" si="2"/>
        <v>0</v>
      </c>
      <c r="G58" s="8">
        <f t="shared" si="3"/>
        <v>0</v>
      </c>
    </row>
    <row r="59" spans="1:7" x14ac:dyDescent="0.3">
      <c r="A59" s="3">
        <v>38261</v>
      </c>
      <c r="B59">
        <v>22.531105</v>
      </c>
      <c r="C59" s="8">
        <f t="shared" si="0"/>
        <v>1.593902727523696E-2</v>
      </c>
      <c r="D59" s="4">
        <v>-4.026269169515286E-4</v>
      </c>
      <c r="E59" s="8">
        <f t="shared" si="1"/>
        <v>1.4272360608570293E-2</v>
      </c>
      <c r="F59" s="8">
        <f t="shared" si="2"/>
        <v>0</v>
      </c>
      <c r="G59" s="8">
        <f t="shared" si="3"/>
        <v>0</v>
      </c>
    </row>
    <row r="60" spans="1:7" x14ac:dyDescent="0.3">
      <c r="A60" s="3">
        <v>38292</v>
      </c>
      <c r="B60">
        <v>23.364799000000001</v>
      </c>
      <c r="C60" s="8">
        <f t="shared" si="0"/>
        <v>3.6333774546371135E-2</v>
      </c>
      <c r="D60" s="4">
        <v>4.6302843690980228E-2</v>
      </c>
      <c r="E60" s="8">
        <f t="shared" si="1"/>
        <v>3.4667107879704472E-2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23.692577</v>
      </c>
      <c r="C61" s="8">
        <f t="shared" si="0"/>
        <v>1.3931218825907752E-2</v>
      </c>
      <c r="D61" s="4">
        <v>2.5895255530651685E-2</v>
      </c>
      <c r="E61" s="8">
        <f t="shared" si="1"/>
        <v>1.2264552159241085E-2</v>
      </c>
      <c r="F61" s="8">
        <f t="shared" si="2"/>
        <v>0</v>
      </c>
      <c r="G61" s="8">
        <f t="shared" si="3"/>
        <v>0</v>
      </c>
    </row>
    <row r="62" spans="1:7" x14ac:dyDescent="0.3">
      <c r="A62" s="3">
        <v>38353</v>
      </c>
      <c r="B62">
        <v>22.407042000000001</v>
      </c>
      <c r="C62" s="8">
        <f t="shared" si="0"/>
        <v>-5.578650787502392E-2</v>
      </c>
      <c r="D62" s="4">
        <v>-1.484310504415403E-2</v>
      </c>
      <c r="E62" s="8">
        <f t="shared" si="1"/>
        <v>-5.7453174541690584E-2</v>
      </c>
      <c r="F62" s="8">
        <f t="shared" si="2"/>
        <v>-5.7453174541690584E-2</v>
      </c>
      <c r="G62" s="8">
        <f t="shared" si="3"/>
        <v>3.3008672649179629E-3</v>
      </c>
    </row>
    <row r="63" spans="1:7" x14ac:dyDescent="0.3">
      <c r="A63" s="3">
        <v>38384</v>
      </c>
      <c r="B63">
        <v>21.848884999999999</v>
      </c>
      <c r="C63" s="8">
        <f t="shared" si="0"/>
        <v>-2.5225393964274756E-2</v>
      </c>
      <c r="D63" s="4">
        <v>1.5422249684698814E-2</v>
      </c>
      <c r="E63" s="8">
        <f t="shared" si="1"/>
        <v>-2.6892060630941423E-2</v>
      </c>
      <c r="F63" s="8">
        <f t="shared" si="2"/>
        <v>-2.6892060630941423E-2</v>
      </c>
      <c r="G63" s="8">
        <f t="shared" si="3"/>
        <v>7.2318292497822959E-4</v>
      </c>
    </row>
    <row r="64" spans="1:7" x14ac:dyDescent="0.3">
      <c r="A64" s="3">
        <v>38412</v>
      </c>
      <c r="B64">
        <v>21.481676</v>
      </c>
      <c r="C64" s="8">
        <f t="shared" si="0"/>
        <v>-1.6949597823701548E-2</v>
      </c>
      <c r="D64" s="4">
        <v>-3.9428823887365421E-3</v>
      </c>
      <c r="E64" s="8">
        <f t="shared" si="1"/>
        <v>-1.8616264490368215E-2</v>
      </c>
      <c r="F64" s="8">
        <f t="shared" si="2"/>
        <v>-1.8616264490368215E-2</v>
      </c>
      <c r="G64" s="8">
        <f t="shared" si="3"/>
        <v>3.4656530357534456E-4</v>
      </c>
    </row>
    <row r="65" spans="1:7" x14ac:dyDescent="0.3">
      <c r="A65" s="3">
        <v>38443</v>
      </c>
      <c r="B65">
        <v>21.261353</v>
      </c>
      <c r="C65" s="8">
        <f t="shared" si="0"/>
        <v>-1.030928113903069E-2</v>
      </c>
      <c r="D65" s="4">
        <v>-2.5500041844505838E-2</v>
      </c>
      <c r="E65" s="8">
        <f t="shared" si="1"/>
        <v>-1.1975947805697357E-2</v>
      </c>
      <c r="F65" s="8">
        <f t="shared" si="2"/>
        <v>-1.1975947805697357E-2</v>
      </c>
      <c r="G65" s="8">
        <f t="shared" si="3"/>
        <v>1.4342332584478732E-4</v>
      </c>
    </row>
    <row r="66" spans="1:7" x14ac:dyDescent="0.3">
      <c r="A66" s="3">
        <v>38473</v>
      </c>
      <c r="B66">
        <v>21.459641999999999</v>
      </c>
      <c r="C66" s="8">
        <f t="shared" si="0"/>
        <v>9.2830433354409124E-3</v>
      </c>
      <c r="D66" s="4">
        <v>1.1894231512413721E-2</v>
      </c>
      <c r="E66" s="8">
        <f t="shared" si="1"/>
        <v>7.6163766687742454E-3</v>
      </c>
      <c r="F66" s="8">
        <f t="shared" si="2"/>
        <v>0</v>
      </c>
      <c r="G66" s="8">
        <f t="shared" si="3"/>
        <v>0</v>
      </c>
    </row>
    <row r="67" spans="1:7" x14ac:dyDescent="0.3">
      <c r="A67" s="3">
        <v>38504</v>
      </c>
      <c r="B67">
        <v>22.149998</v>
      </c>
      <c r="C67" s="8">
        <f t="shared" si="0"/>
        <v>3.1663351333724776E-2</v>
      </c>
      <c r="D67" s="4">
        <v>2.034321213972912E-2</v>
      </c>
      <c r="E67" s="8">
        <f t="shared" si="1"/>
        <v>2.9996684667058109E-2</v>
      </c>
      <c r="F67" s="8">
        <f t="shared" si="2"/>
        <v>0</v>
      </c>
      <c r="G67" s="8">
        <f t="shared" si="3"/>
        <v>0</v>
      </c>
    </row>
    <row r="68" spans="1:7" x14ac:dyDescent="0.3">
      <c r="A68" s="3">
        <v>38534</v>
      </c>
      <c r="B68">
        <v>21.092435999999999</v>
      </c>
      <c r="C68" s="8">
        <f t="shared" ref="C68:C131" si="4">LN(B68/B67)</f>
        <v>-4.8922913398527154E-2</v>
      </c>
      <c r="D68" s="4">
        <v>1.6627157413183623E-2</v>
      </c>
      <c r="E68" s="8">
        <f t="shared" ref="E68:E131" si="5">C68-$N$4</f>
        <v>-5.0589580065193818E-2</v>
      </c>
      <c r="F68" s="8">
        <f t="shared" ref="F68:F131" si="6">IF(E68&lt;0,E68,0)</f>
        <v>-5.0589580065193818E-2</v>
      </c>
      <c r="G68" s="8">
        <f t="shared" ref="G68:G131" si="7">F68^2</f>
        <v>2.5593056111726559E-3</v>
      </c>
    </row>
    <row r="69" spans="1:7" x14ac:dyDescent="0.3">
      <c r="A69" s="3">
        <v>38565</v>
      </c>
      <c r="B69">
        <v>21.981081</v>
      </c>
      <c r="C69" s="8">
        <f t="shared" si="4"/>
        <v>4.1267636040669596E-2</v>
      </c>
      <c r="D69" s="4">
        <v>1.6608849325827765E-3</v>
      </c>
      <c r="E69" s="8">
        <f t="shared" si="5"/>
        <v>3.9600969374002933E-2</v>
      </c>
      <c r="F69" s="8">
        <f t="shared" si="6"/>
        <v>0</v>
      </c>
      <c r="G69" s="8">
        <f t="shared" si="7"/>
        <v>0</v>
      </c>
    </row>
    <row r="70" spans="1:7" x14ac:dyDescent="0.3">
      <c r="A70" s="3">
        <v>38596</v>
      </c>
      <c r="B70">
        <v>21.71669</v>
      </c>
      <c r="C70" s="8">
        <f t="shared" si="4"/>
        <v>-1.2101039494070393E-2</v>
      </c>
      <c r="D70" s="4">
        <v>1.3477419196746558E-3</v>
      </c>
      <c r="E70" s="8">
        <f t="shared" si="5"/>
        <v>-1.376770616073706E-2</v>
      </c>
      <c r="F70" s="8">
        <f t="shared" si="6"/>
        <v>-1.376770616073706E-2</v>
      </c>
      <c r="G70" s="8">
        <f t="shared" si="7"/>
        <v>1.8954973292839721E-4</v>
      </c>
    </row>
    <row r="71" spans="1:7" x14ac:dyDescent="0.3">
      <c r="A71" s="3">
        <v>38626</v>
      </c>
      <c r="B71">
        <v>19.733768000000001</v>
      </c>
      <c r="C71" s="8">
        <f t="shared" si="4"/>
        <v>-9.5749809339472955E-2</v>
      </c>
      <c r="D71" s="4">
        <v>-2.7701644479248267E-2</v>
      </c>
      <c r="E71" s="8">
        <f t="shared" si="5"/>
        <v>-9.7416476006139618E-2</v>
      </c>
      <c r="F71" s="8">
        <f t="shared" si="6"/>
        <v>-9.7416476006139618E-2</v>
      </c>
      <c r="G71" s="8">
        <f t="shared" si="7"/>
        <v>9.4899697974547767E-3</v>
      </c>
    </row>
    <row r="72" spans="1:7" x14ac:dyDescent="0.3">
      <c r="A72" s="3">
        <v>38657</v>
      </c>
      <c r="B72">
        <v>18.977318</v>
      </c>
      <c r="C72" s="8">
        <f t="shared" si="4"/>
        <v>-3.9086803447794811E-2</v>
      </c>
      <c r="D72" s="4">
        <v>3.8096916003892624E-2</v>
      </c>
      <c r="E72" s="8">
        <f t="shared" si="5"/>
        <v>-4.0753470114461475E-2</v>
      </c>
      <c r="F72" s="8">
        <f t="shared" si="6"/>
        <v>-4.0753470114461475E-2</v>
      </c>
      <c r="G72" s="8">
        <f t="shared" si="7"/>
        <v>1.6608453263703047E-3</v>
      </c>
    </row>
    <row r="73" spans="1:7" x14ac:dyDescent="0.3">
      <c r="A73" s="3">
        <v>38687</v>
      </c>
      <c r="B73">
        <v>19.961437</v>
      </c>
      <c r="C73" s="8">
        <f t="shared" si="4"/>
        <v>5.0557785721359903E-2</v>
      </c>
      <c r="D73" s="4">
        <v>1.9961692945521588E-2</v>
      </c>
      <c r="E73" s="8">
        <f t="shared" si="5"/>
        <v>4.889111905469324E-2</v>
      </c>
      <c r="F73" s="8">
        <f t="shared" si="6"/>
        <v>0</v>
      </c>
      <c r="G73" s="8">
        <f t="shared" si="7"/>
        <v>0</v>
      </c>
    </row>
    <row r="74" spans="1:7" x14ac:dyDescent="0.3">
      <c r="A74" s="3">
        <v>38718</v>
      </c>
      <c r="B74">
        <v>20.269891999999999</v>
      </c>
      <c r="C74" s="8">
        <f t="shared" si="4"/>
        <v>1.5334370098822233E-2</v>
      </c>
      <c r="D74" s="4">
        <v>1.3200535627976327E-2</v>
      </c>
      <c r="E74" s="8">
        <f t="shared" si="5"/>
        <v>1.3667703432155566E-2</v>
      </c>
      <c r="F74" s="8">
        <f t="shared" si="6"/>
        <v>0</v>
      </c>
      <c r="G74" s="8">
        <f t="shared" si="7"/>
        <v>0</v>
      </c>
    </row>
    <row r="75" spans="1:7" x14ac:dyDescent="0.3">
      <c r="A75" s="3">
        <v>38749</v>
      </c>
      <c r="B75">
        <v>21.569807000000001</v>
      </c>
      <c r="C75" s="8">
        <f t="shared" si="4"/>
        <v>6.2157880369936871E-2</v>
      </c>
      <c r="D75" s="4">
        <v>-1.6266139059847875E-3</v>
      </c>
      <c r="E75" s="8">
        <f t="shared" si="5"/>
        <v>6.0491213703270208E-2</v>
      </c>
      <c r="F75" s="8">
        <f t="shared" si="6"/>
        <v>0</v>
      </c>
      <c r="G75" s="8">
        <f t="shared" si="7"/>
        <v>0</v>
      </c>
    </row>
    <row r="76" spans="1:7" x14ac:dyDescent="0.3">
      <c r="A76" s="3">
        <v>38777</v>
      </c>
      <c r="B76">
        <v>21.937017000000001</v>
      </c>
      <c r="C76" s="8">
        <f t="shared" si="4"/>
        <v>1.6880971141077443E-2</v>
      </c>
      <c r="D76" s="4">
        <v>1.3386597736262811E-2</v>
      </c>
      <c r="E76" s="8">
        <f t="shared" si="5"/>
        <v>1.5214304474410776E-2</v>
      </c>
      <c r="F76" s="8">
        <f t="shared" si="6"/>
        <v>0</v>
      </c>
      <c r="G76" s="8">
        <f t="shared" si="7"/>
        <v>0</v>
      </c>
    </row>
    <row r="77" spans="1:7" x14ac:dyDescent="0.3">
      <c r="A77" s="3">
        <v>38808</v>
      </c>
      <c r="B77">
        <v>22.693463999999999</v>
      </c>
      <c r="C77" s="8">
        <f t="shared" si="4"/>
        <v>3.3901469622589213E-2</v>
      </c>
      <c r="D77" s="4">
        <v>6.5159923941441582E-3</v>
      </c>
      <c r="E77" s="8">
        <f t="shared" si="5"/>
        <v>3.2234802955922549E-2</v>
      </c>
      <c r="F77" s="8">
        <f t="shared" si="6"/>
        <v>0</v>
      </c>
      <c r="G77" s="8">
        <f t="shared" si="7"/>
        <v>0</v>
      </c>
    </row>
    <row r="78" spans="1:7" x14ac:dyDescent="0.3">
      <c r="A78" s="3">
        <v>38838</v>
      </c>
      <c r="B78">
        <v>21.981081</v>
      </c>
      <c r="C78" s="8">
        <f t="shared" si="4"/>
        <v>-3.1894824672447711E-2</v>
      </c>
      <c r="D78" s="4">
        <v>-9.3382584455179284E-3</v>
      </c>
      <c r="E78" s="8">
        <f t="shared" si="5"/>
        <v>-3.3561491339114374E-2</v>
      </c>
      <c r="F78" s="8">
        <f t="shared" si="6"/>
        <v>-3.3561491339114374E-2</v>
      </c>
      <c r="G78" s="8">
        <f t="shared" si="7"/>
        <v>1.1263737009054491E-3</v>
      </c>
    </row>
    <row r="79" spans="1:7" x14ac:dyDescent="0.3">
      <c r="A79" s="3">
        <v>38869</v>
      </c>
      <c r="B79">
        <v>22.627367</v>
      </c>
      <c r="C79" s="8">
        <f t="shared" si="4"/>
        <v>2.8977974058527468E-2</v>
      </c>
      <c r="D79" s="4">
        <v>-2.855791815567315E-2</v>
      </c>
      <c r="E79" s="8">
        <f t="shared" si="5"/>
        <v>2.7311307391860801E-2</v>
      </c>
      <c r="F79" s="8">
        <f t="shared" si="6"/>
        <v>0</v>
      </c>
      <c r="G79" s="8">
        <f t="shared" si="7"/>
        <v>0</v>
      </c>
    </row>
    <row r="80" spans="1:7" x14ac:dyDescent="0.3">
      <c r="A80" s="3">
        <v>38899</v>
      </c>
      <c r="B80">
        <v>25.741292999999999</v>
      </c>
      <c r="C80" s="8">
        <f t="shared" si="4"/>
        <v>0.12893633110821695</v>
      </c>
      <c r="D80" s="4">
        <v>5.6416926673954343E-3</v>
      </c>
      <c r="E80" s="8">
        <f t="shared" si="5"/>
        <v>0.12726966444155027</v>
      </c>
      <c r="F80" s="8">
        <f t="shared" si="6"/>
        <v>0</v>
      </c>
      <c r="G80" s="8">
        <f t="shared" si="7"/>
        <v>0</v>
      </c>
    </row>
    <row r="81" spans="1:7" x14ac:dyDescent="0.3">
      <c r="A81" s="3">
        <v>38930</v>
      </c>
      <c r="B81">
        <v>23.317716999999998</v>
      </c>
      <c r="C81" s="8">
        <f t="shared" si="4"/>
        <v>-9.8882976115996335E-2</v>
      </c>
      <c r="D81" s="4">
        <v>2.1353075604646797E-2</v>
      </c>
      <c r="E81" s="8">
        <f t="shared" si="5"/>
        <v>-0.100549642782663</v>
      </c>
      <c r="F81" s="8">
        <f t="shared" si="6"/>
        <v>-0.100549642782663</v>
      </c>
      <c r="G81" s="8">
        <f t="shared" si="7"/>
        <v>1.0110230663721133E-2</v>
      </c>
    </row>
    <row r="82" spans="1:7" x14ac:dyDescent="0.3">
      <c r="A82" s="3">
        <v>38961</v>
      </c>
      <c r="B82">
        <v>24.044789999999999</v>
      </c>
      <c r="C82" s="8">
        <f t="shared" si="4"/>
        <v>3.0704883176455984E-2</v>
      </c>
      <c r="D82" s="4">
        <v>2.3765683875228153E-2</v>
      </c>
      <c r="E82" s="8">
        <f t="shared" si="5"/>
        <v>2.9038216509789317E-2</v>
      </c>
      <c r="F82" s="8">
        <f t="shared" si="6"/>
        <v>0</v>
      </c>
      <c r="G82" s="8">
        <f t="shared" si="7"/>
        <v>0</v>
      </c>
    </row>
    <row r="83" spans="1:7" x14ac:dyDescent="0.3">
      <c r="A83" s="3">
        <v>38991</v>
      </c>
      <c r="B83">
        <v>26.086468</v>
      </c>
      <c r="C83" s="8">
        <f t="shared" si="4"/>
        <v>8.1498371377950435E-2</v>
      </c>
      <c r="D83" s="4">
        <v>3.4635056991515853E-2</v>
      </c>
      <c r="E83" s="8">
        <f t="shared" si="5"/>
        <v>7.9831704711283771E-2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26.446328999999999</v>
      </c>
      <c r="C84" s="8">
        <f t="shared" si="4"/>
        <v>1.3700646056945315E-2</v>
      </c>
      <c r="D84" s="4">
        <v>1.8527483166835355E-2</v>
      </c>
      <c r="E84" s="8">
        <f t="shared" si="5"/>
        <v>1.2033979390278648E-2</v>
      </c>
      <c r="F84" s="8">
        <f t="shared" si="6"/>
        <v>0</v>
      </c>
      <c r="G84" s="8">
        <f t="shared" si="7"/>
        <v>0</v>
      </c>
    </row>
    <row r="85" spans="1:7" x14ac:dyDescent="0.3">
      <c r="A85" s="3">
        <v>39052</v>
      </c>
      <c r="B85">
        <v>27.929852</v>
      </c>
      <c r="C85" s="8">
        <f t="shared" si="4"/>
        <v>5.4578722479426758E-2</v>
      </c>
      <c r="D85" s="4">
        <v>2.0005184929139282E-2</v>
      </c>
      <c r="E85" s="8">
        <f t="shared" si="5"/>
        <v>5.2912055812760095E-2</v>
      </c>
      <c r="F85" s="8">
        <f t="shared" si="6"/>
        <v>0</v>
      </c>
      <c r="G85" s="8">
        <f t="shared" si="7"/>
        <v>0</v>
      </c>
    </row>
    <row r="86" spans="1:7" x14ac:dyDescent="0.3">
      <c r="A86" s="3">
        <v>39083</v>
      </c>
      <c r="B86">
        <v>29.626352000000001</v>
      </c>
      <c r="C86" s="8">
        <f t="shared" si="4"/>
        <v>5.896815456339892E-2</v>
      </c>
      <c r="D86" s="4">
        <v>5.464480874316946E-3</v>
      </c>
      <c r="E86" s="8">
        <f t="shared" si="5"/>
        <v>5.7301487896732256E-2</v>
      </c>
      <c r="F86" s="8">
        <f t="shared" si="6"/>
        <v>0</v>
      </c>
      <c r="G86" s="8">
        <f t="shared" si="7"/>
        <v>0</v>
      </c>
    </row>
    <row r="87" spans="1:7" x14ac:dyDescent="0.3">
      <c r="A87" s="3">
        <v>39114</v>
      </c>
      <c r="B87">
        <v>29.817301</v>
      </c>
      <c r="C87" s="8">
        <f t="shared" si="4"/>
        <v>6.4245599705684024E-3</v>
      </c>
      <c r="D87" s="4">
        <v>1.4492753623188316E-2</v>
      </c>
      <c r="E87" s="8">
        <f t="shared" si="5"/>
        <v>4.7578933039017354E-3</v>
      </c>
      <c r="F87" s="8">
        <f t="shared" si="6"/>
        <v>0</v>
      </c>
      <c r="G87" s="8">
        <f t="shared" si="7"/>
        <v>0</v>
      </c>
    </row>
    <row r="88" spans="1:7" x14ac:dyDescent="0.3">
      <c r="A88" s="3">
        <v>39142</v>
      </c>
      <c r="B88">
        <v>31.895699</v>
      </c>
      <c r="C88" s="8">
        <f t="shared" si="4"/>
        <v>6.7382377599212728E-2</v>
      </c>
      <c r="D88" s="4">
        <v>-2.6197397563676571E-2</v>
      </c>
      <c r="E88" s="8">
        <f t="shared" si="5"/>
        <v>6.5715710932546065E-2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34.17239</v>
      </c>
      <c r="C89" s="8">
        <f t="shared" si="4"/>
        <v>6.8946834962337972E-2</v>
      </c>
      <c r="D89" s="4">
        <v>4.0292832012509369E-2</v>
      </c>
      <c r="E89" s="8">
        <f t="shared" si="5"/>
        <v>6.7280168295671308E-2</v>
      </c>
      <c r="F89" s="8">
        <f t="shared" si="6"/>
        <v>0</v>
      </c>
      <c r="G89" s="8">
        <f t="shared" si="7"/>
        <v>0</v>
      </c>
    </row>
    <row r="90" spans="1:7" x14ac:dyDescent="0.3">
      <c r="A90" s="3">
        <v>39203</v>
      </c>
      <c r="B90">
        <v>33.827216999999997</v>
      </c>
      <c r="C90" s="8">
        <f t="shared" si="4"/>
        <v>-1.0152292930635852E-2</v>
      </c>
      <c r="D90" s="4">
        <v>3.2453335519663305E-2</v>
      </c>
      <c r="E90" s="8">
        <f t="shared" si="5"/>
        <v>-1.1818959597302519E-2</v>
      </c>
      <c r="F90" s="8">
        <f t="shared" si="6"/>
        <v>-1.1818959597302519E-2</v>
      </c>
      <c r="G90" s="8">
        <f t="shared" si="7"/>
        <v>1.3968780596266932E-4</v>
      </c>
    </row>
    <row r="91" spans="1:7" x14ac:dyDescent="0.3">
      <c r="A91" s="3">
        <v>39234</v>
      </c>
      <c r="B91">
        <v>31.851635000000002</v>
      </c>
      <c r="C91" s="8">
        <f t="shared" si="4"/>
        <v>-6.0177000065724073E-2</v>
      </c>
      <c r="D91" s="4">
        <v>2.0183437669573662E-3</v>
      </c>
      <c r="E91" s="8">
        <f t="shared" si="5"/>
        <v>-6.1843666732390737E-2</v>
      </c>
      <c r="F91" s="8">
        <f t="shared" si="6"/>
        <v>-6.1843666732390737E-2</v>
      </c>
      <c r="G91" s="8">
        <f t="shared" si="7"/>
        <v>3.8246391149070126E-3</v>
      </c>
    </row>
    <row r="92" spans="1:7" x14ac:dyDescent="0.3">
      <c r="A92" s="3">
        <v>39264</v>
      </c>
      <c r="B92">
        <v>31.058465999999999</v>
      </c>
      <c r="C92" s="8">
        <f t="shared" si="4"/>
        <v>-2.5217286860361253E-2</v>
      </c>
      <c r="D92" s="4">
        <v>4.3059325447929132E-3</v>
      </c>
      <c r="E92" s="8">
        <f t="shared" si="5"/>
        <v>-2.688395352702792E-2</v>
      </c>
      <c r="F92" s="8">
        <f t="shared" si="6"/>
        <v>-2.688395352702792E-2</v>
      </c>
      <c r="G92" s="8">
        <f t="shared" si="7"/>
        <v>7.2274695724339698E-4</v>
      </c>
    </row>
    <row r="93" spans="1:7" x14ac:dyDescent="0.3">
      <c r="A93" s="3">
        <v>39295</v>
      </c>
      <c r="B93">
        <v>31.080497999999999</v>
      </c>
      <c r="C93" s="8">
        <f t="shared" si="4"/>
        <v>7.0912031694755635E-4</v>
      </c>
      <c r="D93" s="4">
        <v>-4.3459962780543392E-2</v>
      </c>
      <c r="E93" s="8">
        <f t="shared" si="5"/>
        <v>-9.5754634971911042E-4</v>
      </c>
      <c r="F93" s="8">
        <f t="shared" si="6"/>
        <v>-9.5754634971911042E-4</v>
      </c>
      <c r="G93" s="8">
        <f t="shared" si="7"/>
        <v>9.1689501186039295E-7</v>
      </c>
    </row>
    <row r="94" spans="1:7" x14ac:dyDescent="0.3">
      <c r="A94" s="3">
        <v>39326</v>
      </c>
      <c r="B94">
        <v>34.378028999999998</v>
      </c>
      <c r="C94" s="8">
        <f t="shared" si="4"/>
        <v>0.10083711993125262</v>
      </c>
      <c r="D94" s="4">
        <v>2.9217252615803442E-2</v>
      </c>
      <c r="E94" s="8">
        <f t="shared" si="5"/>
        <v>9.9170453264585956E-2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35.95702</v>
      </c>
      <c r="C95" s="8">
        <f t="shared" si="4"/>
        <v>4.4906667845775475E-2</v>
      </c>
      <c r="D95" s="4">
        <v>2.8414555947419175E-2</v>
      </c>
      <c r="E95" s="8">
        <f t="shared" si="5"/>
        <v>4.3240001179108811E-2</v>
      </c>
      <c r="F95" s="8">
        <f t="shared" si="6"/>
        <v>0</v>
      </c>
      <c r="G95" s="8">
        <f t="shared" si="7"/>
        <v>0</v>
      </c>
    </row>
    <row r="96" spans="1:7" x14ac:dyDescent="0.3">
      <c r="A96" s="3">
        <v>39387</v>
      </c>
      <c r="B96">
        <v>31.653345000000002</v>
      </c>
      <c r="C96" s="8">
        <f t="shared" si="4"/>
        <v>-0.12748050610465081</v>
      </c>
      <c r="D96" s="4">
        <v>-4.953691074652844E-2</v>
      </c>
      <c r="E96" s="8">
        <f t="shared" si="5"/>
        <v>-0.12914717277131749</v>
      </c>
      <c r="F96" s="8">
        <f t="shared" si="6"/>
        <v>-0.12914717277131749</v>
      </c>
      <c r="G96" s="8">
        <f t="shared" si="7"/>
        <v>1.6678992234824528E-2</v>
      </c>
    </row>
    <row r="97" spans="1:7" x14ac:dyDescent="0.3">
      <c r="A97" s="3">
        <v>39417</v>
      </c>
      <c r="B97">
        <v>27.702186999999999</v>
      </c>
      <c r="C97" s="8">
        <f t="shared" si="4"/>
        <v>-0.13333246706422225</v>
      </c>
      <c r="D97" s="4">
        <v>1.0817348758704054E-2</v>
      </c>
      <c r="E97" s="8">
        <f t="shared" si="5"/>
        <v>-0.13499913373088893</v>
      </c>
      <c r="F97" s="8">
        <f t="shared" si="6"/>
        <v>-0.13499913373088893</v>
      </c>
      <c r="G97" s="8">
        <f t="shared" si="7"/>
        <v>1.8224766108090432E-2</v>
      </c>
    </row>
    <row r="98" spans="1:7" x14ac:dyDescent="0.3">
      <c r="A98" s="3">
        <v>39448</v>
      </c>
      <c r="B98">
        <v>20.739917999999999</v>
      </c>
      <c r="C98" s="8">
        <f t="shared" si="4"/>
        <v>-0.28945111406432267</v>
      </c>
      <c r="D98" s="4">
        <v>-7.0300000000000001E-2</v>
      </c>
      <c r="E98" s="8">
        <f t="shared" si="5"/>
        <v>-0.29111778073098932</v>
      </c>
      <c r="F98" s="8">
        <f t="shared" si="6"/>
        <v>-0.29111778073098932</v>
      </c>
      <c r="G98" s="8">
        <f t="shared" si="7"/>
        <v>8.4749562257736374E-2</v>
      </c>
    </row>
    <row r="99" spans="1:7" x14ac:dyDescent="0.3">
      <c r="A99" s="3">
        <v>39479</v>
      </c>
      <c r="B99">
        <v>24.190662</v>
      </c>
      <c r="C99" s="8">
        <f t="shared" si="4"/>
        <v>0.15390644184698885</v>
      </c>
      <c r="D99" s="4">
        <v>-1.7479035736155862E-2</v>
      </c>
      <c r="E99" s="8">
        <f t="shared" si="5"/>
        <v>0.15223977518032217</v>
      </c>
      <c r="F99" s="8">
        <f t="shared" si="6"/>
        <v>0</v>
      </c>
      <c r="G99" s="8">
        <f t="shared" si="7"/>
        <v>0</v>
      </c>
    </row>
    <row r="100" spans="1:7" x14ac:dyDescent="0.3">
      <c r="A100" s="3">
        <v>39508</v>
      </c>
      <c r="B100">
        <v>23.440055999999998</v>
      </c>
      <c r="C100" s="8">
        <f t="shared" si="4"/>
        <v>-3.1520337143465325E-2</v>
      </c>
      <c r="D100" s="4">
        <v>-2.8394645132843767E-2</v>
      </c>
      <c r="E100" s="8">
        <f t="shared" si="5"/>
        <v>-3.3187003810131989E-2</v>
      </c>
      <c r="F100" s="8">
        <f t="shared" si="6"/>
        <v>-3.3187003810131989E-2</v>
      </c>
      <c r="G100" s="8">
        <f t="shared" si="7"/>
        <v>1.1013772218937152E-3</v>
      </c>
    </row>
    <row r="101" spans="1:7" x14ac:dyDescent="0.3">
      <c r="A101" s="3">
        <v>39539</v>
      </c>
      <c r="B101">
        <v>24.345677999999999</v>
      </c>
      <c r="C101" s="8">
        <f t="shared" si="4"/>
        <v>3.7907985123534722E-2</v>
      </c>
      <c r="D101" s="4">
        <v>3.9842883063102102E-2</v>
      </c>
      <c r="E101" s="8">
        <f t="shared" si="5"/>
        <v>3.6241318456868059E-2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28.645333999999998</v>
      </c>
      <c r="C102" s="8">
        <f t="shared" si="4"/>
        <v>0.1626362288601361</v>
      </c>
      <c r="D102" s="4">
        <v>2.3615848970011788E-2</v>
      </c>
      <c r="E102" s="8">
        <f t="shared" si="5"/>
        <v>0.16096956219346942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23.88879</v>
      </c>
      <c r="C103" s="8">
        <f t="shared" si="4"/>
        <v>-0.18158125652013521</v>
      </c>
      <c r="D103" s="4">
        <v>-4.5167580707125315E-2</v>
      </c>
      <c r="E103" s="8">
        <f t="shared" si="5"/>
        <v>-0.18324792318680189</v>
      </c>
      <c r="F103" s="8">
        <f t="shared" si="6"/>
        <v>-0.18324792318680189</v>
      </c>
      <c r="G103" s="8">
        <f t="shared" si="7"/>
        <v>3.3579801352276041E-2</v>
      </c>
    </row>
    <row r="104" spans="1:7" x14ac:dyDescent="0.3">
      <c r="A104" s="3">
        <v>39630</v>
      </c>
      <c r="B104">
        <v>24.003011999999998</v>
      </c>
      <c r="C104" s="8">
        <f t="shared" si="4"/>
        <v>4.7700112254876158E-3</v>
      </c>
      <c r="D104" s="4">
        <v>-6.4611589976651673E-2</v>
      </c>
      <c r="E104" s="8">
        <f t="shared" si="5"/>
        <v>3.1033445588209488E-3</v>
      </c>
      <c r="F104" s="8">
        <f t="shared" si="6"/>
        <v>0</v>
      </c>
      <c r="G104" s="8">
        <f t="shared" si="7"/>
        <v>0</v>
      </c>
    </row>
    <row r="105" spans="1:7" x14ac:dyDescent="0.3">
      <c r="A105" s="3">
        <v>39661</v>
      </c>
      <c r="B105">
        <v>23.015803999999999</v>
      </c>
      <c r="C105" s="8">
        <f t="shared" si="4"/>
        <v>-4.1998212075577558E-2</v>
      </c>
      <c r="D105" s="4">
        <v>1.9017431495520824E-2</v>
      </c>
      <c r="E105" s="8">
        <f t="shared" si="5"/>
        <v>-4.3664878742244222E-2</v>
      </c>
      <c r="F105" s="8">
        <f t="shared" si="6"/>
        <v>-4.3664878742244222E-2</v>
      </c>
      <c r="G105" s="8">
        <f t="shared" si="7"/>
        <v>1.9066216355748914E-3</v>
      </c>
    </row>
    <row r="106" spans="1:7" x14ac:dyDescent="0.3">
      <c r="A106" s="3">
        <v>39692</v>
      </c>
      <c r="B106">
        <v>17.133351999999999</v>
      </c>
      <c r="C106" s="8">
        <f t="shared" si="4"/>
        <v>-0.29515413711132227</v>
      </c>
      <c r="D106" s="4">
        <v>-5.1660127954593613E-2</v>
      </c>
      <c r="E106" s="8">
        <f t="shared" si="5"/>
        <v>-0.29682080377798892</v>
      </c>
      <c r="F106" s="8">
        <f t="shared" si="6"/>
        <v>-0.29682080377798892</v>
      </c>
      <c r="G106" s="8">
        <f t="shared" si="7"/>
        <v>8.8102589555411406E-2</v>
      </c>
    </row>
    <row r="107" spans="1:7" x14ac:dyDescent="0.3">
      <c r="A107" s="3">
        <v>39722</v>
      </c>
      <c r="B107">
        <v>12.841856</v>
      </c>
      <c r="C107" s="8">
        <f t="shared" si="4"/>
        <v>-0.28831713718425711</v>
      </c>
      <c r="D107" s="4">
        <v>-0.22804481527030129</v>
      </c>
      <c r="E107" s="8">
        <f t="shared" si="5"/>
        <v>-0.28998380385092376</v>
      </c>
      <c r="F107" s="8">
        <f t="shared" si="6"/>
        <v>-0.28998380385092376</v>
      </c>
      <c r="G107" s="8">
        <f t="shared" si="7"/>
        <v>8.4090606495851025E-2</v>
      </c>
    </row>
    <row r="108" spans="1:7" x14ac:dyDescent="0.3">
      <c r="A108" s="3">
        <v>39753</v>
      </c>
      <c r="B108">
        <v>9.0398829999999997</v>
      </c>
      <c r="C108" s="8">
        <f t="shared" si="4"/>
        <v>-0.35106360425986805</v>
      </c>
      <c r="D108" s="4">
        <v>-9.2687692547691367E-2</v>
      </c>
      <c r="E108" s="8">
        <f t="shared" si="5"/>
        <v>-0.35273027092653469</v>
      </c>
      <c r="F108" s="8">
        <f t="shared" si="6"/>
        <v>-0.35273027092653469</v>
      </c>
      <c r="G108" s="8">
        <f t="shared" si="7"/>
        <v>0.12441864402790656</v>
      </c>
    </row>
    <row r="109" spans="1:7" x14ac:dyDescent="0.3">
      <c r="A109" s="3">
        <v>39783</v>
      </c>
      <c r="B109">
        <v>9.0480429999999998</v>
      </c>
      <c r="C109" s="8">
        <f t="shared" si="4"/>
        <v>9.0225939154869796E-4</v>
      </c>
      <c r="D109" s="4">
        <v>-6.225170620331023E-3</v>
      </c>
      <c r="E109" s="8">
        <f t="shared" si="5"/>
        <v>-7.6440727511796881E-4</v>
      </c>
      <c r="F109" s="8">
        <f t="shared" si="6"/>
        <v>-7.6440727511796881E-4</v>
      </c>
      <c r="G109" s="8">
        <f t="shared" si="7"/>
        <v>5.8431848225327808E-7</v>
      </c>
    </row>
    <row r="110" spans="1:7" x14ac:dyDescent="0.3">
      <c r="A110" s="3">
        <v>39814</v>
      </c>
      <c r="B110">
        <v>10.475821</v>
      </c>
      <c r="C110" s="8">
        <f t="shared" si="4"/>
        <v>0.14652134859118032</v>
      </c>
      <c r="D110" s="4">
        <v>-1.3745526606019519E-2</v>
      </c>
      <c r="E110" s="8">
        <f t="shared" si="5"/>
        <v>0.14485468192451365</v>
      </c>
      <c r="F110" s="8">
        <f t="shared" si="6"/>
        <v>0</v>
      </c>
      <c r="G110" s="8">
        <f t="shared" si="7"/>
        <v>0</v>
      </c>
    </row>
    <row r="111" spans="1:7" x14ac:dyDescent="0.3">
      <c r="A111" s="3">
        <v>39845</v>
      </c>
      <c r="B111">
        <v>9.1785820000000005</v>
      </c>
      <c r="C111" s="8">
        <f t="shared" si="4"/>
        <v>-0.13219711335485793</v>
      </c>
      <c r="D111" s="4">
        <v>-7.2271851569116516E-2</v>
      </c>
      <c r="E111" s="8">
        <f t="shared" si="5"/>
        <v>-0.1338637800215246</v>
      </c>
      <c r="F111" s="8">
        <f t="shared" si="6"/>
        <v>-0.1338637800215246</v>
      </c>
      <c r="G111" s="8">
        <f t="shared" si="7"/>
        <v>1.7919511601651131E-2</v>
      </c>
    </row>
    <row r="112" spans="1:7" x14ac:dyDescent="0.3">
      <c r="A112" s="3">
        <v>39873</v>
      </c>
      <c r="B112">
        <v>9.0643589999999996</v>
      </c>
      <c r="C112" s="8">
        <f t="shared" si="4"/>
        <v>-1.2522596291543427E-2</v>
      </c>
      <c r="D112" s="4">
        <v>-6.1592981687080633E-2</v>
      </c>
      <c r="E112" s="8">
        <f t="shared" si="5"/>
        <v>-1.4189262958210094E-2</v>
      </c>
      <c r="F112" s="8">
        <f t="shared" si="6"/>
        <v>-1.4189262958210094E-2</v>
      </c>
      <c r="G112" s="8">
        <f t="shared" si="7"/>
        <v>2.0133518329723307E-4</v>
      </c>
    </row>
    <row r="113" spans="1:7" x14ac:dyDescent="0.3">
      <c r="A113" s="3">
        <v>39904</v>
      </c>
      <c r="B113">
        <v>10.81033</v>
      </c>
      <c r="C113" s="8">
        <f t="shared" si="4"/>
        <v>0.17615202829593343</v>
      </c>
      <c r="D113" s="4">
        <v>0.1135225377330884</v>
      </c>
      <c r="E113" s="8">
        <f t="shared" si="5"/>
        <v>0.17448536162926676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13.380331999999999</v>
      </c>
      <c r="C114" s="8">
        <f t="shared" si="4"/>
        <v>0.21328370907148675</v>
      </c>
      <c r="D114" s="4">
        <v>6.2011455300946282E-2</v>
      </c>
      <c r="E114" s="8">
        <f t="shared" si="5"/>
        <v>0.21161704240482007</v>
      </c>
      <c r="F114" s="8">
        <f t="shared" si="6"/>
        <v>0</v>
      </c>
      <c r="G114" s="8">
        <f t="shared" si="7"/>
        <v>0</v>
      </c>
    </row>
    <row r="115" spans="1:7" x14ac:dyDescent="0.3">
      <c r="A115" s="3">
        <v>39965</v>
      </c>
      <c r="B115">
        <v>13.225315</v>
      </c>
      <c r="C115" s="8">
        <f t="shared" si="4"/>
        <v>-1.1653071559975869E-2</v>
      </c>
      <c r="D115" s="4">
        <v>2.5934853640319527E-2</v>
      </c>
      <c r="E115" s="8">
        <f t="shared" si="5"/>
        <v>-1.3319738226642536E-2</v>
      </c>
      <c r="F115" s="8">
        <f t="shared" si="6"/>
        <v>-1.3319738226642536E-2</v>
      </c>
      <c r="G115" s="8">
        <f t="shared" si="7"/>
        <v>1.7741542642628244E-4</v>
      </c>
    </row>
    <row r="116" spans="1:7" x14ac:dyDescent="0.3">
      <c r="A116" s="3">
        <v>39995</v>
      </c>
      <c r="B116">
        <v>13.829063</v>
      </c>
      <c r="C116" s="8">
        <f t="shared" si="4"/>
        <v>4.4639596129854686E-2</v>
      </c>
      <c r="D116" s="4">
        <v>1.041933440879142E-2</v>
      </c>
      <c r="E116" s="8">
        <f t="shared" si="5"/>
        <v>4.2972929463188023E-2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13.306903999999999</v>
      </c>
      <c r="C117" s="8">
        <f t="shared" si="4"/>
        <v>-3.848939382863853E-2</v>
      </c>
      <c r="D117" s="4">
        <v>7.6015097072682322E-2</v>
      </c>
      <c r="E117" s="8">
        <f t="shared" si="5"/>
        <v>-4.0156060495305193E-2</v>
      </c>
      <c r="F117" s="8">
        <f t="shared" si="6"/>
        <v>-4.0156060495305193E-2</v>
      </c>
      <c r="G117" s="8">
        <f t="shared" si="7"/>
        <v>1.6125091945026104E-3</v>
      </c>
    </row>
    <row r="118" spans="1:7" x14ac:dyDescent="0.3">
      <c r="A118" s="3">
        <v>40057</v>
      </c>
      <c r="B118">
        <v>15.713732</v>
      </c>
      <c r="C118" s="8">
        <f t="shared" si="4"/>
        <v>0.16625198146520878</v>
      </c>
      <c r="D118" s="4">
        <v>3.3903202280586742E-2</v>
      </c>
      <c r="E118" s="8">
        <f t="shared" si="5"/>
        <v>0.1645853147985421</v>
      </c>
      <c r="F118" s="8">
        <f t="shared" si="6"/>
        <v>0</v>
      </c>
      <c r="G118" s="8">
        <f t="shared" si="7"/>
        <v>0</v>
      </c>
    </row>
    <row r="119" spans="1:7" x14ac:dyDescent="0.3">
      <c r="A119" s="3">
        <v>40087</v>
      </c>
      <c r="B119">
        <v>14.196206999999999</v>
      </c>
      <c r="C119" s="8">
        <f t="shared" si="4"/>
        <v>-0.10156016350243756</v>
      </c>
      <c r="D119" s="4">
        <v>2.1883167130382426E-2</v>
      </c>
      <c r="E119" s="8">
        <f t="shared" si="5"/>
        <v>-0.10322683016910422</v>
      </c>
      <c r="F119" s="8">
        <f t="shared" si="6"/>
        <v>-0.10322683016910422</v>
      </c>
      <c r="G119" s="8">
        <f t="shared" si="7"/>
        <v>1.0655778466761086E-2</v>
      </c>
    </row>
    <row r="120" spans="1:7" x14ac:dyDescent="0.3">
      <c r="A120" s="3">
        <v>40118</v>
      </c>
      <c r="B120">
        <v>16.896747999999999</v>
      </c>
      <c r="C120" s="8">
        <f t="shared" si="4"/>
        <v>0.17414636112704612</v>
      </c>
      <c r="D120" s="4">
        <v>1.8936146806125678E-2</v>
      </c>
      <c r="E120" s="8">
        <f t="shared" si="5"/>
        <v>0.17247969446037945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18.627656999999999</v>
      </c>
      <c r="C121" s="8">
        <f t="shared" si="4"/>
        <v>9.7526234431839554E-2</v>
      </c>
      <c r="D121" s="4">
        <v>2.0296814481386517E-2</v>
      </c>
      <c r="E121" s="8">
        <f t="shared" si="5"/>
        <v>9.585956776517289E-2</v>
      </c>
      <c r="F121" s="8">
        <f t="shared" si="6"/>
        <v>0</v>
      </c>
      <c r="G121" s="8">
        <f t="shared" si="7"/>
        <v>0</v>
      </c>
    </row>
    <row r="122" spans="1:7" x14ac:dyDescent="0.3">
      <c r="A122" s="3">
        <v>40179</v>
      </c>
      <c r="B122">
        <v>16.376553999999999</v>
      </c>
      <c r="C122" s="8">
        <f t="shared" si="4"/>
        <v>-0.12879673402721759</v>
      </c>
      <c r="D122" s="4">
        <v>1.1817717079914544E-2</v>
      </c>
      <c r="E122" s="8">
        <f t="shared" si="5"/>
        <v>-0.13046340069388426</v>
      </c>
      <c r="F122" s="8">
        <f t="shared" si="6"/>
        <v>-0.13046340069388426</v>
      </c>
      <c r="G122" s="8">
        <f t="shared" si="7"/>
        <v>1.7020698920613E-2</v>
      </c>
    </row>
    <row r="123" spans="1:7" x14ac:dyDescent="0.3">
      <c r="A123" s="3">
        <v>40210</v>
      </c>
      <c r="B123">
        <v>17.910173</v>
      </c>
      <c r="C123" s="8">
        <f t="shared" si="4"/>
        <v>8.9518197652238798E-2</v>
      </c>
      <c r="D123" s="4">
        <v>-3.11132592188617E-2</v>
      </c>
      <c r="E123" s="8">
        <f t="shared" si="5"/>
        <v>8.7851530985572135E-2</v>
      </c>
      <c r="F123" s="8">
        <f t="shared" si="6"/>
        <v>0</v>
      </c>
      <c r="G123" s="8">
        <f t="shared" si="7"/>
        <v>0</v>
      </c>
    </row>
    <row r="124" spans="1:7" x14ac:dyDescent="0.3">
      <c r="A124" s="3">
        <v>40238</v>
      </c>
      <c r="B124">
        <v>18.672498999999998</v>
      </c>
      <c r="C124" s="8">
        <f t="shared" si="4"/>
        <v>4.1682924260269885E-2</v>
      </c>
      <c r="D124" s="4">
        <v>5.6136207167735014E-2</v>
      </c>
      <c r="E124" s="8">
        <f t="shared" si="5"/>
        <v>4.0016257593603222E-2</v>
      </c>
      <c r="F124" s="8">
        <f t="shared" si="6"/>
        <v>0</v>
      </c>
      <c r="G124" s="8">
        <f t="shared" si="7"/>
        <v>0</v>
      </c>
    </row>
    <row r="125" spans="1:7" x14ac:dyDescent="0.3">
      <c r="A125" s="3">
        <v>40269</v>
      </c>
      <c r="B125">
        <v>19.883253</v>
      </c>
      <c r="C125" s="8">
        <f t="shared" si="4"/>
        <v>6.2826019938560823E-2</v>
      </c>
      <c r="D125" s="4">
        <v>3.8542761742774344E-2</v>
      </c>
      <c r="E125" s="8">
        <f t="shared" si="5"/>
        <v>6.115935327189416E-2</v>
      </c>
      <c r="F125" s="8">
        <f t="shared" si="6"/>
        <v>0</v>
      </c>
      <c r="G125" s="8">
        <f t="shared" si="7"/>
        <v>0</v>
      </c>
    </row>
    <row r="126" spans="1:7" x14ac:dyDescent="0.3">
      <c r="A126" s="3">
        <v>40299</v>
      </c>
      <c r="B126">
        <v>18.699406</v>
      </c>
      <c r="C126" s="8">
        <f t="shared" si="4"/>
        <v>-6.1386060982801582E-2</v>
      </c>
      <c r="D126" s="4">
        <v>-6.2249358284833245E-2</v>
      </c>
      <c r="E126" s="8">
        <f t="shared" si="5"/>
        <v>-6.3052727649468246E-2</v>
      </c>
      <c r="F126" s="8">
        <f t="shared" si="6"/>
        <v>-6.3052727649468246E-2</v>
      </c>
      <c r="G126" s="8">
        <f t="shared" si="7"/>
        <v>3.9756464640380174E-3</v>
      </c>
    </row>
    <row r="127" spans="1:7" x14ac:dyDescent="0.3">
      <c r="A127" s="3">
        <v>40330</v>
      </c>
      <c r="B127">
        <v>16.277901</v>
      </c>
      <c r="C127" s="8">
        <f t="shared" si="4"/>
        <v>-0.13868333759202869</v>
      </c>
      <c r="D127" s="4">
        <v>-3.7769044812347032E-2</v>
      </c>
      <c r="E127" s="8">
        <f t="shared" si="5"/>
        <v>-0.14035000425869537</v>
      </c>
      <c r="F127" s="8">
        <f t="shared" si="6"/>
        <v>-0.14035000425869537</v>
      </c>
      <c r="G127" s="8">
        <f t="shared" si="7"/>
        <v>1.969812369541581E-2</v>
      </c>
    </row>
    <row r="128" spans="1:7" x14ac:dyDescent="0.3">
      <c r="A128" s="3">
        <v>40360</v>
      </c>
      <c r="B128">
        <v>18.008827</v>
      </c>
      <c r="C128" s="8">
        <f t="shared" si="4"/>
        <v>0.1010536055255969</v>
      </c>
      <c r="D128" s="4">
        <v>-3.2914839531485874E-3</v>
      </c>
      <c r="E128" s="8">
        <f t="shared" si="5"/>
        <v>9.938693885893024E-2</v>
      </c>
      <c r="F128" s="8">
        <f t="shared" si="6"/>
        <v>0</v>
      </c>
      <c r="G128" s="8">
        <f t="shared" si="7"/>
        <v>0</v>
      </c>
    </row>
    <row r="129" spans="1:7" x14ac:dyDescent="0.3">
      <c r="A129" s="3">
        <v>40391</v>
      </c>
      <c r="B129">
        <v>16.089561</v>
      </c>
      <c r="C129" s="8">
        <f t="shared" si="4"/>
        <v>-0.11269134997898796</v>
      </c>
      <c r="D129" s="4">
        <v>6.9033258629053185E-3</v>
      </c>
      <c r="E129" s="8">
        <f t="shared" si="5"/>
        <v>-0.11435801664565462</v>
      </c>
      <c r="F129" s="8">
        <f t="shared" si="6"/>
        <v>-0.11435801664565462</v>
      </c>
      <c r="G129" s="8">
        <f t="shared" si="7"/>
        <v>1.3077755971127819E-2</v>
      </c>
    </row>
    <row r="130" spans="1:7" x14ac:dyDescent="0.3">
      <c r="A130" s="3">
        <v>40422</v>
      </c>
      <c r="B130">
        <v>17.228565</v>
      </c>
      <c r="C130" s="8">
        <f t="shared" si="4"/>
        <v>6.8398085498643957E-2</v>
      </c>
      <c r="D130" s="4">
        <v>3.1504941141508404E-2</v>
      </c>
      <c r="E130" s="8">
        <f t="shared" si="5"/>
        <v>6.6731418831977293E-2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17.820488000000001</v>
      </c>
      <c r="C131" s="8">
        <f t="shared" si="4"/>
        <v>3.3780044525046619E-2</v>
      </c>
      <c r="D131" s="4">
        <v>4.3169159346687906E-2</v>
      </c>
      <c r="E131" s="8">
        <f t="shared" si="5"/>
        <v>3.2113377858379956E-2</v>
      </c>
      <c r="F131" s="8">
        <f t="shared" si="6"/>
        <v>0</v>
      </c>
      <c r="G131" s="8">
        <f t="shared" si="7"/>
        <v>0</v>
      </c>
    </row>
    <row r="132" spans="1:7" x14ac:dyDescent="0.3">
      <c r="A132" s="3">
        <v>40483</v>
      </c>
      <c r="B132">
        <v>16.493144999999998</v>
      </c>
      <c r="C132" s="8">
        <f t="shared" ref="C132:C195" si="8">LN(B132/B131)</f>
        <v>-7.7403966592490062E-2</v>
      </c>
      <c r="D132" s="4">
        <v>2.3042863564302723E-2</v>
      </c>
      <c r="E132" s="8">
        <f t="shared" ref="E132:E195" si="9">C132-$N$4</f>
        <v>-7.9070633259156725E-2</v>
      </c>
      <c r="F132" s="8">
        <f t="shared" ref="F132:F195" si="10">IF(E132&lt;0,E132,0)</f>
        <v>-7.9070633259156725E-2</v>
      </c>
      <c r="G132" s="8">
        <f t="shared" ref="G132:G195" si="11">F132^2</f>
        <v>6.2521650440040613E-3</v>
      </c>
    </row>
    <row r="133" spans="1:7" x14ac:dyDescent="0.3">
      <c r="A133" s="3">
        <v>40513</v>
      </c>
      <c r="B133">
        <v>17.632151</v>
      </c>
      <c r="C133" s="8">
        <f t="shared" si="8"/>
        <v>6.6779156872494597E-2</v>
      </c>
      <c r="D133" s="4">
        <v>3.4948361274036006E-2</v>
      </c>
      <c r="E133" s="8">
        <f t="shared" si="9"/>
        <v>6.5112490205827933E-2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18.932589</v>
      </c>
      <c r="C134" s="8">
        <f t="shared" si="8"/>
        <v>7.1160725997497981E-2</v>
      </c>
      <c r="D134" s="4">
        <v>3.2560370945617333E-2</v>
      </c>
      <c r="E134" s="8">
        <f t="shared" si="9"/>
        <v>6.9494059330831318E-2</v>
      </c>
      <c r="F134" s="8">
        <f t="shared" si="10"/>
        <v>0</v>
      </c>
      <c r="G134" s="8">
        <f t="shared" si="11"/>
        <v>0</v>
      </c>
    </row>
    <row r="135" spans="1:7" x14ac:dyDescent="0.3">
      <c r="A135" s="3">
        <v>40575</v>
      </c>
      <c r="B135">
        <v>20.851856000000002</v>
      </c>
      <c r="C135" s="8">
        <f t="shared" si="8"/>
        <v>9.6558238163699128E-2</v>
      </c>
      <c r="D135" s="4">
        <v>2.9575000749874056E-2</v>
      </c>
      <c r="E135" s="8">
        <f t="shared" si="9"/>
        <v>9.4891571497032465E-2</v>
      </c>
      <c r="F135" s="8">
        <f t="shared" si="10"/>
        <v>0</v>
      </c>
      <c r="G135" s="8">
        <f t="shared" si="11"/>
        <v>0</v>
      </c>
    </row>
    <row r="136" spans="1:7" x14ac:dyDescent="0.3">
      <c r="A136" s="3">
        <v>40603</v>
      </c>
      <c r="B136">
        <v>21.847363999999999</v>
      </c>
      <c r="C136" s="8">
        <f t="shared" si="8"/>
        <v>4.663731246203303E-2</v>
      </c>
      <c r="D136" s="4">
        <v>-1.2667701894044002E-2</v>
      </c>
      <c r="E136" s="8">
        <f t="shared" si="9"/>
        <v>4.4970645795366367E-2</v>
      </c>
      <c r="F136" s="8">
        <f t="shared" si="10"/>
        <v>0</v>
      </c>
      <c r="G136" s="8">
        <f t="shared" si="11"/>
        <v>0</v>
      </c>
    </row>
    <row r="137" spans="1:7" x14ac:dyDescent="0.3">
      <c r="A137" s="3">
        <v>40634</v>
      </c>
      <c r="B137">
        <v>22.457224</v>
      </c>
      <c r="C137" s="8">
        <f t="shared" si="8"/>
        <v>2.7532070633162171E-2</v>
      </c>
      <c r="D137" s="4">
        <v>2.0501476777409332E-2</v>
      </c>
      <c r="E137" s="8">
        <f t="shared" si="9"/>
        <v>2.5865403966495504E-2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27.156738000000001</v>
      </c>
      <c r="C138" s="8">
        <f t="shared" si="8"/>
        <v>0.19001284821994066</v>
      </c>
      <c r="D138" s="4">
        <v>5.0939873881095284E-3</v>
      </c>
      <c r="E138" s="8">
        <f t="shared" si="9"/>
        <v>0.18834618155327398</v>
      </c>
      <c r="F138" s="8">
        <f t="shared" si="10"/>
        <v>0</v>
      </c>
      <c r="G138" s="8">
        <f t="shared" si="11"/>
        <v>0</v>
      </c>
    </row>
    <row r="139" spans="1:7" x14ac:dyDescent="0.3">
      <c r="A139" s="3">
        <v>40695</v>
      </c>
      <c r="B139">
        <v>27.506512000000001</v>
      </c>
      <c r="C139" s="8">
        <f t="shared" si="8"/>
        <v>1.2797584255073163E-2</v>
      </c>
      <c r="D139" s="4">
        <v>-3.8868390502178655E-2</v>
      </c>
      <c r="E139" s="8">
        <f t="shared" si="9"/>
        <v>1.1130917588406496E-2</v>
      </c>
      <c r="F139" s="8">
        <f t="shared" si="10"/>
        <v>0</v>
      </c>
      <c r="G139" s="8">
        <f t="shared" si="11"/>
        <v>0</v>
      </c>
    </row>
    <row r="140" spans="1:7" x14ac:dyDescent="0.3">
      <c r="A140" s="3">
        <v>40725</v>
      </c>
      <c r="B140">
        <v>26.573784</v>
      </c>
      <c r="C140" s="8">
        <f t="shared" si="8"/>
        <v>-3.4497610749402857E-2</v>
      </c>
      <c r="D140" s="4">
        <v>2.9016611928066923E-2</v>
      </c>
      <c r="E140" s="8">
        <f t="shared" si="9"/>
        <v>-3.6164277416069521E-2</v>
      </c>
      <c r="F140" s="8">
        <f t="shared" si="10"/>
        <v>-3.6164277416069521E-2</v>
      </c>
      <c r="G140" s="8">
        <f t="shared" si="11"/>
        <v>1.307854961026436E-3</v>
      </c>
    </row>
    <row r="141" spans="1:7" x14ac:dyDescent="0.3">
      <c r="A141" s="3">
        <v>40756</v>
      </c>
      <c r="B141">
        <v>22.295791999999999</v>
      </c>
      <c r="C141" s="8">
        <f t="shared" si="8"/>
        <v>-0.17552720478192502</v>
      </c>
      <c r="D141" s="4">
        <v>-0.11155150163391914</v>
      </c>
      <c r="E141" s="8">
        <f t="shared" si="9"/>
        <v>-0.17719387144859169</v>
      </c>
      <c r="F141" s="8">
        <f t="shared" si="10"/>
        <v>-0.17719387144859169</v>
      </c>
      <c r="G141" s="8">
        <f t="shared" si="11"/>
        <v>3.1397668078940039E-2</v>
      </c>
    </row>
    <row r="142" spans="1:7" x14ac:dyDescent="0.3">
      <c r="A142" s="3">
        <v>40787</v>
      </c>
      <c r="B142">
        <v>22.466191999999999</v>
      </c>
      <c r="C142" s="8">
        <f t="shared" si="8"/>
        <v>7.6136403220185998E-3</v>
      </c>
      <c r="D142" s="4">
        <v>-9.6898422195606567E-3</v>
      </c>
      <c r="E142" s="8">
        <f t="shared" si="9"/>
        <v>5.9469736553519328E-3</v>
      </c>
      <c r="F142" s="8">
        <f t="shared" si="10"/>
        <v>0</v>
      </c>
      <c r="G142" s="8">
        <f t="shared" si="11"/>
        <v>0</v>
      </c>
    </row>
    <row r="143" spans="1:7" x14ac:dyDescent="0.3">
      <c r="A143" s="3">
        <v>40817</v>
      </c>
      <c r="B143">
        <v>21.676962</v>
      </c>
      <c r="C143" s="8">
        <f t="shared" si="8"/>
        <v>-3.57615638293746E-2</v>
      </c>
      <c r="D143" s="4">
        <v>2.8005694066489926E-2</v>
      </c>
      <c r="E143" s="8">
        <f t="shared" si="9"/>
        <v>-3.7428230496041263E-2</v>
      </c>
      <c r="F143" s="8">
        <f t="shared" si="10"/>
        <v>-3.7428230496041263E-2</v>
      </c>
      <c r="G143" s="8">
        <f t="shared" si="11"/>
        <v>1.4008724380647933E-3</v>
      </c>
    </row>
    <row r="144" spans="1:7" x14ac:dyDescent="0.3">
      <c r="A144" s="3">
        <v>40848</v>
      </c>
      <c r="B144">
        <v>22.035702000000001</v>
      </c>
      <c r="C144" s="8">
        <f t="shared" si="8"/>
        <v>1.6413918592414527E-2</v>
      </c>
      <c r="D144" s="4">
        <v>1.5779160738160623E-2</v>
      </c>
      <c r="E144" s="8">
        <f t="shared" si="9"/>
        <v>1.474725192574786E-2</v>
      </c>
      <c r="F144" s="8">
        <f t="shared" si="10"/>
        <v>0</v>
      </c>
      <c r="G144" s="8">
        <f t="shared" si="11"/>
        <v>0</v>
      </c>
    </row>
    <row r="145" spans="1:7" x14ac:dyDescent="0.3">
      <c r="A145" s="3">
        <v>40878</v>
      </c>
      <c r="B145">
        <v>27.710685999999999</v>
      </c>
      <c r="C145" s="8">
        <f t="shared" si="8"/>
        <v>0.22915415878052023</v>
      </c>
      <c r="D145" s="4">
        <v>1.3685864734008166E-2</v>
      </c>
      <c r="E145" s="8">
        <f t="shared" si="9"/>
        <v>0.22748749211385355</v>
      </c>
      <c r="F145" s="8">
        <f t="shared" si="10"/>
        <v>0</v>
      </c>
      <c r="G145" s="8">
        <f t="shared" si="11"/>
        <v>0</v>
      </c>
    </row>
    <row r="146" spans="1:7" x14ac:dyDescent="0.3">
      <c r="A146" s="3">
        <v>40909</v>
      </c>
      <c r="B146">
        <v>27.165813</v>
      </c>
      <c r="C146" s="8">
        <f t="shared" si="8"/>
        <v>-1.9858807201980785E-2</v>
      </c>
      <c r="D146" s="4">
        <v>4.5025097747086802E-2</v>
      </c>
      <c r="E146" s="8">
        <f t="shared" si="9"/>
        <v>-2.1525473868647452E-2</v>
      </c>
      <c r="F146" s="8">
        <f t="shared" si="10"/>
        <v>-2.1525473868647452E-2</v>
      </c>
      <c r="G146" s="8">
        <f t="shared" si="11"/>
        <v>4.6334602526982432E-4</v>
      </c>
    </row>
    <row r="147" spans="1:7" x14ac:dyDescent="0.3">
      <c r="A147" s="3">
        <v>40940</v>
      </c>
      <c r="B147">
        <v>28.382048000000001</v>
      </c>
      <c r="C147" s="8">
        <f t="shared" si="8"/>
        <v>4.3797524851554928E-2</v>
      </c>
      <c r="D147" s="4">
        <v>3.9137019179213507E-2</v>
      </c>
      <c r="E147" s="8">
        <f t="shared" si="9"/>
        <v>4.2130858184888265E-2</v>
      </c>
      <c r="F147" s="8">
        <f t="shared" si="10"/>
        <v>0</v>
      </c>
      <c r="G147" s="8">
        <f t="shared" si="11"/>
        <v>0</v>
      </c>
    </row>
    <row r="148" spans="1:7" x14ac:dyDescent="0.3">
      <c r="A148" s="3">
        <v>40969</v>
      </c>
      <c r="B148">
        <v>32.040481999999997</v>
      </c>
      <c r="C148" s="8">
        <f t="shared" si="8"/>
        <v>0.12124333315872776</v>
      </c>
      <c r="D148" s="4">
        <v>2.6809497027676436E-2</v>
      </c>
      <c r="E148" s="8">
        <f t="shared" si="9"/>
        <v>0.1195766664920611</v>
      </c>
      <c r="F148" s="8">
        <f t="shared" si="10"/>
        <v>0</v>
      </c>
      <c r="G148" s="8">
        <f t="shared" si="11"/>
        <v>0</v>
      </c>
    </row>
    <row r="149" spans="1:7" x14ac:dyDescent="0.3">
      <c r="A149" s="3">
        <v>41000</v>
      </c>
      <c r="B149">
        <v>31.106413</v>
      </c>
      <c r="C149" s="8">
        <f t="shared" si="8"/>
        <v>-2.9586162066905397E-2</v>
      </c>
      <c r="D149" s="4">
        <v>-2.0247370616681883E-3</v>
      </c>
      <c r="E149" s="8">
        <f t="shared" si="9"/>
        <v>-3.1252828733572061E-2</v>
      </c>
      <c r="F149" s="8">
        <f t="shared" si="10"/>
        <v>-3.1252828733572061E-2</v>
      </c>
      <c r="G149" s="8">
        <f t="shared" si="11"/>
        <v>9.7673930384998739E-4</v>
      </c>
    </row>
    <row r="150" spans="1:7" x14ac:dyDescent="0.3">
      <c r="A150" s="3">
        <v>41030</v>
      </c>
      <c r="B150">
        <v>27.282574</v>
      </c>
      <c r="C150" s="8">
        <f t="shared" si="8"/>
        <v>-0.13116582035264537</v>
      </c>
      <c r="D150" s="4">
        <v>-3.3115171647048497E-2</v>
      </c>
      <c r="E150" s="8">
        <f t="shared" si="9"/>
        <v>-0.13283248701931205</v>
      </c>
      <c r="F150" s="8">
        <f t="shared" si="10"/>
        <v>-0.13283248701931205</v>
      </c>
      <c r="G150" s="8">
        <f t="shared" si="11"/>
        <v>1.7644469607735705E-2</v>
      </c>
    </row>
    <row r="151" spans="1:7" x14ac:dyDescent="0.3">
      <c r="A151" s="3">
        <v>41061</v>
      </c>
      <c r="B151">
        <v>27.778794999999999</v>
      </c>
      <c r="C151" s="8">
        <f t="shared" si="8"/>
        <v>1.8024776492697941E-2</v>
      </c>
      <c r="D151" s="4">
        <v>-1.3352295190864963E-2</v>
      </c>
      <c r="E151" s="8">
        <f t="shared" si="9"/>
        <v>1.6358109826031274E-2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29.929098</v>
      </c>
      <c r="C152" s="8">
        <f t="shared" si="8"/>
        <v>7.4558224568646858E-2</v>
      </c>
      <c r="D152" s="4">
        <v>2.7058290832838196E-2</v>
      </c>
      <c r="E152" s="8">
        <f t="shared" si="9"/>
        <v>7.2891557901980195E-2</v>
      </c>
      <c r="F152" s="8">
        <f t="shared" si="10"/>
        <v>0</v>
      </c>
      <c r="G152" s="8">
        <f t="shared" si="11"/>
        <v>0</v>
      </c>
    </row>
    <row r="153" spans="1:7" x14ac:dyDescent="0.3">
      <c r="A153" s="3">
        <v>41122</v>
      </c>
      <c r="B153">
        <v>31.125874</v>
      </c>
      <c r="C153" s="8">
        <f t="shared" si="8"/>
        <v>3.9208250287733837E-2</v>
      </c>
      <c r="D153" s="4">
        <v>3.1610569005792219E-2</v>
      </c>
      <c r="E153" s="8">
        <f t="shared" si="9"/>
        <v>3.7541583621067173E-2</v>
      </c>
      <c r="F153" s="8">
        <f t="shared" si="10"/>
        <v>0</v>
      </c>
      <c r="G153" s="8">
        <f t="shared" si="11"/>
        <v>0</v>
      </c>
    </row>
    <row r="154" spans="1:7" x14ac:dyDescent="0.3">
      <c r="A154" s="3">
        <v>41153</v>
      </c>
      <c r="B154">
        <v>29.783152000000001</v>
      </c>
      <c r="C154" s="8">
        <f t="shared" si="8"/>
        <v>-4.4096570209459257E-2</v>
      </c>
      <c r="D154" s="4">
        <v>2.8081806770415847E-2</v>
      </c>
      <c r="E154" s="8">
        <f t="shared" si="9"/>
        <v>-4.5763236876125921E-2</v>
      </c>
      <c r="F154" s="8">
        <f t="shared" si="10"/>
        <v>-4.5763236876125921E-2</v>
      </c>
      <c r="G154" s="8">
        <f t="shared" si="11"/>
        <v>2.0942738493804113E-3</v>
      </c>
    </row>
    <row r="155" spans="1:7" x14ac:dyDescent="0.3">
      <c r="A155" s="3">
        <v>41183</v>
      </c>
      <c r="B155">
        <v>34.667549000000001</v>
      </c>
      <c r="C155" s="8">
        <f t="shared" si="8"/>
        <v>0.15186119756999261</v>
      </c>
      <c r="D155" s="4">
        <v>-3.8872201215836791E-3</v>
      </c>
      <c r="E155" s="8">
        <f t="shared" si="9"/>
        <v>0.15019453090332593</v>
      </c>
      <c r="F155" s="8">
        <f t="shared" si="10"/>
        <v>0</v>
      </c>
      <c r="G155" s="8">
        <f t="shared" si="11"/>
        <v>0</v>
      </c>
    </row>
    <row r="156" spans="1:7" x14ac:dyDescent="0.3">
      <c r="A156" s="3">
        <v>41214</v>
      </c>
      <c r="B156">
        <v>36.039462999999998</v>
      </c>
      <c r="C156" s="8">
        <f t="shared" si="8"/>
        <v>3.8810470445696278E-2</v>
      </c>
      <c r="D156" s="4">
        <v>-3.0584978522643885E-2</v>
      </c>
      <c r="E156" s="8">
        <f t="shared" si="9"/>
        <v>3.7143803779029615E-2</v>
      </c>
      <c r="F156" s="8">
        <f t="shared" si="10"/>
        <v>0</v>
      </c>
      <c r="G156" s="8">
        <f t="shared" si="11"/>
        <v>0</v>
      </c>
    </row>
    <row r="157" spans="1:7" x14ac:dyDescent="0.3">
      <c r="A157" s="3">
        <v>41244</v>
      </c>
      <c r="B157">
        <v>35.416747999999998</v>
      </c>
      <c r="C157" s="8">
        <f t="shared" si="8"/>
        <v>-1.7429716913773704E-2</v>
      </c>
      <c r="D157" s="4">
        <v>1.972514961509142E-2</v>
      </c>
      <c r="E157" s="8">
        <f t="shared" si="9"/>
        <v>-1.9096383580440371E-2</v>
      </c>
      <c r="F157" s="8">
        <f t="shared" si="10"/>
        <v>-1.9096383580440371E-2</v>
      </c>
      <c r="G157" s="8">
        <f t="shared" si="11"/>
        <v>3.6467186585131258E-4</v>
      </c>
    </row>
    <row r="158" spans="1:7" x14ac:dyDescent="0.3">
      <c r="A158" s="3">
        <v>41275</v>
      </c>
      <c r="B158">
        <v>37.259998000000003</v>
      </c>
      <c r="C158" s="8">
        <f t="shared" si="8"/>
        <v>5.0735495892208021E-2</v>
      </c>
      <c r="D158" s="4">
        <v>4.0044072826034761E-2</v>
      </c>
      <c r="E158" s="8">
        <f t="shared" si="9"/>
        <v>4.9068829225541358E-2</v>
      </c>
      <c r="F158" s="8">
        <f t="shared" si="10"/>
        <v>0</v>
      </c>
      <c r="G158" s="8">
        <f t="shared" si="11"/>
        <v>0</v>
      </c>
    </row>
    <row r="159" spans="1:7" x14ac:dyDescent="0.3">
      <c r="A159" s="3">
        <v>41306</v>
      </c>
      <c r="B159">
        <v>34.799999</v>
      </c>
      <c r="C159" s="8">
        <f t="shared" si="8"/>
        <v>-6.8302953451779752E-2</v>
      </c>
      <c r="D159" s="4">
        <v>2.1325961667452462E-2</v>
      </c>
      <c r="E159" s="8">
        <f t="shared" si="9"/>
        <v>-6.9969620118446416E-2</v>
      </c>
      <c r="F159" s="8">
        <f t="shared" si="10"/>
        <v>-6.9969620118446416E-2</v>
      </c>
      <c r="G159" s="8">
        <f t="shared" si="11"/>
        <v>4.8957477395197013E-3</v>
      </c>
    </row>
    <row r="160" spans="1:7" x14ac:dyDescent="0.3">
      <c r="A160" s="3">
        <v>41334</v>
      </c>
      <c r="B160">
        <v>37.900002000000001</v>
      </c>
      <c r="C160" s="8">
        <f t="shared" si="8"/>
        <v>8.5333806814031757E-2</v>
      </c>
      <c r="D160" s="4">
        <v>2.5151988284479933E-2</v>
      </c>
      <c r="E160" s="8">
        <f t="shared" si="9"/>
        <v>8.3667140147365093E-2</v>
      </c>
      <c r="F160" s="8">
        <f t="shared" si="10"/>
        <v>0</v>
      </c>
      <c r="G160" s="8">
        <f t="shared" si="11"/>
        <v>0</v>
      </c>
    </row>
    <row r="161" spans="1:7" x14ac:dyDescent="0.3">
      <c r="A161" s="3">
        <v>41365</v>
      </c>
      <c r="B161">
        <v>39.189999</v>
      </c>
      <c r="C161" s="8">
        <f t="shared" si="8"/>
        <v>3.3470421835998507E-2</v>
      </c>
      <c r="D161" s="4">
        <v>1.2731108385053069E-2</v>
      </c>
      <c r="E161" s="8">
        <f t="shared" si="9"/>
        <v>3.1803755169331843E-2</v>
      </c>
      <c r="F161" s="8">
        <f t="shared" si="10"/>
        <v>0</v>
      </c>
      <c r="G161" s="8">
        <f t="shared" si="11"/>
        <v>0</v>
      </c>
    </row>
    <row r="162" spans="1:7" x14ac:dyDescent="0.3">
      <c r="A162" s="3">
        <v>41395</v>
      </c>
      <c r="B162">
        <v>38.540000999999997</v>
      </c>
      <c r="C162" s="8">
        <f t="shared" si="8"/>
        <v>-1.672489776153847E-2</v>
      </c>
      <c r="D162" s="4">
        <v>4.3077296234266003E-2</v>
      </c>
      <c r="E162" s="8">
        <f t="shared" si="9"/>
        <v>-1.8391564428205137E-2</v>
      </c>
      <c r="F162" s="8">
        <f t="shared" si="10"/>
        <v>-1.8391564428205137E-2</v>
      </c>
      <c r="G162" s="8">
        <f t="shared" si="11"/>
        <v>3.3824964211682054E-4</v>
      </c>
    </row>
    <row r="163" spans="1:7" x14ac:dyDescent="0.3">
      <c r="A163" s="3">
        <v>41426</v>
      </c>
      <c r="B163">
        <v>42.52</v>
      </c>
      <c r="C163" s="8">
        <f t="shared" si="8"/>
        <v>9.8277864540459392E-2</v>
      </c>
      <c r="D163" s="4">
        <v>-1.2932074499374634E-2</v>
      </c>
      <c r="E163" s="8">
        <f t="shared" si="9"/>
        <v>9.6611197873792728E-2</v>
      </c>
      <c r="F163" s="8">
        <f t="shared" si="10"/>
        <v>0</v>
      </c>
      <c r="G163" s="8">
        <f t="shared" si="11"/>
        <v>0</v>
      </c>
    </row>
    <row r="164" spans="1:7" x14ac:dyDescent="0.3">
      <c r="A164" s="3">
        <v>41456</v>
      </c>
      <c r="B164">
        <v>44.650002000000001</v>
      </c>
      <c r="C164" s="8">
        <f t="shared" si="8"/>
        <v>4.8879798641592857E-2</v>
      </c>
      <c r="D164" s="4">
        <v>3.0366293119314776E-2</v>
      </c>
      <c r="E164" s="8">
        <f t="shared" si="9"/>
        <v>4.7213131974926194E-2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44.959999000000003</v>
      </c>
      <c r="C165" s="8">
        <f t="shared" si="8"/>
        <v>6.9188312281023134E-3</v>
      </c>
      <c r="D165" s="4">
        <v>8.4462247104348206E-4</v>
      </c>
      <c r="E165" s="8">
        <f t="shared" si="9"/>
        <v>5.2521645614356464E-3</v>
      </c>
      <c r="F165" s="8">
        <f t="shared" si="10"/>
        <v>0</v>
      </c>
      <c r="G165" s="8">
        <f t="shared" si="11"/>
        <v>0</v>
      </c>
    </row>
    <row r="166" spans="1:7" x14ac:dyDescent="0.3">
      <c r="A166" s="3">
        <v>41518</v>
      </c>
      <c r="B166">
        <v>45.009998000000003</v>
      </c>
      <c r="C166" s="8">
        <f t="shared" si="8"/>
        <v>1.1114595268277158E-3</v>
      </c>
      <c r="D166" s="4">
        <v>1.0175051893412149E-2</v>
      </c>
      <c r="E166" s="8">
        <f t="shared" si="9"/>
        <v>-5.5520713983895102E-4</v>
      </c>
      <c r="F166" s="8">
        <f t="shared" si="10"/>
        <v>-5.5520713983895102E-4</v>
      </c>
      <c r="G166" s="8">
        <f t="shared" si="11"/>
        <v>3.0825496812814851E-7</v>
      </c>
    </row>
    <row r="167" spans="1:7" x14ac:dyDescent="0.3">
      <c r="A167" s="3">
        <v>41548</v>
      </c>
      <c r="B167">
        <v>48.23</v>
      </c>
      <c r="C167" s="8">
        <f t="shared" si="8"/>
        <v>6.9096591210610084E-2</v>
      </c>
      <c r="D167" s="4">
        <v>1.928916344820775E-2</v>
      </c>
      <c r="E167" s="8">
        <f t="shared" si="9"/>
        <v>6.742992454394342E-2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54.16</v>
      </c>
      <c r="C168" s="8">
        <f t="shared" si="8"/>
        <v>0.11596139452313901</v>
      </c>
      <c r="D168" s="4">
        <v>3.6258420842075298E-2</v>
      </c>
      <c r="E168" s="8">
        <f t="shared" si="9"/>
        <v>0.11429472785647235</v>
      </c>
      <c r="F168" s="8">
        <f t="shared" si="10"/>
        <v>0</v>
      </c>
      <c r="G168" s="8">
        <f t="shared" si="11"/>
        <v>0</v>
      </c>
    </row>
    <row r="169" spans="1:7" x14ac:dyDescent="0.3">
      <c r="A169" s="3">
        <v>41609</v>
      </c>
      <c r="B169">
        <v>57.919998</v>
      </c>
      <c r="C169" s="8">
        <f t="shared" si="8"/>
        <v>6.712008494305402E-2</v>
      </c>
      <c r="D169" s="4">
        <v>1.349941977447679E-2</v>
      </c>
      <c r="E169" s="8">
        <f t="shared" si="9"/>
        <v>6.5453418276387357E-2</v>
      </c>
      <c r="F169" s="8">
        <f t="shared" si="10"/>
        <v>0</v>
      </c>
      <c r="G169" s="8">
        <f t="shared" si="11"/>
        <v>0</v>
      </c>
    </row>
    <row r="170" spans="1:7" x14ac:dyDescent="0.3">
      <c r="A170" s="3">
        <v>41640</v>
      </c>
      <c r="B170">
        <v>56.380001</v>
      </c>
      <c r="C170" s="8">
        <f t="shared" si="8"/>
        <v>-2.6948210124321175E-2</v>
      </c>
      <c r="D170" s="4">
        <v>8.0327912414859867E-3</v>
      </c>
      <c r="E170" s="8">
        <f t="shared" si="9"/>
        <v>-2.8614876790987842E-2</v>
      </c>
      <c r="F170" s="8">
        <f t="shared" si="10"/>
        <v>-2.8614876790987842E-2</v>
      </c>
      <c r="G170" s="8">
        <f t="shared" si="11"/>
        <v>8.188111737634147E-4</v>
      </c>
    </row>
    <row r="171" spans="1:7" x14ac:dyDescent="0.3">
      <c r="A171" s="3">
        <v>41671</v>
      </c>
      <c r="B171">
        <v>58.84</v>
      </c>
      <c r="C171" s="8">
        <f t="shared" si="8"/>
        <v>4.2707392310484434E-2</v>
      </c>
      <c r="D171" s="4">
        <v>-2.9235609107335124E-3</v>
      </c>
      <c r="E171" s="8">
        <f t="shared" si="9"/>
        <v>4.104072564381777E-2</v>
      </c>
      <c r="F171" s="8">
        <f t="shared" si="10"/>
        <v>0</v>
      </c>
      <c r="G171" s="8">
        <f t="shared" si="11"/>
        <v>0</v>
      </c>
    </row>
    <row r="172" spans="1:7" x14ac:dyDescent="0.3">
      <c r="A172" s="3">
        <v>41699</v>
      </c>
      <c r="B172">
        <v>62.209999000000003</v>
      </c>
      <c r="C172" s="8">
        <f t="shared" si="8"/>
        <v>5.5693846719105392E-2</v>
      </c>
      <c r="D172" s="4">
        <v>2.5258368891180855E-2</v>
      </c>
      <c r="E172" s="8">
        <f t="shared" si="9"/>
        <v>5.4027180052438728E-2</v>
      </c>
      <c r="F172" s="8">
        <f t="shared" si="10"/>
        <v>0</v>
      </c>
      <c r="G172" s="8">
        <f t="shared" si="11"/>
        <v>0</v>
      </c>
    </row>
    <row r="173" spans="1:7" x14ac:dyDescent="0.3">
      <c r="A173" s="3">
        <v>41730</v>
      </c>
      <c r="B173">
        <v>56.860000999999997</v>
      </c>
      <c r="C173" s="8">
        <f t="shared" si="8"/>
        <v>-8.992361864243277E-2</v>
      </c>
      <c r="D173" s="4">
        <v>3.9701914261050747E-4</v>
      </c>
      <c r="E173" s="8">
        <f t="shared" si="9"/>
        <v>-9.1590285309099434E-2</v>
      </c>
      <c r="F173" s="8">
        <f t="shared" si="10"/>
        <v>-9.1590285309099434E-2</v>
      </c>
      <c r="G173" s="8">
        <f t="shared" si="11"/>
        <v>8.3887803630022361E-3</v>
      </c>
    </row>
    <row r="174" spans="1:7" x14ac:dyDescent="0.3">
      <c r="A174" s="3">
        <v>41760</v>
      </c>
      <c r="B174">
        <v>58.66</v>
      </c>
      <c r="C174" s="8">
        <f t="shared" si="8"/>
        <v>3.1165939739395503E-2</v>
      </c>
      <c r="D174" s="4">
        <v>1.3590937029834107E-2</v>
      </c>
      <c r="E174" s="8">
        <f t="shared" si="9"/>
        <v>2.9499273072728836E-2</v>
      </c>
      <c r="F174" s="8">
        <f t="shared" si="10"/>
        <v>0</v>
      </c>
      <c r="G174" s="8">
        <f t="shared" si="11"/>
        <v>0</v>
      </c>
    </row>
    <row r="175" spans="1:7" x14ac:dyDescent="0.3">
      <c r="A175" s="3">
        <v>41791</v>
      </c>
      <c r="B175">
        <v>65.080001999999993</v>
      </c>
      <c r="C175" s="8">
        <f t="shared" si="8"/>
        <v>0.10385924953293897</v>
      </c>
      <c r="D175" s="4">
        <v>2.9880821738552089E-2</v>
      </c>
      <c r="E175" s="8">
        <f t="shared" si="9"/>
        <v>0.10219258286627231</v>
      </c>
      <c r="F175" s="8">
        <f t="shared" si="10"/>
        <v>0</v>
      </c>
      <c r="G175" s="8">
        <f t="shared" si="11"/>
        <v>0</v>
      </c>
    </row>
    <row r="176" spans="1:7" x14ac:dyDescent="0.3">
      <c r="A176" s="3">
        <v>41821</v>
      </c>
      <c r="B176">
        <v>61.869999</v>
      </c>
      <c r="C176" s="8">
        <f t="shared" si="8"/>
        <v>-5.058191970226894E-2</v>
      </c>
      <c r="D176" s="4">
        <v>1.3269959710076782E-2</v>
      </c>
      <c r="E176" s="8">
        <f t="shared" si="9"/>
        <v>-5.2248586368935604E-2</v>
      </c>
      <c r="F176" s="8">
        <f t="shared" si="10"/>
        <v>-5.2248586368935604E-2</v>
      </c>
      <c r="G176" s="8">
        <f t="shared" si="11"/>
        <v>2.7299147775521233E-3</v>
      </c>
    </row>
    <row r="177" spans="1:7" x14ac:dyDescent="0.3">
      <c r="A177" s="3">
        <v>41852</v>
      </c>
      <c r="B177">
        <v>64.809997999999993</v>
      </c>
      <c r="C177" s="8">
        <f t="shared" si="8"/>
        <v>4.642448820021379E-2</v>
      </c>
      <c r="D177" s="4">
        <v>-5.8811290252285585E-3</v>
      </c>
      <c r="E177" s="8">
        <f t="shared" si="9"/>
        <v>4.4757821533547126E-2</v>
      </c>
      <c r="F177" s="8">
        <f t="shared" si="10"/>
        <v>0</v>
      </c>
      <c r="G177" s="8">
        <f t="shared" si="11"/>
        <v>0</v>
      </c>
    </row>
    <row r="178" spans="1:7" x14ac:dyDescent="0.3">
      <c r="A178" s="3">
        <v>41883</v>
      </c>
      <c r="B178">
        <v>64.580001999999993</v>
      </c>
      <c r="C178" s="8">
        <f t="shared" si="8"/>
        <v>-3.5550852807198045E-3</v>
      </c>
      <c r="D178" s="4">
        <v>1.603165751778696E-2</v>
      </c>
      <c r="E178" s="8">
        <f t="shared" si="9"/>
        <v>-5.2217519473864715E-3</v>
      </c>
      <c r="F178" s="8">
        <f t="shared" si="10"/>
        <v>-5.2217519473864715E-3</v>
      </c>
      <c r="G178" s="8">
        <f t="shared" si="11"/>
        <v>2.7266693400034408E-5</v>
      </c>
    </row>
    <row r="179" spans="1:7" x14ac:dyDescent="0.3">
      <c r="A179" s="3">
        <v>41913</v>
      </c>
      <c r="B179">
        <v>63.650002000000001</v>
      </c>
      <c r="C179" s="8">
        <f t="shared" si="8"/>
        <v>-1.4505439874215669E-2</v>
      </c>
      <c r="D179" s="4">
        <v>-2.8476672964442066E-2</v>
      </c>
      <c r="E179" s="8">
        <f t="shared" si="9"/>
        <v>-1.6172106540882334E-2</v>
      </c>
      <c r="F179" s="8">
        <f t="shared" si="10"/>
        <v>-1.6172106540882334E-2</v>
      </c>
      <c r="G179" s="8">
        <f t="shared" si="11"/>
        <v>2.6153702996964916E-4</v>
      </c>
    </row>
    <row r="180" spans="1:7" x14ac:dyDescent="0.3">
      <c r="A180" s="3">
        <v>41944</v>
      </c>
      <c r="B180">
        <v>79.410004000000001</v>
      </c>
      <c r="C180" s="8">
        <f t="shared" si="8"/>
        <v>0.22122499885335489</v>
      </c>
      <c r="D180" s="4">
        <v>5.3907732915100835E-2</v>
      </c>
      <c r="E180" s="8">
        <f t="shared" si="9"/>
        <v>0.21955833218668822</v>
      </c>
      <c r="F180" s="8">
        <f t="shared" si="10"/>
        <v>0</v>
      </c>
      <c r="G180" s="8">
        <f t="shared" si="11"/>
        <v>0</v>
      </c>
    </row>
    <row r="181" spans="1:7" x14ac:dyDescent="0.3">
      <c r="A181" s="3">
        <v>41974</v>
      </c>
      <c r="B181">
        <v>72.889999000000003</v>
      </c>
      <c r="C181" s="8">
        <f t="shared" si="8"/>
        <v>-8.5672913603789633E-2</v>
      </c>
      <c r="D181" s="4">
        <v>4.7330552586217836E-3</v>
      </c>
      <c r="E181" s="8">
        <f t="shared" si="9"/>
        <v>-8.7339580270456296E-2</v>
      </c>
      <c r="F181" s="8">
        <f t="shared" si="10"/>
        <v>-8.7339580270456296E-2</v>
      </c>
      <c r="G181" s="8">
        <f t="shared" si="11"/>
        <v>7.6282022818194789E-3</v>
      </c>
    </row>
    <row r="182" spans="1:7" x14ac:dyDescent="0.3">
      <c r="A182" s="3">
        <v>42005</v>
      </c>
      <c r="B182">
        <v>70.349997999999999</v>
      </c>
      <c r="C182" s="8">
        <f t="shared" si="8"/>
        <v>-3.5468686543702957E-2</v>
      </c>
      <c r="D182" s="4">
        <v>-1.2781714508435049E-2</v>
      </c>
      <c r="E182" s="8">
        <f t="shared" si="9"/>
        <v>-3.713535321036962E-2</v>
      </c>
      <c r="F182" s="8">
        <f t="shared" si="10"/>
        <v>-3.713535321036962E-2</v>
      </c>
      <c r="G182" s="8">
        <f t="shared" si="11"/>
        <v>1.3790344580589093E-3</v>
      </c>
    </row>
    <row r="183" spans="1:7" x14ac:dyDescent="0.3">
      <c r="A183" s="3">
        <v>42036</v>
      </c>
      <c r="B183">
        <v>75.040001000000004</v>
      </c>
      <c r="C183" s="8">
        <f t="shared" si="8"/>
        <v>6.4538562893079757E-2</v>
      </c>
      <c r="D183" s="4">
        <v>2.6286187871833535E-2</v>
      </c>
      <c r="E183" s="8">
        <f t="shared" si="9"/>
        <v>6.2871896226413093E-2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70.059997999999993</v>
      </c>
      <c r="C184" s="8">
        <f t="shared" si="8"/>
        <v>-6.8669328801814727E-2</v>
      </c>
      <c r="D184" s="4">
        <v>-1.06194104915356E-3</v>
      </c>
      <c r="E184" s="8">
        <f t="shared" si="9"/>
        <v>-7.0335995468481391E-2</v>
      </c>
      <c r="F184" s="8">
        <f t="shared" si="10"/>
        <v>-7.0335995468481391E-2</v>
      </c>
      <c r="G184" s="8">
        <f t="shared" si="11"/>
        <v>4.9471522585422352E-3</v>
      </c>
    </row>
    <row r="185" spans="1:7" x14ac:dyDescent="0.3">
      <c r="A185" s="3">
        <v>42095</v>
      </c>
      <c r="B185">
        <v>67.660004000000001</v>
      </c>
      <c r="C185" s="8">
        <f t="shared" si="8"/>
        <v>-3.4856766750694802E-2</v>
      </c>
      <c r="D185" s="4">
        <v>7.1236393561413596E-3</v>
      </c>
      <c r="E185" s="8">
        <f t="shared" si="9"/>
        <v>-3.6523433417361466E-2</v>
      </c>
      <c r="F185" s="8">
        <f t="shared" si="10"/>
        <v>-3.6523433417361466E-2</v>
      </c>
      <c r="G185" s="8">
        <f t="shared" si="11"/>
        <v>1.3339611885924362E-3</v>
      </c>
    </row>
    <row r="186" spans="1:7" x14ac:dyDescent="0.3">
      <c r="A186" s="3">
        <v>42125</v>
      </c>
      <c r="B186">
        <v>70.790001000000004</v>
      </c>
      <c r="C186" s="8">
        <f t="shared" si="8"/>
        <v>4.5222539440701058E-2</v>
      </c>
      <c r="D186" s="4">
        <v>8.1202309840569184E-3</v>
      </c>
      <c r="E186" s="8">
        <f t="shared" si="9"/>
        <v>4.3555872774034395E-2</v>
      </c>
      <c r="F186" s="8">
        <f t="shared" si="10"/>
        <v>0</v>
      </c>
      <c r="G186" s="8">
        <f t="shared" si="11"/>
        <v>0</v>
      </c>
    </row>
    <row r="187" spans="1:7" x14ac:dyDescent="0.3">
      <c r="A187" s="3">
        <v>42156</v>
      </c>
      <c r="B187">
        <v>67.709998999999996</v>
      </c>
      <c r="C187" s="8">
        <f t="shared" si="8"/>
        <v>-4.4483897183700251E-2</v>
      </c>
      <c r="D187" s="4">
        <v>-6.0077640253587035E-3</v>
      </c>
      <c r="E187" s="8">
        <f t="shared" si="9"/>
        <v>-4.6150563850366914E-2</v>
      </c>
      <c r="F187" s="8">
        <f t="shared" si="10"/>
        <v>-4.6150563850366914E-2</v>
      </c>
      <c r="G187" s="8">
        <f t="shared" si="11"/>
        <v>2.1298745437067935E-3</v>
      </c>
    </row>
    <row r="188" spans="1:7" x14ac:dyDescent="0.3">
      <c r="A188" s="3">
        <v>42186</v>
      </c>
      <c r="B188">
        <v>64.610000999999997</v>
      </c>
      <c r="C188" s="8">
        <f t="shared" si="8"/>
        <v>-4.6864651681132449E-2</v>
      </c>
      <c r="D188" s="4">
        <v>-2.4562244220978522E-3</v>
      </c>
      <c r="E188" s="8">
        <f t="shared" si="9"/>
        <v>-4.8531318347799113E-2</v>
      </c>
      <c r="F188" s="8">
        <f t="shared" si="10"/>
        <v>-4.8531318347799113E-2</v>
      </c>
      <c r="G188" s="8">
        <f t="shared" si="11"/>
        <v>2.3552888605754226E-3</v>
      </c>
    </row>
    <row r="189" spans="1:7" x14ac:dyDescent="0.3">
      <c r="A189" s="3">
        <v>42217</v>
      </c>
      <c r="B189">
        <v>59.27</v>
      </c>
      <c r="C189" s="8">
        <f t="shared" si="8"/>
        <v>-8.62659372478074E-2</v>
      </c>
      <c r="D189" s="4">
        <v>-2.6256887566730051E-2</v>
      </c>
      <c r="E189" s="8">
        <f t="shared" si="9"/>
        <v>-8.7932603914474064E-2</v>
      </c>
      <c r="F189" s="8">
        <f t="shared" si="10"/>
        <v>-8.7932603914474064E-2</v>
      </c>
      <c r="G189" s="8">
        <f t="shared" si="11"/>
        <v>7.7321428311797795E-3</v>
      </c>
    </row>
    <row r="190" spans="1:7" x14ac:dyDescent="0.3">
      <c r="A190" s="3">
        <v>42248</v>
      </c>
      <c r="B190">
        <v>58.34</v>
      </c>
      <c r="C190" s="8">
        <f t="shared" si="8"/>
        <v>-1.5815311360171423E-2</v>
      </c>
      <c r="D190" s="4">
        <v>-4.7927491184738637E-2</v>
      </c>
      <c r="E190" s="8">
        <f t="shared" si="9"/>
        <v>-1.7481978026838089E-2</v>
      </c>
      <c r="F190" s="8">
        <f t="shared" si="10"/>
        <v>-1.7481978026838089E-2</v>
      </c>
      <c r="G190" s="8">
        <f t="shared" si="11"/>
        <v>3.0561955573084977E-4</v>
      </c>
    </row>
    <row r="191" spans="1:7" x14ac:dyDescent="0.3">
      <c r="A191" s="3">
        <v>42278</v>
      </c>
      <c r="B191">
        <v>62.970001000000003</v>
      </c>
      <c r="C191" s="8">
        <f t="shared" si="8"/>
        <v>7.6370473941653957E-2</v>
      </c>
      <c r="D191" s="4">
        <v>4.0517279845330323E-2</v>
      </c>
      <c r="E191" s="8">
        <f t="shared" si="9"/>
        <v>7.4703807274987294E-2</v>
      </c>
      <c r="F191" s="8">
        <f t="shared" si="10"/>
        <v>0</v>
      </c>
      <c r="G191" s="8">
        <f t="shared" si="11"/>
        <v>0</v>
      </c>
    </row>
    <row r="192" spans="1:7" x14ac:dyDescent="0.3">
      <c r="A192" s="3">
        <v>42309</v>
      </c>
      <c r="B192">
        <v>62.709999000000003</v>
      </c>
      <c r="C192" s="8">
        <f t="shared" si="8"/>
        <v>-4.1375297727199254E-3</v>
      </c>
      <c r="D192" s="4">
        <v>2.7190057224238319E-2</v>
      </c>
      <c r="E192" s="8">
        <f t="shared" si="9"/>
        <v>-5.8041964393865924E-3</v>
      </c>
      <c r="F192" s="8">
        <f t="shared" si="10"/>
        <v>-5.8041964393865924E-3</v>
      </c>
      <c r="G192" s="8">
        <f t="shared" si="11"/>
        <v>3.3688696306988E-5</v>
      </c>
    </row>
    <row r="193" spans="1:7" x14ac:dyDescent="0.3">
      <c r="A193" s="3">
        <v>42339</v>
      </c>
      <c r="B193">
        <v>57.18</v>
      </c>
      <c r="C193" s="8">
        <f t="shared" si="8"/>
        <v>-9.2316721714343644E-2</v>
      </c>
      <c r="D193" s="4">
        <v>-1.2837867078927255E-2</v>
      </c>
      <c r="E193" s="8">
        <f t="shared" si="9"/>
        <v>-9.3983388381010308E-2</v>
      </c>
      <c r="F193" s="8">
        <f t="shared" si="10"/>
        <v>-9.3983388381010308E-2</v>
      </c>
      <c r="G193" s="8">
        <f t="shared" si="11"/>
        <v>8.8328772915758236E-3</v>
      </c>
    </row>
    <row r="194" spans="1:7" x14ac:dyDescent="0.3">
      <c r="A194" s="3">
        <v>42370</v>
      </c>
      <c r="B194">
        <v>48.27</v>
      </c>
      <c r="C194" s="8">
        <f t="shared" si="8"/>
        <v>-0.16939393722176416</v>
      </c>
      <c r="D194" s="4">
        <v>-6.8232305739566138E-2</v>
      </c>
      <c r="E194" s="8">
        <f t="shared" si="9"/>
        <v>-0.17106060388843083</v>
      </c>
      <c r="F194" s="8">
        <f t="shared" si="10"/>
        <v>-0.17106060388843083</v>
      </c>
      <c r="G194" s="8">
        <f t="shared" si="11"/>
        <v>2.9261730202674637E-2</v>
      </c>
    </row>
    <row r="195" spans="1:7" x14ac:dyDescent="0.3">
      <c r="A195" s="3">
        <v>42401</v>
      </c>
      <c r="B195">
        <v>47.130001</v>
      </c>
      <c r="C195" s="8">
        <f t="shared" si="8"/>
        <v>-2.3900487518854437E-2</v>
      </c>
      <c r="D195" s="4">
        <v>-7.4182531232499099E-3</v>
      </c>
      <c r="E195" s="8">
        <f t="shared" si="9"/>
        <v>-2.5567154185521104E-2</v>
      </c>
      <c r="F195" s="8">
        <f t="shared" si="10"/>
        <v>-2.5567154185521104E-2</v>
      </c>
      <c r="G195" s="8">
        <f t="shared" si="11"/>
        <v>6.5367937314620924E-4</v>
      </c>
    </row>
    <row r="196" spans="1:7" x14ac:dyDescent="0.3">
      <c r="A196" s="3">
        <v>42430</v>
      </c>
      <c r="B196">
        <v>46.259998000000003</v>
      </c>
      <c r="C196" s="8">
        <f t="shared" ref="C196:C259" si="12">LN(B196/B195)</f>
        <v>-1.8632148584150271E-2</v>
      </c>
      <c r="D196" s="4">
        <v>5.9884892021990474E-2</v>
      </c>
      <c r="E196" s="8">
        <f t="shared" ref="E196:E259" si="13">C196-$N$4</f>
        <v>-2.0298815250816938E-2</v>
      </c>
      <c r="F196" s="8">
        <f t="shared" ref="F196:F259" si="14">IF(E196&lt;0,E196,0)</f>
        <v>-2.0298815250816938E-2</v>
      </c>
      <c r="G196" s="8">
        <f t="shared" ref="G196:G259" si="15">F196^2</f>
        <v>4.1204190058679831E-4</v>
      </c>
    </row>
    <row r="197" spans="1:7" x14ac:dyDescent="0.3">
      <c r="A197" s="3">
        <v>42461</v>
      </c>
      <c r="B197">
        <v>49.290000999999997</v>
      </c>
      <c r="C197" s="8">
        <f t="shared" si="12"/>
        <v>6.3443627435980116E-2</v>
      </c>
      <c r="D197" s="4">
        <v>2.6158968489260432E-2</v>
      </c>
      <c r="E197" s="8">
        <f t="shared" si="13"/>
        <v>6.1776960769313452E-2</v>
      </c>
      <c r="F197" s="8">
        <f t="shared" si="14"/>
        <v>0</v>
      </c>
      <c r="G197" s="8">
        <f t="shared" si="15"/>
        <v>0</v>
      </c>
    </row>
    <row r="198" spans="1:7" x14ac:dyDescent="0.3">
      <c r="A198" s="3">
        <v>42491</v>
      </c>
      <c r="B198">
        <v>49.900002000000001</v>
      </c>
      <c r="C198" s="8">
        <f t="shared" si="12"/>
        <v>1.2299801832255415E-2</v>
      </c>
      <c r="D198" s="4">
        <v>-4.8248260142691006E-3</v>
      </c>
      <c r="E198" s="8">
        <f t="shared" si="13"/>
        <v>1.0633135165588748E-2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52.400002000000001</v>
      </c>
      <c r="C199" s="8">
        <f t="shared" si="12"/>
        <v>4.8885586657302138E-2</v>
      </c>
      <c r="D199" s="4">
        <v>8.8398046131960509E-3</v>
      </c>
      <c r="E199" s="8">
        <f t="shared" si="13"/>
        <v>4.7218919990635475E-2</v>
      </c>
      <c r="F199" s="8">
        <f t="shared" si="14"/>
        <v>0</v>
      </c>
      <c r="G199" s="8">
        <f t="shared" si="15"/>
        <v>0</v>
      </c>
    </row>
    <row r="200" spans="1:7" x14ac:dyDescent="0.3">
      <c r="A200" s="3">
        <v>42552</v>
      </c>
      <c r="B200">
        <v>53.419998</v>
      </c>
      <c r="C200" s="8">
        <f t="shared" si="12"/>
        <v>1.927854074771803E-2</v>
      </c>
      <c r="D200" s="4">
        <v>3.071974391774002E-2</v>
      </c>
      <c r="E200" s="8">
        <f t="shared" si="13"/>
        <v>1.7611874081051363E-2</v>
      </c>
      <c r="F200" s="8">
        <f t="shared" si="14"/>
        <v>0</v>
      </c>
      <c r="G200" s="8">
        <f t="shared" si="15"/>
        <v>0</v>
      </c>
    </row>
    <row r="201" spans="1:7" x14ac:dyDescent="0.3">
      <c r="A201" s="3">
        <v>42583</v>
      </c>
      <c r="B201">
        <v>50.23</v>
      </c>
      <c r="C201" s="8">
        <f t="shared" si="12"/>
        <v>-6.157271248069951E-2</v>
      </c>
      <c r="D201" s="4">
        <v>1.0208776463208011E-2</v>
      </c>
      <c r="E201" s="8">
        <f t="shared" si="13"/>
        <v>-6.3239379147366173E-2</v>
      </c>
      <c r="F201" s="8">
        <f t="shared" si="14"/>
        <v>-6.3239379147366173E-2</v>
      </c>
      <c r="G201" s="8">
        <f t="shared" si="15"/>
        <v>3.9992190749443312E-3</v>
      </c>
    </row>
    <row r="202" spans="1:7" x14ac:dyDescent="0.3">
      <c r="A202" s="3">
        <v>42614</v>
      </c>
      <c r="B202">
        <v>54.779998999999997</v>
      </c>
      <c r="C202" s="8">
        <f t="shared" si="12"/>
        <v>8.6712687818141052E-2</v>
      </c>
      <c r="D202" s="4">
        <v>-6.1266547817060597E-3</v>
      </c>
      <c r="E202" s="8">
        <f t="shared" si="13"/>
        <v>8.5046021151474388E-2</v>
      </c>
      <c r="F202" s="8">
        <f t="shared" si="14"/>
        <v>0</v>
      </c>
      <c r="G202" s="8">
        <f t="shared" si="15"/>
        <v>0</v>
      </c>
    </row>
    <row r="203" spans="1:7" x14ac:dyDescent="0.3">
      <c r="A203" s="3">
        <v>42644</v>
      </c>
      <c r="B203">
        <v>58.560001</v>
      </c>
      <c r="C203" s="8">
        <f t="shared" si="12"/>
        <v>6.672674114946435E-2</v>
      </c>
      <c r="D203" s="4">
        <v>-6.8221558288370501E-3</v>
      </c>
      <c r="E203" s="8">
        <f t="shared" si="13"/>
        <v>6.5060074482797686E-2</v>
      </c>
      <c r="F203" s="8">
        <f t="shared" si="14"/>
        <v>0</v>
      </c>
      <c r="G203" s="8">
        <f t="shared" si="15"/>
        <v>0</v>
      </c>
    </row>
    <row r="204" spans="1:7" x14ac:dyDescent="0.3">
      <c r="A204" s="3">
        <v>42675</v>
      </c>
      <c r="B204">
        <v>57.450001</v>
      </c>
      <c r="C204" s="8">
        <f t="shared" si="12"/>
        <v>-1.9136865028353784E-2</v>
      </c>
      <c r="D204" s="4">
        <v>1.0199693347098233E-2</v>
      </c>
      <c r="E204" s="8">
        <f t="shared" si="13"/>
        <v>-2.0803531695020451E-2</v>
      </c>
      <c r="F204" s="8">
        <f t="shared" si="14"/>
        <v>-2.0803531695020451E-2</v>
      </c>
      <c r="G204" s="8">
        <f t="shared" si="15"/>
        <v>4.3278693098572048E-4</v>
      </c>
    </row>
    <row r="205" spans="1:7" x14ac:dyDescent="0.3">
      <c r="A205" s="3">
        <v>42705</v>
      </c>
      <c r="B205">
        <v>57.93</v>
      </c>
      <c r="C205" s="8">
        <f t="shared" si="12"/>
        <v>8.3203634073278753E-3</v>
      </c>
      <c r="D205" s="4">
        <v>3.701557314200675E-2</v>
      </c>
      <c r="E205" s="8">
        <f t="shared" si="13"/>
        <v>6.6536967406612083E-3</v>
      </c>
      <c r="F205" s="8">
        <f t="shared" si="14"/>
        <v>0</v>
      </c>
      <c r="G205" s="8">
        <f t="shared" si="15"/>
        <v>0</v>
      </c>
    </row>
    <row r="206" spans="1:7" x14ac:dyDescent="0.3">
      <c r="A206" s="3">
        <v>42736</v>
      </c>
      <c r="B206">
        <v>59.169998</v>
      </c>
      <c r="C206" s="8">
        <f t="shared" si="12"/>
        <v>2.1179237779156798E-2</v>
      </c>
      <c r="D206" s="4">
        <v>1.260148261642533E-2</v>
      </c>
      <c r="E206" s="8">
        <f t="shared" si="13"/>
        <v>1.9512571112490131E-2</v>
      </c>
      <c r="F206" s="8">
        <f t="shared" si="14"/>
        <v>0</v>
      </c>
      <c r="G206" s="8">
        <f t="shared" si="15"/>
        <v>0</v>
      </c>
    </row>
    <row r="207" spans="1:7" x14ac:dyDescent="0.3">
      <c r="A207" s="3">
        <v>42767</v>
      </c>
      <c r="B207">
        <v>62</v>
      </c>
      <c r="C207" s="8">
        <f t="shared" si="12"/>
        <v>4.6719762157402075E-2</v>
      </c>
      <c r="D207" s="4">
        <v>2.3796841957566942E-2</v>
      </c>
      <c r="E207" s="8">
        <f t="shared" si="13"/>
        <v>4.5053095490735412E-2</v>
      </c>
      <c r="F207" s="8">
        <f t="shared" si="14"/>
        <v>0</v>
      </c>
      <c r="G207" s="8">
        <f t="shared" si="15"/>
        <v>0</v>
      </c>
    </row>
    <row r="208" spans="1:7" x14ac:dyDescent="0.3">
      <c r="A208" s="3">
        <v>42795</v>
      </c>
      <c r="B208">
        <v>63.490001999999997</v>
      </c>
      <c r="C208" s="8">
        <f t="shared" si="12"/>
        <v>2.3748059638290322E-2</v>
      </c>
      <c r="D208" s="4">
        <v>1.5717641790714887E-2</v>
      </c>
      <c r="E208" s="8">
        <f t="shared" si="13"/>
        <v>2.2081392971623655E-2</v>
      </c>
      <c r="F208" s="8">
        <f t="shared" si="14"/>
        <v>0</v>
      </c>
      <c r="G208" s="8">
        <f t="shared" si="15"/>
        <v>0</v>
      </c>
    </row>
    <row r="209" spans="1:7" x14ac:dyDescent="0.3">
      <c r="A209" s="3">
        <v>42826</v>
      </c>
      <c r="B209">
        <v>64.440002000000007</v>
      </c>
      <c r="C209" s="8">
        <f t="shared" si="12"/>
        <v>1.4852144662014686E-2</v>
      </c>
      <c r="D209" s="4">
        <v>-3.1780786059760206E-3</v>
      </c>
      <c r="E209" s="8">
        <f t="shared" si="13"/>
        <v>1.3185477995348019E-2</v>
      </c>
      <c r="F209" s="8">
        <f t="shared" si="14"/>
        <v>0</v>
      </c>
      <c r="G209" s="8">
        <f t="shared" si="15"/>
        <v>0</v>
      </c>
    </row>
    <row r="210" spans="1:7" x14ac:dyDescent="0.3">
      <c r="A210" s="3">
        <v>42856</v>
      </c>
      <c r="B210">
        <v>63.77</v>
      </c>
      <c r="C210" s="8">
        <f t="shared" si="12"/>
        <v>-1.0451729018216168E-2</v>
      </c>
      <c r="D210" s="4">
        <v>1.5160154565969614E-2</v>
      </c>
      <c r="E210" s="8">
        <f t="shared" si="13"/>
        <v>-1.2118395684882835E-2</v>
      </c>
      <c r="F210" s="8">
        <f t="shared" si="14"/>
        <v>-1.2118395684882835E-2</v>
      </c>
      <c r="G210" s="8">
        <f t="shared" si="15"/>
        <v>1.4685551397538693E-4</v>
      </c>
    </row>
    <row r="211" spans="1:7" x14ac:dyDescent="0.3">
      <c r="A211" s="3">
        <v>42887</v>
      </c>
      <c r="B211">
        <v>62.759998000000003</v>
      </c>
      <c r="C211" s="8">
        <f t="shared" si="12"/>
        <v>-1.5964964329780458E-2</v>
      </c>
      <c r="D211" s="4">
        <v>1.6002528120612248E-2</v>
      </c>
      <c r="E211" s="8">
        <f t="shared" si="13"/>
        <v>-1.7631630996447125E-2</v>
      </c>
      <c r="F211" s="8">
        <f t="shared" si="14"/>
        <v>-1.7631630996447125E-2</v>
      </c>
      <c r="G211" s="8">
        <f t="shared" si="15"/>
        <v>3.1087441159487504E-4</v>
      </c>
    </row>
    <row r="212" spans="1:7" x14ac:dyDescent="0.3">
      <c r="A212" s="3">
        <v>42917</v>
      </c>
      <c r="B212">
        <v>64.029999000000004</v>
      </c>
      <c r="C212" s="8">
        <f t="shared" si="12"/>
        <v>2.003381191563167E-2</v>
      </c>
      <c r="D212" s="4">
        <v>8.2282091612594626E-3</v>
      </c>
      <c r="E212" s="8">
        <f t="shared" si="13"/>
        <v>1.8367145248965003E-2</v>
      </c>
      <c r="F212" s="8">
        <f t="shared" si="14"/>
        <v>0</v>
      </c>
      <c r="G212" s="8">
        <f t="shared" si="15"/>
        <v>0</v>
      </c>
    </row>
    <row r="213" spans="1:7" x14ac:dyDescent="0.3">
      <c r="A213" s="3">
        <v>42948</v>
      </c>
      <c r="B213">
        <v>57.290000999999997</v>
      </c>
      <c r="C213" s="8">
        <f t="shared" si="12"/>
        <v>-0.11122560203749206</v>
      </c>
      <c r="D213" s="4">
        <v>8.634875656675779E-4</v>
      </c>
      <c r="E213" s="8">
        <f t="shared" si="13"/>
        <v>-0.11289226870415872</v>
      </c>
      <c r="F213" s="8">
        <f t="shared" si="14"/>
        <v>-0.11289226870415872</v>
      </c>
      <c r="G213" s="8">
        <f t="shared" si="15"/>
        <v>1.2744664333171975E-2</v>
      </c>
    </row>
    <row r="214" spans="1:7" x14ac:dyDescent="0.3">
      <c r="A214" s="3">
        <v>42979</v>
      </c>
      <c r="B214">
        <v>54.23</v>
      </c>
      <c r="C214" s="8">
        <f t="shared" si="12"/>
        <v>-5.4891845022570253E-2</v>
      </c>
      <c r="D214" s="4">
        <v>1.479903995825891E-2</v>
      </c>
      <c r="E214" s="8">
        <f t="shared" si="13"/>
        <v>-5.6558511689236916E-2</v>
      </c>
      <c r="F214" s="8">
        <f t="shared" si="14"/>
        <v>-5.6558511689236916E-2</v>
      </c>
      <c r="G214" s="8">
        <f t="shared" si="15"/>
        <v>3.1988652445015487E-3</v>
      </c>
    </row>
    <row r="215" spans="1:7" x14ac:dyDescent="0.3">
      <c r="A215" s="3">
        <v>43009</v>
      </c>
      <c r="B215">
        <v>48.540000999999997</v>
      </c>
      <c r="C215" s="8">
        <f t="shared" si="12"/>
        <v>-0.11084603995294848</v>
      </c>
      <c r="D215" s="4">
        <v>2.5412073530402743E-2</v>
      </c>
      <c r="E215" s="8">
        <f t="shared" si="13"/>
        <v>-0.11251270661961514</v>
      </c>
      <c r="F215" s="8">
        <f t="shared" si="14"/>
        <v>-0.11251270661961514</v>
      </c>
      <c r="G215" s="8">
        <f t="shared" si="15"/>
        <v>1.265910915087159E-2</v>
      </c>
    </row>
    <row r="216" spans="1:7" x14ac:dyDescent="0.3">
      <c r="A216" s="3">
        <v>43040</v>
      </c>
      <c r="B216">
        <v>50.650002000000001</v>
      </c>
      <c r="C216" s="8">
        <f t="shared" si="12"/>
        <v>4.2551049281344004E-2</v>
      </c>
      <c r="D216" s="4">
        <v>1.4216031327455907E-2</v>
      </c>
      <c r="E216" s="8">
        <f t="shared" si="13"/>
        <v>4.0884382614677341E-2</v>
      </c>
      <c r="F216" s="8">
        <f t="shared" si="14"/>
        <v>0</v>
      </c>
      <c r="G216" s="8">
        <f t="shared" si="15"/>
        <v>0</v>
      </c>
    </row>
    <row r="217" spans="1:7" x14ac:dyDescent="0.3">
      <c r="A217" s="3">
        <v>43070</v>
      </c>
      <c r="B217">
        <v>47.75</v>
      </c>
      <c r="C217" s="8">
        <f t="shared" si="12"/>
        <v>-5.8960203254625559E-2</v>
      </c>
      <c r="D217" s="4">
        <v>2.6905644525552049E-2</v>
      </c>
      <c r="E217" s="8">
        <f t="shared" si="13"/>
        <v>-6.0626869921292223E-2</v>
      </c>
      <c r="F217" s="8">
        <f t="shared" si="14"/>
        <v>-6.0626869921292223E-2</v>
      </c>
      <c r="G217" s="8">
        <f t="shared" si="15"/>
        <v>3.6756173564532878E-3</v>
      </c>
    </row>
    <row r="218" spans="1:7" x14ac:dyDescent="0.3">
      <c r="A218" s="3">
        <v>43101</v>
      </c>
      <c r="B218">
        <v>46.900002000000001</v>
      </c>
      <c r="C218" s="8">
        <f t="shared" si="12"/>
        <v>-1.7961348830583278E-2</v>
      </c>
      <c r="D218" s="4">
        <v>4.6013536513940329E-2</v>
      </c>
      <c r="E218" s="8">
        <f t="shared" si="13"/>
        <v>-1.9628015497249945E-2</v>
      </c>
      <c r="F218" s="8">
        <f t="shared" si="14"/>
        <v>-1.9628015497249945E-2</v>
      </c>
      <c r="G218" s="8">
        <f t="shared" si="15"/>
        <v>3.8525899236028398E-4</v>
      </c>
    </row>
    <row r="219" spans="1:7" x14ac:dyDescent="0.3">
      <c r="A219" s="3">
        <v>43132</v>
      </c>
      <c r="B219">
        <v>41.689999</v>
      </c>
      <c r="C219" s="8">
        <f t="shared" si="12"/>
        <v>-0.11775645019001836</v>
      </c>
      <c r="D219" s="4">
        <v>-3.0808848404093196E-2</v>
      </c>
      <c r="E219" s="8">
        <f t="shared" si="13"/>
        <v>-0.11942311685668502</v>
      </c>
      <c r="F219" s="8">
        <f t="shared" si="14"/>
        <v>-0.11942311685668502</v>
      </c>
      <c r="G219" s="8">
        <f t="shared" si="15"/>
        <v>1.4261880839765448E-2</v>
      </c>
    </row>
    <row r="220" spans="1:7" x14ac:dyDescent="0.3">
      <c r="A220" s="3">
        <v>43160</v>
      </c>
      <c r="B220">
        <v>37.889999000000003</v>
      </c>
      <c r="C220" s="8">
        <f t="shared" si="12"/>
        <v>-9.557406926781653E-2</v>
      </c>
      <c r="D220" s="4">
        <v>-8.8388723803757888E-4</v>
      </c>
      <c r="E220" s="8">
        <f t="shared" si="13"/>
        <v>-9.7240735934483194E-2</v>
      </c>
      <c r="F220" s="8">
        <f t="shared" si="14"/>
        <v>-9.7240735934483194E-2</v>
      </c>
      <c r="G220" s="8">
        <f t="shared" si="15"/>
        <v>9.4557607250798908E-3</v>
      </c>
    </row>
    <row r="221" spans="1:7" x14ac:dyDescent="0.3">
      <c r="A221" s="3">
        <v>43191</v>
      </c>
      <c r="B221">
        <v>33.549999</v>
      </c>
      <c r="C221" s="8">
        <f t="shared" si="12"/>
        <v>-0.12165036502689019</v>
      </c>
      <c r="D221" s="4">
        <v>-1.8348659050624314E-2</v>
      </c>
      <c r="E221" s="8">
        <f t="shared" si="13"/>
        <v>-0.12331703169355686</v>
      </c>
      <c r="F221" s="8">
        <f t="shared" si="14"/>
        <v>-0.12331703169355686</v>
      </c>
      <c r="G221" s="8">
        <f t="shared" si="15"/>
        <v>1.5207090305709707E-2</v>
      </c>
    </row>
    <row r="222" spans="1:7" x14ac:dyDescent="0.3">
      <c r="A222" s="3">
        <v>43221</v>
      </c>
      <c r="B222">
        <v>29.549999</v>
      </c>
      <c r="C222" s="8">
        <f t="shared" si="12"/>
        <v>-0.126953123600272</v>
      </c>
      <c r="D222" s="4">
        <v>1.787495866465659E-2</v>
      </c>
      <c r="E222" s="8">
        <f t="shared" si="13"/>
        <v>-0.12861979026693868</v>
      </c>
      <c r="F222" s="8">
        <f t="shared" si="14"/>
        <v>-0.12861979026693868</v>
      </c>
      <c r="G222" s="8">
        <f t="shared" si="15"/>
        <v>1.6543050448311294E-2</v>
      </c>
    </row>
    <row r="223" spans="1:7" x14ac:dyDescent="0.3">
      <c r="A223" s="3">
        <v>43252</v>
      </c>
      <c r="B223">
        <v>33.610000999999997</v>
      </c>
      <c r="C223" s="8">
        <f t="shared" si="12"/>
        <v>0.12873996147890429</v>
      </c>
      <c r="D223" s="4">
        <v>1.9378007455770337E-2</v>
      </c>
      <c r="E223" s="8">
        <f t="shared" si="13"/>
        <v>0.12707329481223761</v>
      </c>
      <c r="F223" s="8">
        <f t="shared" si="14"/>
        <v>0</v>
      </c>
      <c r="G223" s="8">
        <f t="shared" si="15"/>
        <v>0</v>
      </c>
    </row>
    <row r="224" spans="1:7" x14ac:dyDescent="0.3">
      <c r="A224" s="3">
        <v>43282</v>
      </c>
      <c r="B224">
        <v>31.559999000000001</v>
      </c>
      <c r="C224" s="8">
        <f t="shared" si="12"/>
        <v>-6.2933207198068525E-2</v>
      </c>
      <c r="D224" s="4">
        <v>1.4163924899122073E-2</v>
      </c>
      <c r="E224" s="8">
        <f t="shared" si="13"/>
        <v>-6.4599873864735188E-2</v>
      </c>
      <c r="F224" s="8">
        <f t="shared" si="14"/>
        <v>-6.4599873864735188E-2</v>
      </c>
      <c r="G224" s="8">
        <f t="shared" si="15"/>
        <v>4.1731437033396962E-3</v>
      </c>
    </row>
    <row r="225" spans="1:7" x14ac:dyDescent="0.3">
      <c r="A225" s="3">
        <v>43313</v>
      </c>
      <c r="B225">
        <v>35.349997999999999</v>
      </c>
      <c r="C225" s="8">
        <f t="shared" si="12"/>
        <v>0.11340787147349889</v>
      </c>
      <c r="D225" s="4">
        <v>2.2713691415822777E-2</v>
      </c>
      <c r="E225" s="8">
        <f t="shared" si="13"/>
        <v>0.11174120480683222</v>
      </c>
      <c r="F225" s="8">
        <f t="shared" si="14"/>
        <v>0</v>
      </c>
      <c r="G225" s="8">
        <f t="shared" si="15"/>
        <v>0</v>
      </c>
    </row>
    <row r="226" spans="1:7" x14ac:dyDescent="0.3">
      <c r="A226" s="3">
        <v>43344</v>
      </c>
      <c r="B226">
        <v>35.759998000000003</v>
      </c>
      <c r="C226" s="8">
        <f t="shared" si="12"/>
        <v>1.153155861140651E-2</v>
      </c>
      <c r="D226" s="4">
        <v>1.5168748229911688E-2</v>
      </c>
      <c r="E226" s="8">
        <f t="shared" si="13"/>
        <v>9.8648919447398425E-3</v>
      </c>
      <c r="F226" s="8">
        <f t="shared" si="14"/>
        <v>0</v>
      </c>
      <c r="G226" s="8">
        <f t="shared" si="15"/>
        <v>0</v>
      </c>
    </row>
    <row r="227" spans="1:7" x14ac:dyDescent="0.3">
      <c r="A227" s="3">
        <v>43374</v>
      </c>
      <c r="B227">
        <v>30.74</v>
      </c>
      <c r="C227" s="8">
        <f t="shared" si="12"/>
        <v>-0.15126515626645057</v>
      </c>
      <c r="D227" s="4">
        <v>-4.0814814351880079E-2</v>
      </c>
      <c r="E227" s="8">
        <f t="shared" si="13"/>
        <v>-0.15293182293311725</v>
      </c>
      <c r="F227" s="8">
        <f t="shared" si="14"/>
        <v>-0.15293182293311725</v>
      </c>
      <c r="G227" s="8">
        <f t="shared" si="15"/>
        <v>2.3388142465646324E-2</v>
      </c>
    </row>
    <row r="228" spans="1:7" x14ac:dyDescent="0.3">
      <c r="A228" s="3">
        <v>43405</v>
      </c>
      <c r="B228">
        <v>32.759998000000003</v>
      </c>
      <c r="C228" s="8">
        <f t="shared" si="12"/>
        <v>6.3643459824356055E-2</v>
      </c>
      <c r="D228" s="4">
        <v>-2.259435450917464E-2</v>
      </c>
      <c r="E228" s="8">
        <f t="shared" si="13"/>
        <v>6.1976793157689392E-2</v>
      </c>
      <c r="F228" s="8">
        <f t="shared" si="14"/>
        <v>0</v>
      </c>
      <c r="G228" s="8">
        <f t="shared" si="15"/>
        <v>0</v>
      </c>
    </row>
    <row r="229" spans="1:7" x14ac:dyDescent="0.3">
      <c r="A229" s="3">
        <v>43435</v>
      </c>
      <c r="B229">
        <v>24.969999000000001</v>
      </c>
      <c r="C229" s="8">
        <f t="shared" si="12"/>
        <v>-0.27153313369118248</v>
      </c>
      <c r="D229" s="4">
        <v>-5.8960017652593781E-2</v>
      </c>
      <c r="E229" s="8">
        <f t="shared" si="13"/>
        <v>-0.27319980035784913</v>
      </c>
      <c r="F229" s="8">
        <f t="shared" si="14"/>
        <v>-0.27319980035784913</v>
      </c>
      <c r="G229" s="8">
        <f t="shared" si="15"/>
        <v>7.4638130915568618E-2</v>
      </c>
    </row>
    <row r="230" spans="1:7" x14ac:dyDescent="0.3">
      <c r="A230" s="3">
        <v>43466</v>
      </c>
      <c r="B230">
        <v>30.67</v>
      </c>
      <c r="C230" s="8">
        <f t="shared" si="12"/>
        <v>0.2056099138825368</v>
      </c>
      <c r="D230" s="4">
        <v>1.5491062866141129E-2</v>
      </c>
      <c r="E230" s="8">
        <f t="shared" si="13"/>
        <v>0.20394324721587012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32.509998000000003</v>
      </c>
      <c r="C231" s="8">
        <f t="shared" si="12"/>
        <v>5.826269467011954E-2</v>
      </c>
      <c r="D231" s="4">
        <v>5.5016903615732672E-2</v>
      </c>
      <c r="E231" s="8">
        <f t="shared" si="13"/>
        <v>5.6596028003452876E-2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31.690000999999999</v>
      </c>
      <c r="C232" s="8">
        <f t="shared" si="12"/>
        <v>-2.5546467537755121E-2</v>
      </c>
      <c r="D232" s="4">
        <v>1.7673211862537418E-2</v>
      </c>
      <c r="E232" s="8">
        <f t="shared" si="13"/>
        <v>-2.7213134204421788E-2</v>
      </c>
      <c r="F232" s="8">
        <f t="shared" si="14"/>
        <v>-2.7213134204421788E-2</v>
      </c>
      <c r="G232" s="8">
        <f t="shared" si="15"/>
        <v>7.4055467322787106E-4</v>
      </c>
    </row>
    <row r="233" spans="1:7" x14ac:dyDescent="0.3">
      <c r="A233" s="3">
        <v>43556</v>
      </c>
      <c r="B233">
        <v>35.119999</v>
      </c>
      <c r="C233" s="8">
        <f t="shared" si="12"/>
        <v>0.10276953503458675</v>
      </c>
      <c r="D233" s="4">
        <v>3.4980387588161882E-2</v>
      </c>
      <c r="E233" s="8">
        <f t="shared" si="13"/>
        <v>0.10110286836792008</v>
      </c>
      <c r="F233" s="8">
        <f t="shared" si="14"/>
        <v>0</v>
      </c>
      <c r="G233" s="8">
        <f t="shared" si="15"/>
        <v>0</v>
      </c>
    </row>
    <row r="234" spans="1:7" x14ac:dyDescent="0.3">
      <c r="A234" s="3">
        <v>43586</v>
      </c>
      <c r="B234">
        <v>36.110000999999997</v>
      </c>
      <c r="C234" s="8">
        <f t="shared" si="12"/>
        <v>2.7799122689414212E-2</v>
      </c>
      <c r="D234" s="4">
        <v>-1.7049962300823198E-2</v>
      </c>
      <c r="E234" s="8">
        <f t="shared" si="13"/>
        <v>2.6132456022747545E-2</v>
      </c>
      <c r="F234" s="8">
        <f t="shared" si="14"/>
        <v>0</v>
      </c>
      <c r="G234" s="8">
        <f t="shared" si="15"/>
        <v>0</v>
      </c>
    </row>
    <row r="235" spans="1:7" x14ac:dyDescent="0.3">
      <c r="A235" s="3">
        <v>43617</v>
      </c>
      <c r="B235">
        <v>38.409999999999997</v>
      </c>
      <c r="C235" s="8">
        <f t="shared" si="12"/>
        <v>6.1747979375287566E-2</v>
      </c>
      <c r="D235" s="4">
        <v>1.2345062157089533E-2</v>
      </c>
      <c r="E235" s="8">
        <f t="shared" si="13"/>
        <v>6.0081312708620903E-2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33.860000999999997</v>
      </c>
      <c r="C236" s="8">
        <f t="shared" si="12"/>
        <v>-0.12608343611945189</v>
      </c>
      <c r="D236" s="4">
        <v>3.6000670372315816E-2</v>
      </c>
      <c r="E236" s="8">
        <f t="shared" si="13"/>
        <v>-0.12775010278611856</v>
      </c>
      <c r="F236" s="8">
        <f t="shared" si="14"/>
        <v>-0.12775010278611856</v>
      </c>
      <c r="G236" s="8">
        <f t="shared" si="15"/>
        <v>1.6320088761863857E-2</v>
      </c>
    </row>
    <row r="237" spans="1:7" x14ac:dyDescent="0.3">
      <c r="A237" s="3">
        <v>43678</v>
      </c>
      <c r="B237">
        <v>33.560001</v>
      </c>
      <c r="C237" s="8">
        <f t="shared" si="12"/>
        <v>-8.899494841978578E-3</v>
      </c>
      <c r="D237" s="4">
        <v>-3.3468325564655572E-2</v>
      </c>
      <c r="E237" s="8">
        <f t="shared" si="13"/>
        <v>-1.0566161508645245E-2</v>
      </c>
      <c r="F237" s="8">
        <f t="shared" si="14"/>
        <v>-1.0566161508645245E-2</v>
      </c>
      <c r="G237" s="8">
        <f t="shared" si="15"/>
        <v>1.1164376902677636E-4</v>
      </c>
    </row>
    <row r="238" spans="1:7" x14ac:dyDescent="0.3">
      <c r="A238" s="3">
        <v>43709</v>
      </c>
      <c r="B238">
        <v>34.07</v>
      </c>
      <c r="C238" s="8">
        <f t="shared" si="12"/>
        <v>1.5082320276492403E-2</v>
      </c>
      <c r="D238" s="4">
        <v>2.8798860126146162E-2</v>
      </c>
      <c r="E238" s="8">
        <f t="shared" si="13"/>
        <v>1.3415653609825736E-2</v>
      </c>
      <c r="F238" s="8">
        <f t="shared" si="14"/>
        <v>0</v>
      </c>
      <c r="G238" s="8">
        <f t="shared" si="15"/>
        <v>0</v>
      </c>
    </row>
    <row r="239" spans="1:7" x14ac:dyDescent="0.3">
      <c r="A239" s="3">
        <v>43739</v>
      </c>
      <c r="B239">
        <v>34.380001</v>
      </c>
      <c r="C239" s="8">
        <f t="shared" si="12"/>
        <v>9.0577973685057721E-3</v>
      </c>
      <c r="D239" s="4">
        <v>-1.5020550369343017E-3</v>
      </c>
      <c r="E239" s="8">
        <f t="shared" si="13"/>
        <v>7.3911307018391052E-3</v>
      </c>
      <c r="F239" s="8">
        <f t="shared" si="14"/>
        <v>0</v>
      </c>
      <c r="G239" s="8">
        <f t="shared" si="15"/>
        <v>0</v>
      </c>
    </row>
    <row r="240" spans="1:7" x14ac:dyDescent="0.3">
      <c r="A240" s="3">
        <v>43770</v>
      </c>
      <c r="B240">
        <v>34.169998</v>
      </c>
      <c r="C240" s="8">
        <f t="shared" si="12"/>
        <v>-6.1270214450573485E-3</v>
      </c>
      <c r="D240" s="4">
        <v>4.1838484248051651E-2</v>
      </c>
      <c r="E240" s="8">
        <f t="shared" si="13"/>
        <v>-7.7936881117240155E-3</v>
      </c>
      <c r="F240" s="8">
        <f t="shared" si="14"/>
        <v>-7.7936881117240155E-3</v>
      </c>
      <c r="G240" s="8">
        <f t="shared" si="15"/>
        <v>6.0741574382828247E-5</v>
      </c>
    </row>
    <row r="241" spans="1:7" x14ac:dyDescent="0.3">
      <c r="A241" s="3">
        <v>43800</v>
      </c>
      <c r="B241">
        <v>35.470001000000003</v>
      </c>
      <c r="C241" s="8">
        <f t="shared" si="12"/>
        <v>3.733928938204549E-2</v>
      </c>
      <c r="D241" s="4">
        <v>2.2875553635224141E-2</v>
      </c>
      <c r="E241" s="8">
        <f t="shared" si="13"/>
        <v>3.5672622715378827E-2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36.759998000000003</v>
      </c>
      <c r="C242" s="8">
        <f t="shared" si="12"/>
        <v>3.5722946102151681E-2</v>
      </c>
      <c r="D242" s="4">
        <v>3.1436851127312301E-2</v>
      </c>
      <c r="E242" s="8">
        <f t="shared" si="13"/>
        <v>3.4056279435485018E-2</v>
      </c>
      <c r="F242" s="8">
        <f t="shared" si="14"/>
        <v>0</v>
      </c>
      <c r="G242" s="8">
        <f t="shared" si="15"/>
        <v>0</v>
      </c>
    </row>
    <row r="243" spans="1:7" x14ac:dyDescent="0.3">
      <c r="A243" s="3">
        <v>43862</v>
      </c>
      <c r="B243">
        <v>33.520000000000003</v>
      </c>
      <c r="C243" s="8">
        <f t="shared" si="12"/>
        <v>-9.2267967466638373E-2</v>
      </c>
      <c r="D243" s="4">
        <v>-2.7111412046109773E-4</v>
      </c>
      <c r="E243" s="8">
        <f t="shared" si="13"/>
        <v>-9.3934634133305037E-2</v>
      </c>
      <c r="F243" s="8">
        <f t="shared" si="14"/>
        <v>-9.3934634133305037E-2</v>
      </c>
      <c r="G243" s="8">
        <f t="shared" si="15"/>
        <v>8.823715489757876E-3</v>
      </c>
    </row>
    <row r="244" spans="1:7" x14ac:dyDescent="0.3">
      <c r="A244" s="3">
        <v>43891</v>
      </c>
      <c r="B244">
        <v>19.989999999999998</v>
      </c>
      <c r="C244" s="8">
        <f t="shared" si="12"/>
        <v>-0.5169101271015738</v>
      </c>
      <c r="D244" s="4">
        <v>-0.21156175740037095</v>
      </c>
      <c r="E244" s="8">
        <f t="shared" si="13"/>
        <v>-0.51857679376824051</v>
      </c>
      <c r="F244" s="8">
        <f t="shared" si="14"/>
        <v>-0.51857679376824051</v>
      </c>
      <c r="G244" s="8">
        <f t="shared" si="15"/>
        <v>0.26892189103494823</v>
      </c>
    </row>
    <row r="245" spans="1:7" x14ac:dyDescent="0.3">
      <c r="A245" s="3">
        <v>43922</v>
      </c>
      <c r="B245">
        <v>25.02</v>
      </c>
      <c r="C245" s="8">
        <f t="shared" si="12"/>
        <v>0.22444335652645642</v>
      </c>
      <c r="D245" s="4">
        <v>4.0483598428472364E-2</v>
      </c>
      <c r="E245" s="8">
        <f t="shared" si="13"/>
        <v>0.22277668985978974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31.65</v>
      </c>
      <c r="C246" s="8">
        <f t="shared" si="12"/>
        <v>0.23506264355142004</v>
      </c>
      <c r="D246" s="4">
        <v>5.5505668533419719E-2</v>
      </c>
      <c r="E246" s="8">
        <f t="shared" si="13"/>
        <v>0.23339597688475336</v>
      </c>
      <c r="F246" s="8">
        <f t="shared" si="14"/>
        <v>0</v>
      </c>
      <c r="G246" s="8">
        <f t="shared" si="15"/>
        <v>0</v>
      </c>
    </row>
    <row r="247" spans="1:7" x14ac:dyDescent="0.3">
      <c r="A247" s="3">
        <v>43983</v>
      </c>
      <c r="B247">
        <v>34.509998000000003</v>
      </c>
      <c r="C247" s="8">
        <f t="shared" si="12"/>
        <v>8.6510930565509153E-2</v>
      </c>
      <c r="D247" s="4">
        <v>6.145274312732351E-2</v>
      </c>
      <c r="E247" s="8">
        <f t="shared" si="13"/>
        <v>8.484426389884249E-2</v>
      </c>
      <c r="F247" s="8">
        <f t="shared" si="14"/>
        <v>0</v>
      </c>
      <c r="G247" s="8">
        <f t="shared" si="15"/>
        <v>0</v>
      </c>
    </row>
    <row r="248" spans="1:7" x14ac:dyDescent="0.3">
      <c r="A248" s="3">
        <v>44013</v>
      </c>
      <c r="B248">
        <v>32.110000999999997</v>
      </c>
      <c r="C248" s="8">
        <f t="shared" si="12"/>
        <v>-7.208153991132614E-2</v>
      </c>
      <c r="D248" s="4">
        <v>3.262444430709309E-2</v>
      </c>
      <c r="E248" s="8">
        <f t="shared" si="13"/>
        <v>-7.3748206577992803E-2</v>
      </c>
      <c r="F248" s="8">
        <f t="shared" si="14"/>
        <v>-7.3748206577992803E-2</v>
      </c>
      <c r="G248" s="8">
        <f t="shared" si="15"/>
        <v>5.4387979734703013E-3</v>
      </c>
    </row>
    <row r="249" spans="1:7" x14ac:dyDescent="0.3">
      <c r="A249" s="3">
        <v>44044</v>
      </c>
      <c r="B249">
        <v>35.520000000000003</v>
      </c>
      <c r="C249" s="8">
        <f t="shared" si="12"/>
        <v>0.10092837887960122</v>
      </c>
      <c r="D249" s="4">
        <v>5.73918E-2</v>
      </c>
      <c r="E249" s="8">
        <f t="shared" si="13"/>
        <v>9.9261712212934561E-2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29.030000999999999</v>
      </c>
      <c r="C250" s="8">
        <f t="shared" si="12"/>
        <v>-0.20176610564030792</v>
      </c>
      <c r="D250" s="4">
        <v>-7.7227999999999993E-3</v>
      </c>
      <c r="E250" s="8">
        <f t="shared" si="13"/>
        <v>-0.2034327723069746</v>
      </c>
      <c r="F250" s="8">
        <f t="shared" si="14"/>
        <v>-0.2034327723069746</v>
      </c>
      <c r="G250" s="8">
        <f t="shared" si="15"/>
        <v>4.1384892848501373E-2</v>
      </c>
    </row>
    <row r="251" spans="1:7" x14ac:dyDescent="0.3">
      <c r="A251" s="3">
        <v>44105</v>
      </c>
      <c r="B251">
        <v>25.49</v>
      </c>
      <c r="C251" s="8">
        <f t="shared" si="12"/>
        <v>-0.13004359409563751</v>
      </c>
      <c r="D251" s="4">
        <v>1.5802799999999999E-2</v>
      </c>
      <c r="E251" s="8">
        <f t="shared" si="13"/>
        <v>-0.13171026076230419</v>
      </c>
      <c r="F251" s="8">
        <f t="shared" si="14"/>
        <v>-0.13171026076230419</v>
      </c>
      <c r="G251" s="8">
        <f t="shared" si="15"/>
        <v>1.7347592790074168E-2</v>
      </c>
    </row>
    <row r="252" spans="1:7" x14ac:dyDescent="0.3">
      <c r="A252" s="3">
        <v>44136</v>
      </c>
      <c r="B252">
        <v>35.869999</v>
      </c>
      <c r="C252" s="8">
        <f t="shared" si="12"/>
        <v>0.34161504527771686</v>
      </c>
      <c r="D252" s="4">
        <v>3.8111300000000001E-2</v>
      </c>
      <c r="E252" s="8">
        <f t="shared" si="13"/>
        <v>0.33994837861105021</v>
      </c>
      <c r="F252" s="8">
        <f t="shared" si="14"/>
        <v>0</v>
      </c>
      <c r="G252" s="8">
        <f t="shared" si="15"/>
        <v>0</v>
      </c>
    </row>
    <row r="253" spans="1:7" x14ac:dyDescent="0.3">
      <c r="A253" s="3">
        <v>44166</v>
      </c>
      <c r="B253">
        <v>32.340000000000003</v>
      </c>
      <c r="C253" s="8">
        <f t="shared" si="12"/>
        <v>-0.10359640951678001</v>
      </c>
      <c r="D253" s="4">
        <v>4.1227900000000005E-2</v>
      </c>
      <c r="E253" s="8">
        <f t="shared" si="13"/>
        <v>-0.10526307618344667</v>
      </c>
      <c r="F253" s="8">
        <f t="shared" si="14"/>
        <v>-0.10526307618344667</v>
      </c>
      <c r="G253" s="8">
        <f t="shared" si="15"/>
        <v>1.1080315207602097E-2</v>
      </c>
    </row>
    <row r="254" spans="1:7" x14ac:dyDescent="0.3">
      <c r="A254" s="3">
        <v>44197</v>
      </c>
      <c r="B254">
        <v>29.02</v>
      </c>
      <c r="C254" s="8">
        <f t="shared" si="12"/>
        <v>-0.10831960669291914</v>
      </c>
      <c r="D254" s="4">
        <v>2.6638700000000001E-2</v>
      </c>
      <c r="E254" s="8">
        <f t="shared" si="13"/>
        <v>-0.1099862733595858</v>
      </c>
      <c r="F254" s="8">
        <f t="shared" si="14"/>
        <v>-0.1099862733595858</v>
      </c>
      <c r="G254" s="8">
        <f t="shared" si="15"/>
        <v>1.2096980327529533E-2</v>
      </c>
    </row>
    <row r="255" spans="1:7" x14ac:dyDescent="0.3">
      <c r="A255" s="3">
        <v>44228</v>
      </c>
      <c r="B255">
        <v>31.51</v>
      </c>
      <c r="C255" s="8">
        <f t="shared" si="12"/>
        <v>8.2319708313141435E-2</v>
      </c>
      <c r="D255" s="4">
        <v>2.3639899999999998E-2</v>
      </c>
      <c r="E255" s="8">
        <f t="shared" si="13"/>
        <v>8.0653041646474771E-2</v>
      </c>
      <c r="F255" s="8">
        <f t="shared" si="14"/>
        <v>0</v>
      </c>
      <c r="G255" s="8">
        <f t="shared" si="15"/>
        <v>0</v>
      </c>
    </row>
    <row r="256" spans="1:7" x14ac:dyDescent="0.3">
      <c r="A256" s="3">
        <v>44256</v>
      </c>
      <c r="B256">
        <v>36.200001</v>
      </c>
      <c r="C256" s="8">
        <f t="shared" si="12"/>
        <v>0.1387541906868511</v>
      </c>
      <c r="D256" s="4">
        <v>6.9721999999999996E-3</v>
      </c>
      <c r="E256" s="8">
        <f t="shared" si="13"/>
        <v>0.13708752402018443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44.790000999999997</v>
      </c>
      <c r="C257" s="8">
        <f t="shared" si="12"/>
        <v>0.2129257760895861</v>
      </c>
      <c r="D257" s="4">
        <v>5.8986700000000003E-2</v>
      </c>
      <c r="E257" s="8">
        <f t="shared" si="13"/>
        <v>0.21125910942291942</v>
      </c>
      <c r="F257" s="8">
        <f t="shared" si="14"/>
        <v>0</v>
      </c>
      <c r="G257" s="8">
        <f t="shared" si="15"/>
        <v>0</v>
      </c>
    </row>
    <row r="258" spans="1:7" x14ac:dyDescent="0.3">
      <c r="A258" s="3">
        <v>44317</v>
      </c>
      <c r="B258">
        <v>43.52</v>
      </c>
      <c r="C258" s="8">
        <f t="shared" si="12"/>
        <v>-2.8764319997933222E-2</v>
      </c>
      <c r="D258" s="4">
        <v>6.4409999999999997E-3</v>
      </c>
      <c r="E258" s="8">
        <f t="shared" si="13"/>
        <v>-3.0430986664599889E-2</v>
      </c>
      <c r="F258" s="8">
        <f t="shared" si="14"/>
        <v>-3.0430986664599889E-2</v>
      </c>
      <c r="G258" s="8">
        <f t="shared" si="15"/>
        <v>9.260449493810563E-4</v>
      </c>
    </row>
    <row r="259" spans="1:7" x14ac:dyDescent="0.3">
      <c r="A259" s="3">
        <v>44348</v>
      </c>
      <c r="B259">
        <v>41.799999</v>
      </c>
      <c r="C259" s="8">
        <f t="shared" si="12"/>
        <v>-4.0324286940421887E-2</v>
      </c>
      <c r="D259" s="4">
        <v>1.69488E-2</v>
      </c>
      <c r="E259" s="8">
        <f t="shared" si="13"/>
        <v>-4.1990953607088551E-2</v>
      </c>
      <c r="F259" s="8">
        <f t="shared" si="14"/>
        <v>-4.1990953607088551E-2</v>
      </c>
      <c r="G259" s="8">
        <f t="shared" si="15"/>
        <v>1.763240184832663E-3</v>
      </c>
    </row>
    <row r="260" spans="1:7" x14ac:dyDescent="0.3">
      <c r="A260" s="3">
        <v>44378</v>
      </c>
      <c r="B260">
        <v>41.889999000000003</v>
      </c>
      <c r="C260" s="8">
        <f t="shared" ref="C260:C274" si="16">LN(B260/B259)</f>
        <v>2.1507954796321305E-3</v>
      </c>
      <c r="D260" s="4">
        <v>2.9544299999999999E-2</v>
      </c>
      <c r="E260" s="8">
        <f t="shared" ref="E260:E274" si="17">C260-$N$4</f>
        <v>4.8412881296546373E-4</v>
      </c>
      <c r="F260" s="8">
        <f t="shared" ref="F260:F274" si="18">IF(E260&lt;0,E260,0)</f>
        <v>0</v>
      </c>
      <c r="G260" s="8">
        <f t="shared" ref="G260:G274" si="19">F260^2</f>
        <v>0</v>
      </c>
    </row>
    <row r="261" spans="1:7" x14ac:dyDescent="0.3">
      <c r="A261" s="3">
        <v>44409</v>
      </c>
      <c r="B261">
        <v>43.59</v>
      </c>
      <c r="C261" s="8">
        <f t="shared" si="16"/>
        <v>3.9780655163403879E-2</v>
      </c>
      <c r="D261" s="4">
        <v>2.0737700000000001E-2</v>
      </c>
      <c r="E261" s="8">
        <f t="shared" si="17"/>
        <v>3.8113988496737215E-2</v>
      </c>
      <c r="F261" s="8">
        <f t="shared" si="18"/>
        <v>0</v>
      </c>
      <c r="G261" s="8">
        <f t="shared" si="19"/>
        <v>0</v>
      </c>
    </row>
    <row r="262" spans="1:7" x14ac:dyDescent="0.3">
      <c r="A262" s="3">
        <v>44440</v>
      </c>
      <c r="B262">
        <v>43.459999000000003</v>
      </c>
      <c r="C262" s="8">
        <f t="shared" si="16"/>
        <v>-2.9868144316819467E-3</v>
      </c>
      <c r="D262" s="4">
        <v>-1.9449000000000001E-3</v>
      </c>
      <c r="E262" s="8">
        <f t="shared" si="17"/>
        <v>-4.6534810983486132E-3</v>
      </c>
      <c r="F262" s="8">
        <f t="shared" si="18"/>
        <v>-4.6534810983486132E-3</v>
      </c>
      <c r="G262" s="8">
        <f t="shared" si="19"/>
        <v>2.1654886332687816E-5</v>
      </c>
    </row>
    <row r="263" spans="1:7" x14ac:dyDescent="0.3">
      <c r="A263" s="3">
        <v>44470</v>
      </c>
      <c r="B263">
        <v>41.07</v>
      </c>
      <c r="C263" s="8">
        <f t="shared" si="16"/>
        <v>-5.6563023850152154E-2</v>
      </c>
      <c r="D263" s="4">
        <v>3.411E-3</v>
      </c>
      <c r="E263" s="8">
        <f t="shared" si="17"/>
        <v>-5.8229690516818818E-2</v>
      </c>
      <c r="F263" s="8">
        <f t="shared" si="18"/>
        <v>-5.8229690516818818E-2</v>
      </c>
      <c r="G263" s="8">
        <f t="shared" si="19"/>
        <v>3.3906968576844993E-3</v>
      </c>
    </row>
    <row r="264" spans="1:7" x14ac:dyDescent="0.3">
      <c r="A264" s="3">
        <v>44501</v>
      </c>
      <c r="B264">
        <v>31.25</v>
      </c>
      <c r="C264" s="8">
        <f t="shared" si="16"/>
        <v>-0.27325855178605668</v>
      </c>
      <c r="D264" s="4">
        <v>4.6333399999999997E-2</v>
      </c>
      <c r="E264" s="8">
        <f t="shared" si="17"/>
        <v>-0.27492521845272333</v>
      </c>
      <c r="F264" s="8">
        <f t="shared" si="18"/>
        <v>-0.27492521845272333</v>
      </c>
      <c r="G264" s="8">
        <f t="shared" si="19"/>
        <v>7.5583875741277645E-2</v>
      </c>
    </row>
    <row r="265" spans="1:7" x14ac:dyDescent="0.3">
      <c r="A265" s="3">
        <v>44531</v>
      </c>
      <c r="B265">
        <v>32.439999</v>
      </c>
      <c r="C265" s="8">
        <f t="shared" si="16"/>
        <v>3.7372822238660536E-2</v>
      </c>
      <c r="D265" s="4">
        <v>1.5824999999999999E-3</v>
      </c>
      <c r="E265" s="8">
        <f t="shared" si="17"/>
        <v>3.5706155571993872E-2</v>
      </c>
      <c r="F265" s="8">
        <f t="shared" si="18"/>
        <v>0</v>
      </c>
      <c r="G265" s="8">
        <f t="shared" si="19"/>
        <v>0</v>
      </c>
    </row>
    <row r="266" spans="1:7" x14ac:dyDescent="0.3">
      <c r="A266" s="3">
        <v>44562</v>
      </c>
      <c r="B266">
        <v>31.4</v>
      </c>
      <c r="C266" s="8">
        <f t="shared" si="16"/>
        <v>-3.2584305506863552E-2</v>
      </c>
      <c r="D266" s="4">
        <v>-2.1596199999999999E-2</v>
      </c>
      <c r="E266" s="8">
        <f t="shared" si="17"/>
        <v>-3.4250972173530216E-2</v>
      </c>
      <c r="F266" s="8">
        <f t="shared" si="18"/>
        <v>-3.4250972173530216E-2</v>
      </c>
      <c r="G266" s="8">
        <f t="shared" si="19"/>
        <v>1.1731290948319411E-3</v>
      </c>
    </row>
    <row r="267" spans="1:7" x14ac:dyDescent="0.3">
      <c r="A267" s="3">
        <v>44593</v>
      </c>
      <c r="B267">
        <v>31.959999</v>
      </c>
      <c r="C267" s="8">
        <f t="shared" si="16"/>
        <v>1.7677196694754291E-2</v>
      </c>
      <c r="D267" s="4">
        <v>-3.0135700000000001E-2</v>
      </c>
      <c r="E267" s="8">
        <f t="shared" si="17"/>
        <v>1.6010530028087624E-2</v>
      </c>
      <c r="F267" s="8">
        <f t="shared" si="18"/>
        <v>0</v>
      </c>
      <c r="G267" s="8">
        <f t="shared" si="19"/>
        <v>0</v>
      </c>
    </row>
    <row r="268" spans="1:7" x14ac:dyDescent="0.3">
      <c r="A268" s="3">
        <v>44621</v>
      </c>
      <c r="B268">
        <v>31.65</v>
      </c>
      <c r="C268" s="8">
        <f t="shared" si="16"/>
        <v>-9.7469410187769265E-3</v>
      </c>
      <c r="D268" s="4">
        <v>-1.0080100000000002E-2</v>
      </c>
      <c r="E268" s="8">
        <f t="shared" si="17"/>
        <v>-1.1413607685443593E-2</v>
      </c>
      <c r="F268" s="8">
        <f t="shared" si="18"/>
        <v>-1.1413607685443593E-2</v>
      </c>
      <c r="G268" s="8">
        <f t="shared" si="19"/>
        <v>1.3027044039721705E-4</v>
      </c>
    </row>
    <row r="269" spans="1:7" x14ac:dyDescent="0.3">
      <c r="A269" s="3">
        <v>44652</v>
      </c>
      <c r="B269">
        <v>28.51</v>
      </c>
      <c r="C269" s="8">
        <f t="shared" si="16"/>
        <v>-0.10448324566560452</v>
      </c>
      <c r="D269" s="4">
        <v>6.9999999999999999E-6</v>
      </c>
      <c r="E269" s="8">
        <f t="shared" si="17"/>
        <v>-0.10614991233227118</v>
      </c>
      <c r="F269" s="8">
        <f t="shared" si="18"/>
        <v>-0.10614991233227118</v>
      </c>
      <c r="G269" s="8">
        <f t="shared" si="19"/>
        <v>1.1267803888148858E-2</v>
      </c>
    </row>
    <row r="270" spans="1:7" x14ac:dyDescent="0.3">
      <c r="A270" s="3">
        <v>44682</v>
      </c>
      <c r="B270">
        <v>22.83</v>
      </c>
      <c r="C270" s="8">
        <f t="shared" si="16"/>
        <v>-0.22217944238287665</v>
      </c>
      <c r="D270" s="4">
        <v>-7.9916299999999996E-2</v>
      </c>
      <c r="E270" s="8">
        <f t="shared" si="17"/>
        <v>-0.22384610904954333</v>
      </c>
      <c r="F270" s="8">
        <f t="shared" si="18"/>
        <v>-0.22384610904954333</v>
      </c>
      <c r="G270" s="8">
        <f t="shared" si="19"/>
        <v>5.0107080536620045E-2</v>
      </c>
    </row>
    <row r="271" spans="1:7" x14ac:dyDescent="0.3">
      <c r="A271" s="3">
        <v>44713</v>
      </c>
      <c r="B271">
        <v>17.93</v>
      </c>
      <c r="C271" s="8">
        <f t="shared" si="16"/>
        <v>-0.24160017292466265</v>
      </c>
      <c r="D271" s="4">
        <v>-3.5000200000000002E-2</v>
      </c>
      <c r="E271" s="8">
        <f t="shared" si="17"/>
        <v>-0.24326683959132933</v>
      </c>
      <c r="F271" s="8">
        <f t="shared" si="18"/>
        <v>-0.24326683959132933</v>
      </c>
      <c r="G271" s="8">
        <f t="shared" si="19"/>
        <v>5.9178755244753557E-2</v>
      </c>
    </row>
    <row r="272" spans="1:7" x14ac:dyDescent="0.3">
      <c r="A272" s="3">
        <v>44743</v>
      </c>
      <c r="B272">
        <v>17.370000999999998</v>
      </c>
      <c r="C272" s="8">
        <f t="shared" si="16"/>
        <v>-3.1730649793505726E-2</v>
      </c>
      <c r="D272" s="4">
        <v>3.2784999999999997E-3</v>
      </c>
      <c r="E272" s="8">
        <f t="shared" si="17"/>
        <v>-3.339731646017239E-2</v>
      </c>
      <c r="F272" s="8">
        <f t="shared" si="18"/>
        <v>-3.339731646017239E-2</v>
      </c>
      <c r="G272" s="8">
        <f t="shared" si="19"/>
        <v>1.1153807467409016E-3</v>
      </c>
    </row>
    <row r="273" spans="1:7" x14ac:dyDescent="0.3">
      <c r="A273" s="3">
        <v>44774</v>
      </c>
      <c r="B273">
        <v>17.350000000000001</v>
      </c>
      <c r="C273" s="8">
        <f t="shared" si="16"/>
        <v>-1.1521314306674206E-3</v>
      </c>
      <c r="D273" s="4">
        <v>6.3100900000000001E-2</v>
      </c>
      <c r="E273" s="8">
        <f t="shared" si="17"/>
        <v>-2.8187980973340874E-3</v>
      </c>
      <c r="F273" s="8">
        <f t="shared" si="18"/>
        <v>-2.8187980973340874E-3</v>
      </c>
      <c r="G273" s="8">
        <f t="shared" si="19"/>
        <v>7.9456227135342706E-6</v>
      </c>
    </row>
    <row r="274" spans="1:7" x14ac:dyDescent="0.3">
      <c r="A274" s="3">
        <v>44805</v>
      </c>
      <c r="B274">
        <v>13.83</v>
      </c>
      <c r="C274" s="8">
        <f t="shared" si="16"/>
        <v>-0.22675236071620136</v>
      </c>
      <c r="D274" s="4">
        <v>-7.4074299999999996E-2</v>
      </c>
      <c r="E274" s="8">
        <f t="shared" si="17"/>
        <v>-0.22841902738286804</v>
      </c>
      <c r="F274" s="8">
        <f t="shared" si="18"/>
        <v>-0.22841902738286804</v>
      </c>
      <c r="G274" s="8">
        <f t="shared" si="19"/>
        <v>5.2175252070535416E-2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5D4-1CDA-4F6B-8463-EB480B649B3C}">
  <dimension ref="A1:E13"/>
  <sheetViews>
    <sheetView zoomScale="142" workbookViewId="0">
      <selection activeCell="H2" sqref="H2"/>
    </sheetView>
  </sheetViews>
  <sheetFormatPr defaultRowHeight="14.4" x14ac:dyDescent="0.3"/>
  <cols>
    <col min="1" max="1" width="6" bestFit="1" customWidth="1"/>
    <col min="2" max="2" width="6.6640625" bestFit="1" customWidth="1"/>
    <col min="3" max="3" width="16.88671875" bestFit="1" customWidth="1"/>
    <col min="4" max="4" width="6.6640625" bestFit="1" customWidth="1"/>
    <col min="5" max="5" width="16.88671875" bestFit="1" customWidth="1"/>
  </cols>
  <sheetData>
    <row r="1" spans="1:5" s="15" customFormat="1" x14ac:dyDescent="0.3">
      <c r="A1" s="14"/>
      <c r="B1" s="24" t="s">
        <v>26</v>
      </c>
      <c r="C1" s="24"/>
      <c r="D1" s="24" t="s">
        <v>4</v>
      </c>
      <c r="E1" s="24"/>
    </row>
    <row r="2" spans="1:5" s="15" customFormat="1" x14ac:dyDescent="0.3">
      <c r="A2" s="14"/>
      <c r="B2" s="23" t="s">
        <v>25</v>
      </c>
      <c r="C2" s="23" t="s">
        <v>7</v>
      </c>
      <c r="D2" s="23" t="s">
        <v>25</v>
      </c>
      <c r="E2" s="23" t="s">
        <v>7</v>
      </c>
    </row>
    <row r="3" spans="1:5" x14ac:dyDescent="0.3">
      <c r="A3" s="14" t="s">
        <v>14</v>
      </c>
      <c r="B3" s="21">
        <v>1E-4</v>
      </c>
      <c r="C3" s="21">
        <v>1.66E-2</v>
      </c>
      <c r="D3" s="21">
        <v>2.3E-3</v>
      </c>
      <c r="E3" s="21">
        <v>7.1800000000000003E-2</v>
      </c>
    </row>
    <row r="4" spans="1:5" x14ac:dyDescent="0.3">
      <c r="A4" s="14" t="s">
        <v>15</v>
      </c>
      <c r="B4" s="21">
        <v>6.9999999999999999E-4</v>
      </c>
      <c r="C4" s="21">
        <v>1.8200000000000001E-2</v>
      </c>
      <c r="D4" s="21">
        <v>1.3100000000000001E-2</v>
      </c>
      <c r="E4" s="21">
        <v>7.1400000000000005E-2</v>
      </c>
    </row>
    <row r="5" spans="1:5" x14ac:dyDescent="0.3">
      <c r="A5" s="14" t="s">
        <v>16</v>
      </c>
      <c r="B5" s="21">
        <v>2.0000000000000001E-4</v>
      </c>
      <c r="C5" s="21">
        <v>2.8400000000000002E-2</v>
      </c>
      <c r="D5" s="21">
        <v>2.8999999999999998E-3</v>
      </c>
      <c r="E5" s="21">
        <v>0.1159</v>
      </c>
    </row>
    <row r="6" spans="1:5" x14ac:dyDescent="0.3">
      <c r="A6" s="14" t="s">
        <v>17</v>
      </c>
      <c r="B6" s="21">
        <v>-1.1000000000000001E-3</v>
      </c>
      <c r="C6" s="21">
        <v>1.9E-2</v>
      </c>
      <c r="D6" s="21">
        <v>7.3000000000000001E-3</v>
      </c>
      <c r="E6" s="21">
        <v>0.12230000000000001</v>
      </c>
    </row>
    <row r="7" spans="1:5" x14ac:dyDescent="0.3">
      <c r="A7" s="14" t="s">
        <v>18</v>
      </c>
      <c r="B7" s="21">
        <v>1E-4</v>
      </c>
      <c r="C7" s="21">
        <v>2.98E-2</v>
      </c>
      <c r="D7" s="21">
        <v>2.3999999999999998E-3</v>
      </c>
      <c r="E7" s="21">
        <v>0.13450000000000001</v>
      </c>
    </row>
    <row r="8" spans="1:5" x14ac:dyDescent="0.3">
      <c r="A8" s="14" t="s">
        <v>19</v>
      </c>
      <c r="B8" s="21">
        <v>5.0000000000000001E-4</v>
      </c>
      <c r="C8" s="21">
        <v>1.7500000000000002E-2</v>
      </c>
      <c r="D8" s="21">
        <v>9.7999999999999997E-3</v>
      </c>
      <c r="E8" s="21">
        <v>6.4799999999999996E-2</v>
      </c>
    </row>
    <row r="9" spans="1:5" x14ac:dyDescent="0.3">
      <c r="A9" s="14" t="s">
        <v>20</v>
      </c>
      <c r="B9" s="21">
        <v>2.9999999999999997E-4</v>
      </c>
      <c r="C9" s="21">
        <v>2.92E-2</v>
      </c>
      <c r="D9" s="21">
        <v>5.5999999999999999E-3</v>
      </c>
      <c r="E9" s="21">
        <v>0.13550000000000001</v>
      </c>
    </row>
    <row r="10" spans="1:5" x14ac:dyDescent="0.3">
      <c r="A10" s="14" t="s">
        <v>21</v>
      </c>
      <c r="B10" s="21">
        <v>2.9999999999999997E-4</v>
      </c>
      <c r="C10" s="21">
        <v>1.4999999999999999E-2</v>
      </c>
      <c r="D10" s="21">
        <v>5.3E-3</v>
      </c>
      <c r="E10" s="21">
        <v>5.9400000000000001E-2</v>
      </c>
    </row>
    <row r="11" spans="1:5" x14ac:dyDescent="0.3">
      <c r="A11" s="14" t="s">
        <v>22</v>
      </c>
      <c r="B11" s="21">
        <v>0</v>
      </c>
      <c r="C11" s="21">
        <v>3.2800000000000003E-2</v>
      </c>
      <c r="D11" s="21">
        <v>-1E-3</v>
      </c>
      <c r="E11" s="21">
        <v>0.14860000000000001</v>
      </c>
    </row>
    <row r="12" spans="1:5" x14ac:dyDescent="0.3">
      <c r="A12" s="14" t="s">
        <v>23</v>
      </c>
      <c r="B12" s="21">
        <v>4.0000000000000002E-4</v>
      </c>
      <c r="C12" s="21">
        <v>1.23E-2</v>
      </c>
      <c r="D12" s="21">
        <v>8.3999999999999995E-3</v>
      </c>
      <c r="E12" s="21">
        <v>4.7100000000000003E-2</v>
      </c>
    </row>
    <row r="13" spans="1:5" x14ac:dyDescent="0.3">
      <c r="A13" s="14" t="s">
        <v>24</v>
      </c>
      <c r="B13" s="21">
        <v>-1E-4</v>
      </c>
      <c r="C13" s="21">
        <v>2.8500000000000001E-2</v>
      </c>
      <c r="D13" s="21">
        <v>-2.7000000000000001E-3</v>
      </c>
      <c r="E13" s="22">
        <v>0.12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C8DF-17B1-496F-93C3-70C102840E02}">
  <dimension ref="A1:M13"/>
  <sheetViews>
    <sheetView topLeftCell="A6" workbookViewId="0">
      <selection activeCell="I28" sqref="H28:I31"/>
    </sheetView>
  </sheetViews>
  <sheetFormatPr defaultRowHeight="14.4" x14ac:dyDescent="0.3"/>
  <sheetData>
    <row r="1" spans="1:13" x14ac:dyDescent="0.3">
      <c r="A1" s="17"/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7" t="s">
        <v>22</v>
      </c>
      <c r="K1" s="17" t="s">
        <v>23</v>
      </c>
      <c r="L1" s="17" t="s">
        <v>24</v>
      </c>
      <c r="M1" s="17" t="s">
        <v>3</v>
      </c>
    </row>
    <row r="2" spans="1:13" x14ac:dyDescent="0.3">
      <c r="A2" t="s">
        <v>14</v>
      </c>
      <c r="B2" s="18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 t="s">
        <v>15</v>
      </c>
      <c r="B3" s="9">
        <v>0.4544442374180182</v>
      </c>
      <c r="C3" s="18">
        <v>1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3">
      <c r="A4" t="s">
        <v>16</v>
      </c>
      <c r="B4" s="9">
        <v>0.29164685283371128</v>
      </c>
      <c r="C4" s="9">
        <v>0.25830346401130411</v>
      </c>
      <c r="D4" s="18">
        <v>1</v>
      </c>
      <c r="E4" s="9"/>
      <c r="F4" s="9"/>
      <c r="G4" s="9"/>
      <c r="H4" s="9"/>
      <c r="I4" s="9"/>
      <c r="J4" s="9"/>
      <c r="K4" s="9"/>
      <c r="L4" s="9"/>
      <c r="M4" s="9"/>
    </row>
    <row r="5" spans="1:13" x14ac:dyDescent="0.3">
      <c r="A5" t="s">
        <v>17</v>
      </c>
      <c r="B5" s="9">
        <v>0.23963840631544786</v>
      </c>
      <c r="C5" s="9">
        <v>0.31777662001793039</v>
      </c>
      <c r="D5" s="9">
        <v>5.2421512245266005E-2</v>
      </c>
      <c r="E5" s="18">
        <v>1</v>
      </c>
      <c r="F5" s="9"/>
      <c r="G5" s="9"/>
      <c r="H5" s="9"/>
      <c r="I5" s="9"/>
      <c r="J5" s="9"/>
      <c r="K5" s="9"/>
      <c r="L5" s="9"/>
      <c r="M5" s="9"/>
    </row>
    <row r="6" spans="1:13" x14ac:dyDescent="0.3">
      <c r="A6" t="s">
        <v>18</v>
      </c>
      <c r="B6" s="9">
        <v>0.41973543995168927</v>
      </c>
      <c r="C6" s="9">
        <v>0.27141454546505722</v>
      </c>
      <c r="D6" s="9">
        <v>0.32455617332874059</v>
      </c>
      <c r="E6" s="9">
        <v>0.20850129109472212</v>
      </c>
      <c r="F6" s="18">
        <v>1</v>
      </c>
      <c r="G6" s="9"/>
      <c r="H6" s="9"/>
      <c r="I6" s="9"/>
      <c r="J6" s="9"/>
      <c r="K6" s="9"/>
      <c r="L6" s="9"/>
      <c r="M6" s="9"/>
    </row>
    <row r="7" spans="1:13" x14ac:dyDescent="0.3">
      <c r="A7" t="s">
        <v>19</v>
      </c>
      <c r="B7" s="9">
        <v>0.3821893125138518</v>
      </c>
      <c r="C7" s="9">
        <v>0.45085026437524989</v>
      </c>
      <c r="D7" s="9">
        <v>0.39016117176592835</v>
      </c>
      <c r="E7" s="9">
        <v>0.22688546687425951</v>
      </c>
      <c r="F7" s="9">
        <v>0.38051131750088069</v>
      </c>
      <c r="G7" s="18">
        <v>1</v>
      </c>
      <c r="H7" s="9"/>
      <c r="I7" s="9"/>
      <c r="J7" s="9"/>
      <c r="K7" s="9"/>
      <c r="L7" s="9"/>
      <c r="M7" s="9"/>
    </row>
    <row r="8" spans="1:13" x14ac:dyDescent="0.3">
      <c r="A8" t="s">
        <v>20</v>
      </c>
      <c r="B8" s="9">
        <v>0.36998738812578497</v>
      </c>
      <c r="C8" s="9">
        <v>0.32928719201019507</v>
      </c>
      <c r="D8" s="9">
        <v>0.27713921875062858</v>
      </c>
      <c r="E8" s="9">
        <v>0.30816689323853774</v>
      </c>
      <c r="F8" s="9">
        <v>0.3258057520221726</v>
      </c>
      <c r="G8" s="9">
        <v>0.35934423572926083</v>
      </c>
      <c r="H8" s="18">
        <v>1</v>
      </c>
      <c r="I8" s="9"/>
      <c r="J8" s="9"/>
      <c r="K8" s="9"/>
      <c r="L8" s="9"/>
      <c r="M8" s="9"/>
    </row>
    <row r="9" spans="1:13" x14ac:dyDescent="0.3">
      <c r="A9" t="s">
        <v>21</v>
      </c>
      <c r="B9" s="9">
        <v>0.35132547282575932</v>
      </c>
      <c r="C9" s="9">
        <v>0.4105417513418419</v>
      </c>
      <c r="D9" s="9">
        <v>0.42469025843990998</v>
      </c>
      <c r="E9" s="9">
        <v>0.2137705938312511</v>
      </c>
      <c r="F9" s="9">
        <v>0.3135789281783366</v>
      </c>
      <c r="G9" s="9">
        <v>0.53545548631611994</v>
      </c>
      <c r="H9" s="9">
        <v>0.27485820739728578</v>
      </c>
      <c r="I9" s="18">
        <v>1</v>
      </c>
      <c r="J9" s="9"/>
      <c r="K9" s="9"/>
      <c r="L9" s="9"/>
      <c r="M9" s="9"/>
    </row>
    <row r="10" spans="1:13" x14ac:dyDescent="0.3">
      <c r="A10" t="s">
        <v>22</v>
      </c>
      <c r="B10" s="9">
        <v>0.26172896621931718</v>
      </c>
      <c r="C10" s="9">
        <v>0.2682913317604414</v>
      </c>
      <c r="D10" s="9">
        <v>0.20306998255261366</v>
      </c>
      <c r="E10" s="9">
        <v>0.37019626421240959</v>
      </c>
      <c r="F10" s="9">
        <v>0.30909561408581976</v>
      </c>
      <c r="G10" s="9">
        <v>0.32067353951314298</v>
      </c>
      <c r="H10" s="9">
        <v>0.25251918360292941</v>
      </c>
      <c r="I10" s="9">
        <v>0.14663524447011728</v>
      </c>
      <c r="J10" s="18">
        <v>1</v>
      </c>
      <c r="K10" s="9"/>
      <c r="L10" s="9"/>
      <c r="M10" s="9"/>
    </row>
    <row r="11" spans="1:13" x14ac:dyDescent="0.3">
      <c r="A11" t="s">
        <v>23</v>
      </c>
      <c r="B11" s="9">
        <v>6.0949892144252601E-2</v>
      </c>
      <c r="C11" s="9">
        <v>0.20961155467661005</v>
      </c>
      <c r="D11" s="9">
        <v>0.11141622569608413</v>
      </c>
      <c r="E11" s="9">
        <v>0.16198013441304462</v>
      </c>
      <c r="F11" s="9">
        <v>-7.6629870143317428E-3</v>
      </c>
      <c r="G11" s="9">
        <v>0.21530732987137102</v>
      </c>
      <c r="H11" s="9">
        <v>5.9204221904548736E-2</v>
      </c>
      <c r="I11" s="9">
        <v>0.18625533785493004</v>
      </c>
      <c r="J11" s="9">
        <v>0.16958860581412938</v>
      </c>
      <c r="K11" s="18">
        <v>1</v>
      </c>
      <c r="L11" s="9"/>
      <c r="M11" s="9"/>
    </row>
    <row r="12" spans="1:13" x14ac:dyDescent="0.3">
      <c r="A12" t="s">
        <v>24</v>
      </c>
      <c r="B12" s="9">
        <v>0.43684425700157864</v>
      </c>
      <c r="C12" s="9">
        <v>0.33670765105100053</v>
      </c>
      <c r="D12" s="9">
        <v>0.33116208818627119</v>
      </c>
      <c r="E12" s="9">
        <v>0.26504270032611693</v>
      </c>
      <c r="F12" s="9">
        <v>0.40190284085795208</v>
      </c>
      <c r="G12" s="9">
        <v>0.28638018268501536</v>
      </c>
      <c r="H12" s="9">
        <v>0.43781563023140369</v>
      </c>
      <c r="I12" s="9">
        <v>0.22498042432479951</v>
      </c>
      <c r="J12" s="9">
        <v>0.31312301239398804</v>
      </c>
      <c r="K12" s="9">
        <v>0.12688453683929665</v>
      </c>
      <c r="L12" s="18">
        <v>1</v>
      </c>
      <c r="M12" s="9"/>
    </row>
    <row r="13" spans="1:13" ht="15" thickBot="1" x14ac:dyDescent="0.35">
      <c r="A13" s="16" t="s">
        <v>3</v>
      </c>
      <c r="B13" s="20">
        <v>0.4522344184400291</v>
      </c>
      <c r="C13" s="20">
        <v>0.4767194658112443</v>
      </c>
      <c r="D13" s="20">
        <v>0.3670449283219207</v>
      </c>
      <c r="E13" s="20">
        <v>0.29641909468437994</v>
      </c>
      <c r="F13" s="20">
        <v>0.52800827815971063</v>
      </c>
      <c r="G13" s="20">
        <v>0.44193923980443067</v>
      </c>
      <c r="H13" s="20">
        <v>0.3697835544675197</v>
      </c>
      <c r="I13" s="20">
        <v>0.30949249160389858</v>
      </c>
      <c r="J13" s="20">
        <v>0.5174884742372633</v>
      </c>
      <c r="K13" s="20">
        <v>0.14847554163765389</v>
      </c>
      <c r="L13" s="20">
        <v>0.51355805092182893</v>
      </c>
      <c r="M13" s="1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E6F0-2BFE-4F93-947E-781580D07A77}">
  <dimension ref="A1:M274"/>
  <sheetViews>
    <sheetView workbookViewId="0"/>
  </sheetViews>
  <sheetFormatPr defaultRowHeight="14.4" x14ac:dyDescent="0.3"/>
  <cols>
    <col min="1" max="1" width="10.88671875" bestFit="1" customWidth="1"/>
  </cols>
  <sheetData>
    <row r="1" spans="1:13" x14ac:dyDescent="0.3">
      <c r="A1" s="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3</v>
      </c>
    </row>
    <row r="2" spans="1:13" x14ac:dyDescent="0.3">
      <c r="A2" s="3">
        <v>36526</v>
      </c>
      <c r="M2" s="8">
        <v>-2.1628356244926404E-3</v>
      </c>
    </row>
    <row r="3" spans="1:13" x14ac:dyDescent="0.3">
      <c r="A3" s="3">
        <v>36557</v>
      </c>
      <c r="B3" s="8">
        <v>-8.8429300012125275E-2</v>
      </c>
      <c r="C3" s="8">
        <v>-0.10255687964816107</v>
      </c>
      <c r="D3" s="8">
        <v>-5.1633197192278317E-2</v>
      </c>
      <c r="E3" s="8">
        <v>0.31686881296599773</v>
      </c>
      <c r="F3" s="8">
        <v>5.5523171787941604E-2</v>
      </c>
      <c r="G3" s="8">
        <v>-0.14018405149188004</v>
      </c>
      <c r="H3" s="8">
        <v>0.13451274810615113</v>
      </c>
      <c r="I3" s="8">
        <v>-5.9832036999765026E-2</v>
      </c>
      <c r="J3" s="8">
        <v>4.4994331259355688E-2</v>
      </c>
      <c r="K3" s="8">
        <v>6.280640723902757E-2</v>
      </c>
      <c r="L3" s="8">
        <v>0.33636262531068334</v>
      </c>
      <c r="M3" s="8">
        <v>-2.5757756437685471E-2</v>
      </c>
    </row>
    <row r="4" spans="1:13" x14ac:dyDescent="0.3">
      <c r="A4" s="3">
        <v>36586</v>
      </c>
      <c r="B4" s="8">
        <v>0.14261050229840933</v>
      </c>
      <c r="C4" s="8">
        <v>0.26543651267733165</v>
      </c>
      <c r="D4" s="8">
        <v>0.13098037426404588</v>
      </c>
      <c r="E4" s="8">
        <v>2.5344609578287864E-3</v>
      </c>
      <c r="F4" s="8">
        <v>7.7686044489021625E-2</v>
      </c>
      <c r="G4" s="8">
        <v>9.9273762211477309E-2</v>
      </c>
      <c r="H4" s="8">
        <v>0.45385566633980018</v>
      </c>
      <c r="I4" s="8">
        <v>1.0699346759248284E-2</v>
      </c>
      <c r="J4" s="8">
        <v>-6.2304031156984616E-2</v>
      </c>
      <c r="K4" s="8">
        <v>9.4101978252633001E-2</v>
      </c>
      <c r="L4" s="8">
        <v>0.32639660146196969</v>
      </c>
      <c r="M4" s="8">
        <v>3.8405322312383555E-2</v>
      </c>
    </row>
    <row r="5" spans="1:13" x14ac:dyDescent="0.3">
      <c r="A5" s="3">
        <v>36617</v>
      </c>
      <c r="B5" s="8">
        <v>-5.9832639643324706E-2</v>
      </c>
      <c r="C5" s="8">
        <v>-5.0324979936105969E-2</v>
      </c>
      <c r="D5" s="8">
        <v>-5.6872485544289336E-2</v>
      </c>
      <c r="E5" s="8">
        <v>-5.8648438093393859E-2</v>
      </c>
      <c r="F5" s="8">
        <v>7.1825399042553098E-2</v>
      </c>
      <c r="G5" s="8">
        <v>9.4642787279910989E-2</v>
      </c>
      <c r="H5" s="8">
        <v>-6.2989487353933518E-2</v>
      </c>
      <c r="I5" s="8">
        <v>-2.2119939076676576E-2</v>
      </c>
      <c r="J5" s="8">
        <v>0.13283664774126328</v>
      </c>
      <c r="K5" s="8">
        <v>5.1683021826590837E-3</v>
      </c>
      <c r="L5" s="8">
        <v>-0.21545956273519626</v>
      </c>
      <c r="M5" s="8">
        <v>1.3278232712295618E-2</v>
      </c>
    </row>
    <row r="6" spans="1:13" x14ac:dyDescent="0.3">
      <c r="A6" s="3">
        <v>36647</v>
      </c>
      <c r="B6" s="8">
        <v>-3.8279467238887796E-2</v>
      </c>
      <c r="C6" s="8">
        <v>-4.2839943151381864E-2</v>
      </c>
      <c r="D6" s="8">
        <v>0.12343604714898156</v>
      </c>
      <c r="E6" s="8">
        <v>-0.22650453973369175</v>
      </c>
      <c r="F6" s="8">
        <v>0.14215744022992421</v>
      </c>
      <c r="G6" s="8">
        <v>0.10857474039769417</v>
      </c>
      <c r="H6" s="8">
        <v>-0.232475016043934</v>
      </c>
      <c r="I6" s="8">
        <v>-1.0152367664894269E-2</v>
      </c>
      <c r="J6" s="8">
        <v>-3.0337280152697214E-2</v>
      </c>
      <c r="K6" s="8">
        <v>9.4717191352362548E-2</v>
      </c>
      <c r="L6" s="8">
        <v>-0.46667255511983391</v>
      </c>
      <c r="M6" s="8">
        <v>-2.9342530245798356E-2</v>
      </c>
    </row>
    <row r="7" spans="1:13" x14ac:dyDescent="0.3">
      <c r="A7" s="3">
        <v>36678</v>
      </c>
      <c r="B7" s="8">
        <v>2.1955767396029325E-2</v>
      </c>
      <c r="C7" s="8">
        <v>0.12635063002809876</v>
      </c>
      <c r="D7" s="8">
        <v>-0.24491325447785758</v>
      </c>
      <c r="E7" s="8">
        <v>0.11591072120233505</v>
      </c>
      <c r="F7" s="8">
        <v>-7.3800194847885914E-2</v>
      </c>
      <c r="G7" s="8">
        <v>-0.11665555717791051</v>
      </c>
      <c r="H7" s="8">
        <v>-1.1787648079609516E-2</v>
      </c>
      <c r="I7" s="8">
        <v>-2.6135215320169467E-2</v>
      </c>
      <c r="J7" s="8">
        <v>4.4825509053498781E-2</v>
      </c>
      <c r="K7" s="8">
        <v>-3.689294103519708E-2</v>
      </c>
      <c r="L7" s="8">
        <v>-0.18749934795564716</v>
      </c>
      <c r="M7" s="8">
        <v>3.0652529468163117E-2</v>
      </c>
    </row>
    <row r="8" spans="1:13" x14ac:dyDescent="0.3">
      <c r="A8" s="3">
        <v>36708</v>
      </c>
      <c r="B8" s="8">
        <v>2.4233238521171804E-2</v>
      </c>
      <c r="C8" s="8">
        <v>-1.4947936049495455E-2</v>
      </c>
      <c r="D8" s="8">
        <v>9.6894781023175627E-2</v>
      </c>
      <c r="E8" s="8">
        <v>2.8087706817203458E-2</v>
      </c>
      <c r="F8" s="8">
        <v>-2.3112431843488525E-2</v>
      </c>
      <c r="G8" s="8">
        <v>8.5612308203153228E-2</v>
      </c>
      <c r="H8" s="8">
        <v>0.13993391709684364</v>
      </c>
      <c r="I8" s="8">
        <v>8.1663545195214654E-2</v>
      </c>
      <c r="J8" s="8">
        <v>0.15805682519149694</v>
      </c>
      <c r="K8" s="8">
        <v>-0.10681405489541926</v>
      </c>
      <c r="L8" s="8">
        <v>0.17490069736746924</v>
      </c>
      <c r="M8" s="8">
        <v>7.5515061971599519E-3</v>
      </c>
    </row>
    <row r="9" spans="1:13" x14ac:dyDescent="0.3">
      <c r="A9" s="3">
        <v>36739</v>
      </c>
      <c r="B9" s="8">
        <v>0.16219183185116079</v>
      </c>
      <c r="C9" s="8">
        <v>0.10836785047729931</v>
      </c>
      <c r="D9" s="8">
        <v>0.12304582316064017</v>
      </c>
      <c r="E9" s="8">
        <v>-0.16440748667966495</v>
      </c>
      <c r="F9" s="8">
        <v>0.13957021718035831</v>
      </c>
      <c r="G9" s="8">
        <v>8.4784965713885663E-2</v>
      </c>
      <c r="H9" s="8">
        <v>-0.14986451129977055</v>
      </c>
      <c r="I9" s="8">
        <v>3.226394328242433E-2</v>
      </c>
      <c r="J9" s="8">
        <v>0.17473934078723341</v>
      </c>
      <c r="K9" s="8">
        <v>-6.0075050471762627E-2</v>
      </c>
      <c r="L9" s="8">
        <v>0.21198810075716396</v>
      </c>
      <c r="M9" s="8">
        <v>8.4589273591310493E-3</v>
      </c>
    </row>
    <row r="10" spans="1:13" x14ac:dyDescent="0.3">
      <c r="A10" s="3">
        <v>36770</v>
      </c>
      <c r="B10" s="8">
        <v>-0.15773834385113775</v>
      </c>
      <c r="C10" s="8">
        <v>0.11718248819608128</v>
      </c>
      <c r="D10" s="8">
        <v>-1.2834392518708548E-2</v>
      </c>
      <c r="E10" s="8">
        <v>3.5446705201596443E-2</v>
      </c>
      <c r="F10" s="8">
        <v>-8.004291953320776E-2</v>
      </c>
      <c r="G10" s="8">
        <v>-9.0733365278399952E-3</v>
      </c>
      <c r="H10" s="8">
        <v>1.5841978769104311E-2</v>
      </c>
      <c r="I10" s="8">
        <v>-1.4494825086701035E-2</v>
      </c>
      <c r="J10" s="8">
        <v>7.3809686015470957E-2</v>
      </c>
      <c r="K10" s="8">
        <v>9.9411735150150587E-2</v>
      </c>
      <c r="L10" s="8">
        <v>7.8858581597580496E-2</v>
      </c>
      <c r="M10" s="8">
        <v>-1.172027520094791E-2</v>
      </c>
    </row>
    <row r="11" spans="1:13" x14ac:dyDescent="0.3">
      <c r="A11" s="3">
        <v>36800</v>
      </c>
      <c r="B11" s="8">
        <v>-0.13400690850792513</v>
      </c>
      <c r="C11" s="8">
        <v>0.10919947902565082</v>
      </c>
      <c r="D11" s="8">
        <v>-8.5927397599935729E-2</v>
      </c>
      <c r="E11" s="8">
        <v>8.271854761330899E-2</v>
      </c>
      <c r="F11" s="8">
        <v>-0.27557780676048366</v>
      </c>
      <c r="G11" s="8">
        <v>4.1497090293124192E-2</v>
      </c>
      <c r="H11" s="8">
        <v>-0.23724103159339663</v>
      </c>
      <c r="I11" s="8">
        <v>5.8604883797040312E-2</v>
      </c>
      <c r="J11" s="8">
        <v>-0.19282091299164891</v>
      </c>
      <c r="K11" s="8">
        <v>0.16216692460665216</v>
      </c>
      <c r="L11" s="8">
        <v>-0.15336115835919784</v>
      </c>
      <c r="M11" s="8">
        <v>-5.307039950955339E-2</v>
      </c>
    </row>
    <row r="12" spans="1:13" x14ac:dyDescent="0.3">
      <c r="A12" s="3">
        <v>36831</v>
      </c>
      <c r="B12" s="8">
        <v>-5.2095094357585976E-2</v>
      </c>
      <c r="C12" s="8">
        <v>0</v>
      </c>
      <c r="D12" s="8">
        <v>-0.18518647879280872</v>
      </c>
      <c r="E12" s="8">
        <v>-0.30669160678763846</v>
      </c>
      <c r="F12" s="8">
        <v>-0.1047982667586391</v>
      </c>
      <c r="G12" s="8">
        <v>-8.0182029122453896E-2</v>
      </c>
      <c r="H12" s="8">
        <v>-0.66733030901706292</v>
      </c>
      <c r="I12" s="8">
        <v>3.3082066511906892E-2</v>
      </c>
      <c r="J12" s="8">
        <v>-8.5403727477634084E-2</v>
      </c>
      <c r="K12" s="8">
        <v>-7.4945871214718122E-3</v>
      </c>
      <c r="L12" s="8">
        <v>-0.43846221421150278</v>
      </c>
      <c r="M12" s="8">
        <v>-8.7041592933086859E-3</v>
      </c>
    </row>
    <row r="13" spans="1:13" x14ac:dyDescent="0.3">
      <c r="A13" s="3">
        <v>36861</v>
      </c>
      <c r="B13" s="8">
        <v>-9.4039118318484063E-2</v>
      </c>
      <c r="C13" s="8">
        <v>2.5533179393980674E-2</v>
      </c>
      <c r="D13" s="8">
        <v>0.15252828976161739</v>
      </c>
      <c r="E13" s="8">
        <v>0.22893596744396497</v>
      </c>
      <c r="F13" s="8">
        <v>8.6045554551562195E-2</v>
      </c>
      <c r="G13" s="8">
        <v>0.17442593730356237</v>
      </c>
      <c r="H13" s="8">
        <v>0.13807128930978183</v>
      </c>
      <c r="I13" s="8">
        <v>0.1938786376750575</v>
      </c>
      <c r="J13" s="8">
        <v>6.5291116586442849E-2</v>
      </c>
      <c r="K13" s="8">
        <v>8.0276882140470199E-2</v>
      </c>
      <c r="L13" s="8">
        <v>-0.24917520761118098</v>
      </c>
      <c r="M13" s="8">
        <v>-3.4186235522916532E-2</v>
      </c>
    </row>
    <row r="14" spans="1:13" x14ac:dyDescent="0.3">
      <c r="A14" s="3">
        <v>36892</v>
      </c>
      <c r="B14" s="8">
        <v>0.27584744977695841</v>
      </c>
      <c r="C14" s="8">
        <v>-3.3669659531936754E-3</v>
      </c>
      <c r="D14" s="8">
        <v>0.15972516860246108</v>
      </c>
      <c r="E14" s="8">
        <v>-4.523180511791746E-2</v>
      </c>
      <c r="F14" s="8">
        <v>0.12775615614721056</v>
      </c>
      <c r="G14" s="8">
        <v>-7.753643860921143E-2</v>
      </c>
      <c r="H14" s="8">
        <v>0.52150820650311447</v>
      </c>
      <c r="I14" s="8">
        <v>-8.5277822540541906E-2</v>
      </c>
      <c r="J14" s="8">
        <v>3.9915194188589249E-2</v>
      </c>
      <c r="K14" s="8">
        <v>-6.1607130551444171E-2</v>
      </c>
      <c r="L14" s="8">
        <v>0.30538162033073513</v>
      </c>
      <c r="M14" s="8">
        <v>3.5313652859279192E-3</v>
      </c>
    </row>
    <row r="15" spans="1:13" x14ac:dyDescent="0.3">
      <c r="A15" s="3">
        <v>36923</v>
      </c>
      <c r="B15" s="8">
        <v>-0.11432892241995551</v>
      </c>
      <c r="C15" s="8">
        <v>-6.0835398180378177E-2</v>
      </c>
      <c r="D15" s="8">
        <v>-5.9719801142653191E-2</v>
      </c>
      <c r="E15" s="8">
        <v>-0.22383446760903936</v>
      </c>
      <c r="F15" s="8">
        <v>-3.3826313216056274E-2</v>
      </c>
      <c r="G15" s="8">
        <v>7.1020775671424341E-2</v>
      </c>
      <c r="H15" s="8">
        <v>-0.19541846246676653</v>
      </c>
      <c r="I15" s="8">
        <v>1.8800890007873522E-2</v>
      </c>
      <c r="J15" s="8">
        <v>-6.5615106276968191E-2</v>
      </c>
      <c r="K15" s="8">
        <v>7.4481773025334652E-2</v>
      </c>
      <c r="L15" s="8">
        <v>-0.16705414664593496</v>
      </c>
      <c r="M15" s="8">
        <v>-2.2371465151277005E-2</v>
      </c>
    </row>
    <row r="16" spans="1:13" x14ac:dyDescent="0.3">
      <c r="A16" s="3">
        <v>36951</v>
      </c>
      <c r="B16" s="8">
        <v>-3.6809172980139866E-2</v>
      </c>
      <c r="C16" s="8">
        <v>-0.21600084739025766</v>
      </c>
      <c r="D16" s="8">
        <v>8.7799798712498281E-2</v>
      </c>
      <c r="E16" s="8">
        <v>-0.44745411698017118</v>
      </c>
      <c r="F16" s="8">
        <v>-7.7159482088929407E-2</v>
      </c>
      <c r="G16" s="8">
        <v>-5.4478504367160119E-2</v>
      </c>
      <c r="H16" s="8">
        <v>-0.13018910219766636</v>
      </c>
      <c r="I16" s="8">
        <v>-7.6459373256527921E-2</v>
      </c>
      <c r="J16" s="8">
        <v>-7.7205626412449213E-2</v>
      </c>
      <c r="K16" s="8">
        <v>-4.1890804169439987E-2</v>
      </c>
      <c r="L16" s="8">
        <v>5.808844362331067E-2</v>
      </c>
      <c r="M16" s="8">
        <v>-9.1824621864828718E-2</v>
      </c>
    </row>
    <row r="17" spans="1:13" x14ac:dyDescent="0.3">
      <c r="A17" s="3">
        <v>36982</v>
      </c>
      <c r="B17" s="8">
        <v>0.17992743553598348</v>
      </c>
      <c r="C17" s="8">
        <v>0.15922189332708686</v>
      </c>
      <c r="D17" s="8">
        <v>2.2574225263097991E-2</v>
      </c>
      <c r="E17" s="8">
        <v>0.37063094634660876</v>
      </c>
      <c r="F17" s="8">
        <v>0.16193327417250775</v>
      </c>
      <c r="G17" s="8">
        <v>0.11781024655912244</v>
      </c>
      <c r="H17" s="8">
        <v>0.42583482392430394</v>
      </c>
      <c r="I17" s="8">
        <v>0.13577845733381239</v>
      </c>
      <c r="J17" s="8">
        <v>-4.692052224879404E-2</v>
      </c>
      <c r="K17" s="8">
        <v>-8.741263518891107E-2</v>
      </c>
      <c r="L17" s="8">
        <v>7.8882076774667881E-2</v>
      </c>
      <c r="M17" s="8">
        <v>3.3646751275456504E-3</v>
      </c>
    </row>
    <row r="18" spans="1:13" x14ac:dyDescent="0.3">
      <c r="A18" s="3">
        <v>37012</v>
      </c>
      <c r="B18" s="8">
        <v>-2.9437305783305941E-2</v>
      </c>
      <c r="C18" s="8">
        <v>5.7137600327489393E-2</v>
      </c>
      <c r="D18" s="8">
        <v>5.6414715257777942E-2</v>
      </c>
      <c r="E18" s="8">
        <v>-7.9980476848583837E-2</v>
      </c>
      <c r="F18" s="8">
        <v>7.8528648790318262E-2</v>
      </c>
      <c r="G18" s="8">
        <v>8.4274337759944348E-2</v>
      </c>
      <c r="H18" s="8">
        <v>-3.5123715247429382E-2</v>
      </c>
      <c r="I18" s="8">
        <v>-3.6198567894373782E-3</v>
      </c>
      <c r="J18" s="8">
        <v>-4.8789970359102368E-2</v>
      </c>
      <c r="K18" s="8">
        <v>7.882196518940715E-2</v>
      </c>
      <c r="L18" s="8">
        <v>2.0810000049745522E-2</v>
      </c>
      <c r="M18" s="8">
        <v>6.7681368923552726E-2</v>
      </c>
    </row>
    <row r="19" spans="1:13" x14ac:dyDescent="0.3">
      <c r="A19" s="3">
        <v>37043</v>
      </c>
      <c r="B19" s="8">
        <v>1.6300191226326914E-2</v>
      </c>
      <c r="C19" s="8">
        <v>-0.23703431482629225</v>
      </c>
      <c r="D19" s="8">
        <v>2.2518563008181804E-2</v>
      </c>
      <c r="E19" s="8">
        <v>-0.17973796054798791</v>
      </c>
      <c r="F19" s="8">
        <v>-0.27225478274814874</v>
      </c>
      <c r="G19" s="8">
        <v>-2.2050234393536094E-2</v>
      </c>
      <c r="H19" s="8">
        <v>0.17823693363901366</v>
      </c>
      <c r="I19" s="8">
        <v>-3.3421182472460682E-2</v>
      </c>
      <c r="J19" s="8">
        <v>-5.3149841912099607E-2</v>
      </c>
      <c r="K19" s="8">
        <v>3.2972661973080936E-2</v>
      </c>
      <c r="L19" s="8">
        <v>5.8102295682241317E-2</v>
      </c>
      <c r="M19" s="8">
        <v>-2.4921873155064948E-2</v>
      </c>
    </row>
    <row r="20" spans="1:13" x14ac:dyDescent="0.3">
      <c r="A20" s="3">
        <v>37073</v>
      </c>
      <c r="B20" s="8">
        <v>-7.584449304963331E-2</v>
      </c>
      <c r="C20" s="8">
        <v>3.4809399289398232E-2</v>
      </c>
      <c r="D20" s="8">
        <v>5.8083503660559324E-2</v>
      </c>
      <c r="E20" s="8">
        <v>-0.19841560184524104</v>
      </c>
      <c r="F20" s="8">
        <v>-1.3997767670249848E-2</v>
      </c>
      <c r="G20" s="8">
        <v>-0.10936894184021766</v>
      </c>
      <c r="H20" s="8">
        <v>5.2740407981410616E-2</v>
      </c>
      <c r="I20" s="8">
        <v>-1.9648465056109867E-2</v>
      </c>
      <c r="J20" s="8">
        <v>-0.11691249190900024</v>
      </c>
      <c r="K20" s="8">
        <v>4.5574786093267603E-3</v>
      </c>
      <c r="L20" s="8">
        <v>-8.5946401194528815E-2</v>
      </c>
      <c r="M20" s="8">
        <v>-2.765780529744653E-2</v>
      </c>
    </row>
    <row r="21" spans="1:13" x14ac:dyDescent="0.3">
      <c r="A21" s="3">
        <v>37104</v>
      </c>
      <c r="B21" s="8">
        <v>-5.1288340078730399E-2</v>
      </c>
      <c r="C21" s="8">
        <v>-5.0831661423253252E-2</v>
      </c>
      <c r="D21" s="8">
        <v>-3.3890263419462156E-2</v>
      </c>
      <c r="E21" s="8">
        <v>-0.1581900130757973</v>
      </c>
      <c r="F21" s="8">
        <v>-0.2284421906053086</v>
      </c>
      <c r="G21" s="8">
        <v>3.7730678670261246E-2</v>
      </c>
      <c r="H21" s="8">
        <v>-0.12689682729204185</v>
      </c>
      <c r="I21" s="8">
        <v>-7.2075312267424543E-2</v>
      </c>
      <c r="J21" s="8">
        <v>-0.14531237698269375</v>
      </c>
      <c r="K21" s="8">
        <v>1.4460833693708377E-2</v>
      </c>
      <c r="L21" s="8">
        <v>-5.4926637471853175E-2</v>
      </c>
      <c r="M21" s="8">
        <v>-2.1545103574245543E-2</v>
      </c>
    </row>
    <row r="22" spans="1:13" x14ac:dyDescent="0.3">
      <c r="A22" s="3">
        <v>37135</v>
      </c>
      <c r="B22" s="8">
        <v>-8.4610979912199027E-2</v>
      </c>
      <c r="C22" s="8">
        <v>-0.14293336629568618</v>
      </c>
      <c r="D22" s="8">
        <v>-5.1722080807402614E-2</v>
      </c>
      <c r="E22" s="8">
        <v>-4.0908660076324904E-2</v>
      </c>
      <c r="F22" s="8">
        <v>-0.21145661588328291</v>
      </c>
      <c r="G22" s="8">
        <v>-9.4414003005632754E-2</v>
      </c>
      <c r="H22" s="8">
        <v>-0.26058558272457183</v>
      </c>
      <c r="I22" s="8">
        <v>-5.0726315996380465E-2</v>
      </c>
      <c r="J22" s="8">
        <v>-0.94913118500452276</v>
      </c>
      <c r="K22" s="8">
        <v>2.5825540564940797E-2</v>
      </c>
      <c r="L22" s="8">
        <v>-0.19073739131663855</v>
      </c>
      <c r="M22" s="8">
        <v>-0.11358506576156122</v>
      </c>
    </row>
    <row r="23" spans="1:13" x14ac:dyDescent="0.3">
      <c r="A23" s="3">
        <v>37165</v>
      </c>
      <c r="B23" s="8">
        <v>0.16403824338743148</v>
      </c>
      <c r="C23" s="8">
        <v>0.15802123938339258</v>
      </c>
      <c r="D23" s="8">
        <v>1.913873230092283E-2</v>
      </c>
      <c r="E23" s="8">
        <v>-0.23145714185244237</v>
      </c>
      <c r="F23" s="8">
        <v>9.5160165646142769E-2</v>
      </c>
      <c r="G23" s="8">
        <v>4.2581184467263965E-2</v>
      </c>
      <c r="H23" s="8">
        <v>0.18889989576399038</v>
      </c>
      <c r="I23" s="8">
        <v>5.8997182416705131E-2</v>
      </c>
      <c r="J23" s="8">
        <v>7.7279279828213726E-2</v>
      </c>
      <c r="K23" s="8">
        <v>9.1877472124185771E-3</v>
      </c>
      <c r="L23" s="8">
        <v>-3.4437231909901804E-3</v>
      </c>
      <c r="M23" s="8">
        <v>3.0584699035074107E-2</v>
      </c>
    </row>
    <row r="24" spans="1:13" x14ac:dyDescent="0.3">
      <c r="A24" s="3">
        <v>37196</v>
      </c>
      <c r="B24" s="8">
        <v>6.7270702611608543E-2</v>
      </c>
      <c r="C24" s="8">
        <v>2.6145367108966731E-2</v>
      </c>
      <c r="D24" s="8">
        <v>3.9716762172790382E-2</v>
      </c>
      <c r="E24" s="8">
        <v>-0.22496013284291158</v>
      </c>
      <c r="F24" s="8">
        <v>-0.14160647606298485</v>
      </c>
      <c r="G24" s="8">
        <v>0.13265684159394567</v>
      </c>
      <c r="H24" s="8">
        <v>0.26264488458932372</v>
      </c>
      <c r="I24" s="8">
        <v>9.3235318568836628E-2</v>
      </c>
      <c r="J24" s="8">
        <v>0.17628643288937923</v>
      </c>
      <c r="K24" s="8">
        <v>7.8427607553311629E-2</v>
      </c>
      <c r="L24" s="8">
        <v>0.13229060388126093</v>
      </c>
      <c r="M24" s="8">
        <v>4.9313108982992737E-2</v>
      </c>
    </row>
    <row r="25" spans="1:13" x14ac:dyDescent="0.3">
      <c r="A25" s="3">
        <v>37226</v>
      </c>
      <c r="B25" s="8">
        <v>4.6643438444387897E-2</v>
      </c>
      <c r="C25" s="8">
        <v>0.20553028779894059</v>
      </c>
      <c r="D25" s="8">
        <v>2.525625136440875E-2</v>
      </c>
      <c r="E25" s="8">
        <v>7.3377020836861609E-2</v>
      </c>
      <c r="F25" s="8">
        <v>-0.48623505936591593</v>
      </c>
      <c r="G25" s="8">
        <v>2.5694740598351928E-2</v>
      </c>
      <c r="H25" s="8">
        <v>4.2372578955842892E-2</v>
      </c>
      <c r="I25" s="8">
        <v>3.6343073373406323E-2</v>
      </c>
      <c r="J25" s="8">
        <v>-1.0343899512033121E-2</v>
      </c>
      <c r="K25" s="8">
        <v>5.249861229614685E-2</v>
      </c>
      <c r="L25" s="8">
        <v>3.7082502647482599E-2</v>
      </c>
      <c r="M25" s="8">
        <v>1.3499398059627504E-2</v>
      </c>
    </row>
    <row r="26" spans="1:13" x14ac:dyDescent="0.3">
      <c r="A26" s="3">
        <v>37257</v>
      </c>
      <c r="B26" s="8">
        <v>-0.11434754793150284</v>
      </c>
      <c r="C26" s="8">
        <v>-8.298109984022442E-2</v>
      </c>
      <c r="D26" s="8">
        <v>1.0941083877176879E-2</v>
      </c>
      <c r="E26" s="8">
        <v>-0.60719257349083833</v>
      </c>
      <c r="F26" s="8">
        <v>4.8426325509406426E-2</v>
      </c>
      <c r="G26" s="8">
        <v>-9.9035818202422039E-3</v>
      </c>
      <c r="H26" s="8">
        <v>-6.4654174887071253E-3</v>
      </c>
      <c r="I26" s="8">
        <v>-6.2932509381537133E-2</v>
      </c>
      <c r="J26" s="8">
        <v>-0.18784159384181817</v>
      </c>
      <c r="K26" s="8">
        <v>-4.845397751222115E-2</v>
      </c>
      <c r="L26" s="8">
        <v>-6.2078508758477901E-3</v>
      </c>
      <c r="M26" s="8">
        <v>-4.1225227743181044E-3</v>
      </c>
    </row>
    <row r="27" spans="1:13" x14ac:dyDescent="0.3">
      <c r="A27" s="3">
        <v>37288</v>
      </c>
      <c r="B27" s="8">
        <v>-9.4921164435013666E-2</v>
      </c>
      <c r="C27" s="8">
        <v>-7.6141115813529212E-2</v>
      </c>
      <c r="D27" s="8">
        <v>1.449120563193244E-2</v>
      </c>
      <c r="E27" s="8">
        <v>-6.4021448101643799E-2</v>
      </c>
      <c r="F27" s="8">
        <v>0.1823217565660348</v>
      </c>
      <c r="G27" s="8">
        <v>4.7502267403369158E-2</v>
      </c>
      <c r="H27" s="8">
        <v>-9.341993963360537E-2</v>
      </c>
      <c r="I27" s="8">
        <v>6.0560446302845794E-2</v>
      </c>
      <c r="J27" s="8">
        <v>-0.96544974271263251</v>
      </c>
      <c r="K27" s="8">
        <v>-6.3764567901274091E-2</v>
      </c>
      <c r="L27" s="8">
        <v>-4.4185120676521299E-2</v>
      </c>
      <c r="M27" s="8">
        <v>-3.4677822506380372E-2</v>
      </c>
    </row>
    <row r="28" spans="1:13" x14ac:dyDescent="0.3">
      <c r="A28" s="3">
        <v>37316</v>
      </c>
      <c r="B28" s="8">
        <v>5.95178512620902E-2</v>
      </c>
      <c r="C28" s="8">
        <v>1.8500386534706821E-2</v>
      </c>
      <c r="D28" s="8">
        <v>7.117254667544369E-2</v>
      </c>
      <c r="E28" s="8">
        <v>0.12783359456482077</v>
      </c>
      <c r="F28" s="8">
        <v>4.1575849826727608E-2</v>
      </c>
      <c r="G28" s="8">
        <v>6.2926170853101482E-2</v>
      </c>
      <c r="H28" s="8">
        <v>0.16133130274582724</v>
      </c>
      <c r="I28" s="8">
        <v>-1.9617905227783526E-2</v>
      </c>
      <c r="J28" s="8">
        <v>0.5562881581592557</v>
      </c>
      <c r="K28" s="8">
        <v>5.5124903837164278E-2</v>
      </c>
      <c r="L28" s="8">
        <v>8.086674775714929E-2</v>
      </c>
      <c r="M28" s="8">
        <v>4.8261513441812613E-2</v>
      </c>
    </row>
    <row r="29" spans="1:13" x14ac:dyDescent="0.3">
      <c r="A29" s="3">
        <v>37347</v>
      </c>
      <c r="B29" s="8">
        <v>-0.2164352687534159</v>
      </c>
      <c r="C29" s="8">
        <v>-9.242002200275623E-2</v>
      </c>
      <c r="D29" s="8">
        <v>6.3509009467147604E-2</v>
      </c>
      <c r="E29" s="8">
        <v>-9.7312427880130697E-2</v>
      </c>
      <c r="F29" s="8">
        <v>-4.6976508457742131E-3</v>
      </c>
      <c r="G29" s="8">
        <v>-6.8291172595067076E-2</v>
      </c>
      <c r="H29" s="8">
        <v>-6.3192515670211585E-2</v>
      </c>
      <c r="I29" s="8">
        <v>8.9674302615576448E-2</v>
      </c>
      <c r="J29" s="8">
        <v>-0.11528650936916679</v>
      </c>
      <c r="K29" s="8">
        <v>-0.10342896139876349</v>
      </c>
      <c r="L29" s="8">
        <v>-4.0351259960678343E-2</v>
      </c>
      <c r="M29" s="8">
        <v>-3.628043231437255E-2</v>
      </c>
    </row>
    <row r="30" spans="1:13" x14ac:dyDescent="0.3">
      <c r="A30" s="3">
        <v>37377</v>
      </c>
      <c r="B30" s="8">
        <v>-4.0320217105643145E-2</v>
      </c>
      <c r="C30" s="8">
        <v>-2.8986959007481695E-2</v>
      </c>
      <c r="D30" s="8">
        <v>4.4919818097733953E-2</v>
      </c>
      <c r="E30" s="8">
        <v>-0.27243470328354952</v>
      </c>
      <c r="F30" s="8">
        <v>8.784493735674502E-2</v>
      </c>
      <c r="G30" s="8">
        <v>4.2776562700709508E-2</v>
      </c>
      <c r="H30" s="8">
        <v>-7.0338732120633449E-2</v>
      </c>
      <c r="I30" s="8">
        <v>-2.9452607737634404E-3</v>
      </c>
      <c r="J30" s="8">
        <v>-0.20247317504484152</v>
      </c>
      <c r="K30" s="8">
        <v>3.7994236277147576E-2</v>
      </c>
      <c r="L30" s="8">
        <v>-7.6769942008873548E-2</v>
      </c>
      <c r="M30" s="8">
        <v>-2.9390339319921275E-2</v>
      </c>
    </row>
    <row r="31" spans="1:13" x14ac:dyDescent="0.3">
      <c r="A31" s="3">
        <v>37408</v>
      </c>
      <c r="B31" s="8">
        <v>-0.10900697452573226</v>
      </c>
      <c r="C31" s="8">
        <v>-0.10681445737398</v>
      </c>
      <c r="D31" s="8">
        <v>-7.4605296902802737E-2</v>
      </c>
      <c r="E31" s="8">
        <v>-9.6626985413219069E-2</v>
      </c>
      <c r="F31" s="8">
        <v>-0.15163797933772766</v>
      </c>
      <c r="G31" s="8">
        <v>6.3597974430020642E-3</v>
      </c>
      <c r="H31" s="8">
        <v>-0.24116238197711073</v>
      </c>
      <c r="I31" s="8">
        <v>-1.4669147111528004E-2</v>
      </c>
      <c r="J31" s="8">
        <v>-0.18936926382927519</v>
      </c>
      <c r="K31" s="8">
        <v>-3.170609405874554E-2</v>
      </c>
      <c r="L31" s="8">
        <v>-0.30543838221760866</v>
      </c>
      <c r="M31" s="8">
        <v>-6.044012045401901E-2</v>
      </c>
    </row>
    <row r="32" spans="1:13" x14ac:dyDescent="0.3">
      <c r="A32" s="3">
        <v>37438</v>
      </c>
      <c r="B32" s="8">
        <v>-2.2473278018523234E-2</v>
      </c>
      <c r="C32" s="8">
        <v>2.8675685955143561E-2</v>
      </c>
      <c r="D32" s="8">
        <v>-4.8326022277020618E-2</v>
      </c>
      <c r="E32" s="8">
        <v>-0.43189783495910022</v>
      </c>
      <c r="F32" s="8">
        <v>-0.18177215768176613</v>
      </c>
      <c r="G32" s="8">
        <v>-0.12725909045415731</v>
      </c>
      <c r="H32" s="8">
        <v>-9.8344990930630441E-2</v>
      </c>
      <c r="I32" s="8">
        <v>2.274751457012282E-2</v>
      </c>
      <c r="J32" s="8">
        <v>-0.97225600773459364</v>
      </c>
      <c r="K32" s="8">
        <v>-6.1517637926501202E-2</v>
      </c>
      <c r="L32" s="8">
        <v>-0.1292302335813772</v>
      </c>
      <c r="M32" s="8">
        <v>-0.10890317745212122</v>
      </c>
    </row>
    <row r="33" spans="1:13" x14ac:dyDescent="0.3">
      <c r="A33" s="3">
        <v>37469</v>
      </c>
      <c r="B33" s="8">
        <v>6.8349173781903139E-2</v>
      </c>
      <c r="C33" s="8">
        <v>4.6038480769849052E-2</v>
      </c>
      <c r="D33" s="8">
        <v>5.2435730359412583E-2</v>
      </c>
      <c r="E33" s="8">
        <v>9.3684940850534471E-2</v>
      </c>
      <c r="F33" s="8">
        <v>0.14107862524795614</v>
      </c>
      <c r="G33" s="8">
        <v>5.8375679814391679E-2</v>
      </c>
      <c r="H33" s="8">
        <v>-0.43947144405920824</v>
      </c>
      <c r="I33" s="8">
        <v>-7.0180865511975448E-3</v>
      </c>
      <c r="J33" s="8">
        <v>0.38741681602276029</v>
      </c>
      <c r="K33" s="8">
        <v>2.1555450034397152E-2</v>
      </c>
      <c r="L33" s="8">
        <v>8.7420007020572621E-2</v>
      </c>
      <c r="M33" s="8">
        <v>9.9160017264466431E-3</v>
      </c>
    </row>
    <row r="34" spans="1:13" x14ac:dyDescent="0.3">
      <c r="A34" s="3">
        <v>37500</v>
      </c>
      <c r="B34" s="8">
        <v>-0.25455699865931919</v>
      </c>
      <c r="C34" s="8">
        <v>-9.7393772380299851E-2</v>
      </c>
      <c r="D34" s="8">
        <v>-9.3884329625623819E-2</v>
      </c>
      <c r="E34" s="8">
        <v>-0.43642756894807316</v>
      </c>
      <c r="F34" s="8">
        <v>-0.16329320740290662</v>
      </c>
      <c r="G34" s="8">
        <v>-0.11032300880137273</v>
      </c>
      <c r="H34" s="8">
        <v>5.1033924198892001E-2</v>
      </c>
      <c r="I34" s="8">
        <v>-0.12288449599903266</v>
      </c>
      <c r="J34" s="8">
        <v>-0.18497416009120404</v>
      </c>
      <c r="K34" s="8">
        <v>5.3879955544609746E-2</v>
      </c>
      <c r="L34" s="8">
        <v>-2.8491929361622065E-2</v>
      </c>
      <c r="M34" s="8">
        <v>-4.9027450550654772E-2</v>
      </c>
    </row>
    <row r="35" spans="1:13" x14ac:dyDescent="0.3">
      <c r="A35" s="3">
        <v>37530</v>
      </c>
      <c r="B35" s="8">
        <v>0.30291431144611208</v>
      </c>
      <c r="C35" s="8">
        <v>0.13112596614240865</v>
      </c>
      <c r="D35" s="8">
        <v>9.8858521797719839E-2</v>
      </c>
      <c r="E35" s="8">
        <v>-0.12014442675734338</v>
      </c>
      <c r="F35" s="8">
        <v>0.23403143630745241</v>
      </c>
      <c r="G35" s="8">
        <v>5.5702143953794157E-2</v>
      </c>
      <c r="H35" s="8">
        <v>-7.9258690732954135E-2</v>
      </c>
      <c r="I35" s="8">
        <v>0.14350725361223465</v>
      </c>
      <c r="J35" s="8">
        <v>-0.34930317012739864</v>
      </c>
      <c r="K35" s="8">
        <v>-7.2343732794680968E-2</v>
      </c>
      <c r="L35" s="8">
        <v>0.16433806299135886</v>
      </c>
      <c r="M35" s="8">
        <v>-1.518765628420962E-2</v>
      </c>
    </row>
    <row r="36" spans="1:13" x14ac:dyDescent="0.3">
      <c r="A36" s="3">
        <v>37561</v>
      </c>
      <c r="B36" s="8">
        <v>9.6299873236664821E-2</v>
      </c>
      <c r="C36" s="8">
        <v>6.3213059079515813E-2</v>
      </c>
      <c r="D36" s="8">
        <v>4.0036790352687892E-3</v>
      </c>
      <c r="E36" s="8">
        <v>1.0148198200575713</v>
      </c>
      <c r="F36" s="8">
        <v>0.27821237545547395</v>
      </c>
      <c r="G36" s="8">
        <v>4.5274701716610381E-4</v>
      </c>
      <c r="H36" s="8">
        <v>0.2949338536284199</v>
      </c>
      <c r="I36" s="8">
        <v>2.2665286348856346E-2</v>
      </c>
      <c r="J36" s="8">
        <v>0.18043686559115157</v>
      </c>
      <c r="K36" s="8">
        <v>8.3110303413834366E-2</v>
      </c>
      <c r="L36" s="8">
        <v>9.8044909144257919E-4</v>
      </c>
      <c r="M36" s="8">
        <v>6.4706364157588611E-2</v>
      </c>
    </row>
    <row r="37" spans="1:13" x14ac:dyDescent="0.3">
      <c r="A37" s="3">
        <v>37591</v>
      </c>
      <c r="B37" s="8">
        <v>-0.1128712208412021</v>
      </c>
      <c r="C37" s="8">
        <v>2.6694778677333744E-2</v>
      </c>
      <c r="D37" s="8">
        <v>-7.3037356459055482E-3</v>
      </c>
      <c r="E37" s="8">
        <v>-9.7111352797411357E-2</v>
      </c>
      <c r="F37" s="8">
        <v>-0.12627672625315253</v>
      </c>
      <c r="G37" s="8">
        <v>-3.3808373349335272E-2</v>
      </c>
      <c r="H37" s="8">
        <v>-0.13642597504601883</v>
      </c>
      <c r="I37" s="8">
        <v>-4.6904532427167273E-2</v>
      </c>
      <c r="J37" s="8">
        <v>0.35384046462745111</v>
      </c>
      <c r="K37" s="8">
        <v>5.0900840701449956E-2</v>
      </c>
      <c r="L37" s="8">
        <v>8.6766268850919731E-2</v>
      </c>
      <c r="M37" s="8">
        <v>-1.1814095589770642E-2</v>
      </c>
    </row>
    <row r="38" spans="1:13" x14ac:dyDescent="0.3">
      <c r="A38" s="3">
        <v>37622</v>
      </c>
      <c r="B38" s="8">
        <v>8.9912471428303265E-3</v>
      </c>
      <c r="C38" s="8">
        <v>-0.10194297990940511</v>
      </c>
      <c r="D38" s="8">
        <v>1.6153955128762998E-2</v>
      </c>
      <c r="E38" s="8">
        <v>0.36401383669534393</v>
      </c>
      <c r="F38" s="8">
        <v>2.6683683810561775E-3</v>
      </c>
      <c r="G38" s="8">
        <v>-2.5921984190728192E-2</v>
      </c>
      <c r="H38" s="8">
        <v>7.7267818045984663E-2</v>
      </c>
      <c r="I38" s="8">
        <v>1.0086885851730046E-2</v>
      </c>
      <c r="J38" s="8">
        <v>0.13889806631551732</v>
      </c>
      <c r="K38" s="8">
        <v>-4.3977532011567039E-2</v>
      </c>
      <c r="L38" s="8">
        <v>0.15338035421477428</v>
      </c>
      <c r="M38" s="8">
        <v>-3.7144954291687075E-3</v>
      </c>
    </row>
    <row r="39" spans="1:13" x14ac:dyDescent="0.3">
      <c r="A39" s="3">
        <v>37653</v>
      </c>
      <c r="B39" s="8">
        <v>-3.2020823715444369E-3</v>
      </c>
      <c r="C39" s="8">
        <v>-3.1872253431604158E-2</v>
      </c>
      <c r="D39" s="8">
        <v>-1.1630755734837493E-2</v>
      </c>
      <c r="E39" s="8">
        <v>-7.987952977669803E-2</v>
      </c>
      <c r="F39" s="8">
        <v>7.6921618544488229E-2</v>
      </c>
      <c r="G39" s="8">
        <v>-6.7099240105235547E-2</v>
      </c>
      <c r="H39" s="8">
        <v>0.108154635276645</v>
      </c>
      <c r="I39" s="8">
        <v>6.5618172714438493E-3</v>
      </c>
      <c r="J39" s="8">
        <v>-4.4190173962649487E-2</v>
      </c>
      <c r="K39" s="8">
        <v>-4.1038704191025795E-2</v>
      </c>
      <c r="L39" s="8">
        <v>1.4537294493144427E-2</v>
      </c>
      <c r="M39" s="8">
        <v>-6.5647883550634112E-2</v>
      </c>
    </row>
    <row r="40" spans="1:13" x14ac:dyDescent="0.3">
      <c r="A40" s="3">
        <v>37681</v>
      </c>
      <c r="B40" s="8">
        <v>8.0820047076973923E-3</v>
      </c>
      <c r="C40" s="8">
        <v>2.8012794555949599E-2</v>
      </c>
      <c r="D40" s="8">
        <v>-3.5276881593385587E-2</v>
      </c>
      <c r="E40" s="8">
        <v>0.16294565598218899</v>
      </c>
      <c r="F40" s="8">
        <v>2.2934008302258866E-2</v>
      </c>
      <c r="G40" s="8">
        <v>6.6616447436010195E-2</v>
      </c>
      <c r="H40" s="8">
        <v>-7.4981853318368333E-2</v>
      </c>
      <c r="I40" s="8">
        <v>4.1722560822292629E-2</v>
      </c>
      <c r="J40" s="8">
        <v>8.6509193530818845E-2</v>
      </c>
      <c r="K40" s="8">
        <v>6.0638537249683232E-2</v>
      </c>
      <c r="L40" s="8">
        <v>9.2440314623011222E-2</v>
      </c>
      <c r="M40" s="8">
        <v>1.1469122970502878E-2</v>
      </c>
    </row>
    <row r="41" spans="1:13" x14ac:dyDescent="0.3">
      <c r="A41" s="3">
        <v>37712</v>
      </c>
      <c r="B41" s="8">
        <v>7.9267890530884677E-2</v>
      </c>
      <c r="C41" s="8">
        <v>3.8594588756544761E-3</v>
      </c>
      <c r="D41" s="8">
        <v>0.11188800544097488</v>
      </c>
      <c r="E41" s="8">
        <v>0.18473383810972591</v>
      </c>
      <c r="F41" s="8">
        <v>3.8391905688308532E-2</v>
      </c>
      <c r="G41" s="8">
        <v>4.3878758528523118E-2</v>
      </c>
      <c r="H41" s="8">
        <v>0.24855035286114294</v>
      </c>
      <c r="I41" s="8">
        <v>-3.1165595520709164E-2</v>
      </c>
      <c r="J41" s="8">
        <v>0.50695101408042864</v>
      </c>
      <c r="K41" s="8">
        <v>-9.7067557061837877E-3</v>
      </c>
      <c r="L41" s="8">
        <v>3.6380117119018854E-2</v>
      </c>
      <c r="M41" s="8">
        <v>5.1262062530267029E-2</v>
      </c>
    </row>
    <row r="42" spans="1:13" x14ac:dyDescent="0.3">
      <c r="A42" s="3">
        <v>37742</v>
      </c>
      <c r="B42" s="8">
        <v>3.631770852764845E-2</v>
      </c>
      <c r="C42" s="8">
        <v>0.14950157404007633</v>
      </c>
      <c r="D42" s="8">
        <v>2.0239470172815177E-3</v>
      </c>
      <c r="E42" s="8">
        <v>0.29965901078421331</v>
      </c>
      <c r="F42" s="8">
        <v>0.10876448849784538</v>
      </c>
      <c r="G42" s="8">
        <v>1.2001294384107172E-2</v>
      </c>
      <c r="H42" s="8">
        <v>0.11256416621598624</v>
      </c>
      <c r="I42" s="8">
        <v>3.4058567611682054E-3</v>
      </c>
      <c r="J42" s="8">
        <v>0.27596643687761591</v>
      </c>
      <c r="K42" s="8">
        <v>4.2390063651466643E-2</v>
      </c>
      <c r="L42" s="8">
        <v>0.10000387734210513</v>
      </c>
      <c r="M42" s="8">
        <v>5.1605002078581694E-2</v>
      </c>
    </row>
    <row r="43" spans="1:13" x14ac:dyDescent="0.3">
      <c r="A43" s="3">
        <v>37773</v>
      </c>
      <c r="B43" s="8">
        <v>-6.3163350878449681E-2</v>
      </c>
      <c r="C43" s="8">
        <v>-3.7988001718636689E-3</v>
      </c>
      <c r="D43" s="8">
        <v>6.3062757166320982E-2</v>
      </c>
      <c r="E43" s="8">
        <v>-1.235317934547751E-2</v>
      </c>
      <c r="F43" s="8">
        <v>-3.7128110991113919E-2</v>
      </c>
      <c r="G43" s="8">
        <v>-4.6727821761955987E-2</v>
      </c>
      <c r="H43" s="8">
        <v>0.12653000245020044</v>
      </c>
      <c r="I43" s="8">
        <v>2.4955406273846105E-2</v>
      </c>
      <c r="J43" s="8">
        <v>-0.22093664394180015</v>
      </c>
      <c r="K43" s="8">
        <v>1.3377123323506306E-2</v>
      </c>
      <c r="L43" s="8">
        <v>4.4898221414870702E-2</v>
      </c>
      <c r="M43" s="8">
        <v>5.5600666695157869E-2</v>
      </c>
    </row>
    <row r="44" spans="1:13" x14ac:dyDescent="0.3">
      <c r="A44" s="3">
        <v>37803</v>
      </c>
      <c r="B44" s="8">
        <v>-1.5267536529078673E-2</v>
      </c>
      <c r="C44" s="8">
        <v>5.6867675391985756E-2</v>
      </c>
      <c r="D44" s="8">
        <v>5.2308440789762878E-2</v>
      </c>
      <c r="E44" s="8">
        <v>2.7856980399333788E-2</v>
      </c>
      <c r="F44" s="8">
        <v>-3.1413655491921384E-2</v>
      </c>
      <c r="G44" s="8">
        <v>0.11646646084995302</v>
      </c>
      <c r="H44" s="8">
        <v>-6.1659010809599008E-3</v>
      </c>
      <c r="I44" s="8">
        <v>8.3412547062249293E-2</v>
      </c>
      <c r="J44" s="8">
        <v>-9.4933937050737105E-3</v>
      </c>
      <c r="K44" s="8">
        <v>-3.3021508320095184E-2</v>
      </c>
      <c r="L44" s="8">
        <v>4.6559492433237107E-2</v>
      </c>
      <c r="M44" s="8">
        <v>4.5951417004048214E-3</v>
      </c>
    </row>
    <row r="45" spans="1:13" x14ac:dyDescent="0.3">
      <c r="A45" s="3">
        <v>37834</v>
      </c>
      <c r="B45" s="8">
        <v>9.3103490342301143E-3</v>
      </c>
      <c r="C45" s="8">
        <v>2.3979915983029402E-2</v>
      </c>
      <c r="D45" s="8">
        <v>-4.1038967768616076E-2</v>
      </c>
      <c r="E45" s="8">
        <v>0.22358300048569071</v>
      </c>
      <c r="F45" s="8">
        <v>8.6785249122651467E-2</v>
      </c>
      <c r="G45" s="8">
        <v>1.7911185991855566E-2</v>
      </c>
      <c r="H45" s="8">
        <v>0.1752322567741075</v>
      </c>
      <c r="I45" s="8">
        <v>1.6061885654818309E-2</v>
      </c>
      <c r="J45" s="8">
        <v>2.9759398950291407E-2</v>
      </c>
      <c r="K45" s="8">
        <v>1.6407089854232032E-2</v>
      </c>
      <c r="L45" s="8">
        <v>2.127733165103626E-2</v>
      </c>
      <c r="M45" s="8">
        <v>-3.0326233703427477E-3</v>
      </c>
    </row>
    <row r="46" spans="1:13" x14ac:dyDescent="0.3">
      <c r="A46" s="3">
        <v>37865</v>
      </c>
      <c r="B46" s="8">
        <v>7.6244649084729957E-2</v>
      </c>
      <c r="C46" s="8">
        <v>-4.9009409165483714E-2</v>
      </c>
      <c r="D46" s="8">
        <v>-1.5385447210817185E-2</v>
      </c>
      <c r="E46" s="8">
        <v>-0.11438402463502453</v>
      </c>
      <c r="F46" s="8">
        <v>2.8909400763820828E-3</v>
      </c>
      <c r="G46" s="8">
        <v>-4.8051499204969893E-2</v>
      </c>
      <c r="H46" s="8">
        <v>-9.0285143026023751E-2</v>
      </c>
      <c r="I46" s="8">
        <v>-2.6284607942600496E-2</v>
      </c>
      <c r="J46" s="8">
        <v>0.1354584239505417</v>
      </c>
      <c r="K46" s="8">
        <v>1.5199196402592974E-2</v>
      </c>
      <c r="L46" s="8">
        <v>3.3442795057125316E-2</v>
      </c>
      <c r="M46" s="8">
        <v>3.0226471152971696E-2</v>
      </c>
    </row>
    <row r="47" spans="1:13" x14ac:dyDescent="0.3">
      <c r="A47" s="3">
        <v>37895</v>
      </c>
      <c r="B47" s="8">
        <v>1.293519163416079E-2</v>
      </c>
      <c r="C47" s="8">
        <v>1.2820367583337738E-2</v>
      </c>
      <c r="D47" s="8">
        <v>-1.9924694669233831E-2</v>
      </c>
      <c r="E47" s="8">
        <v>0.13353106023949896</v>
      </c>
      <c r="F47" s="8">
        <v>-1.0192142859303643E-2</v>
      </c>
      <c r="G47" s="8">
        <v>1.1960799921947186E-2</v>
      </c>
      <c r="H47" s="8">
        <v>0.20462303266217086</v>
      </c>
      <c r="I47" s="8">
        <v>0.13268011504776497</v>
      </c>
      <c r="J47" s="8">
        <v>0.16487445705543974</v>
      </c>
      <c r="K47" s="8">
        <v>-4.8312635909092232E-2</v>
      </c>
      <c r="L47" s="8">
        <v>-1.5675259212992489E-3</v>
      </c>
      <c r="M47" s="8">
        <v>1.8922153339088092E-2</v>
      </c>
    </row>
    <row r="48" spans="1:13" x14ac:dyDescent="0.3">
      <c r="A48" s="3">
        <v>37926</v>
      </c>
      <c r="B48" s="8">
        <v>1.1776723856169147E-2</v>
      </c>
      <c r="C48" s="8">
        <v>8.3745844522547422E-2</v>
      </c>
      <c r="D48" s="8">
        <v>-3.9695208641541916E-3</v>
      </c>
      <c r="E48" s="8">
        <v>-1.9147035604474408E-2</v>
      </c>
      <c r="F48" s="8">
        <v>-2.2444808098982142E-2</v>
      </c>
      <c r="G48" s="8">
        <v>5.4218333079433849E-2</v>
      </c>
      <c r="H48" s="8">
        <v>6.136057855180535E-2</v>
      </c>
      <c r="I48" s="8">
        <v>2.154078092603946E-3</v>
      </c>
      <c r="J48" s="8">
        <v>1.3621209951661432E-2</v>
      </c>
      <c r="K48" s="8">
        <v>9.4925655251227939E-3</v>
      </c>
      <c r="L48" s="8">
        <v>-0.10463452479158131</v>
      </c>
      <c r="M48" s="8">
        <v>1.0753516313190216E-2</v>
      </c>
    </row>
    <row r="49" spans="1:13" x14ac:dyDescent="0.3">
      <c r="A49" s="3">
        <v>37956</v>
      </c>
      <c r="B49" s="8">
        <v>2.517035566453879E-2</v>
      </c>
      <c r="C49" s="8">
        <v>5.2965323694669796E-2</v>
      </c>
      <c r="D49" s="8">
        <v>6.4182719152160436E-2</v>
      </c>
      <c r="E49" s="8">
        <v>-5.0460899620507364E-2</v>
      </c>
      <c r="F49" s="8">
        <v>0.11285368036286311</v>
      </c>
      <c r="G49" s="8">
        <v>9.7128610659025338E-2</v>
      </c>
      <c r="H49" s="8">
        <v>-0.16612307447224176</v>
      </c>
      <c r="I49" s="8">
        <v>7.733261398417797E-2</v>
      </c>
      <c r="J49" s="8">
        <v>6.2281400002404688E-2</v>
      </c>
      <c r="K49" s="8">
        <v>6.4223624508173887E-3</v>
      </c>
      <c r="L49" s="8">
        <v>-1.3442509922366133E-2</v>
      </c>
      <c r="M49" s="8">
        <v>2.9278978950376233E-2</v>
      </c>
    </row>
    <row r="50" spans="1:13" x14ac:dyDescent="0.3">
      <c r="A50" s="3">
        <v>37987</v>
      </c>
      <c r="B50" s="8">
        <v>6.8287792771835193E-2</v>
      </c>
      <c r="C50" s="8">
        <v>0.1007068055124886</v>
      </c>
      <c r="D50" s="8">
        <v>2.3221624953843608E-2</v>
      </c>
      <c r="E50" s="8">
        <v>1.5589085725397763E-2</v>
      </c>
      <c r="F50" s="8">
        <v>0.14808858054475277</v>
      </c>
      <c r="G50" s="8">
        <v>-5.2514605761908674E-2</v>
      </c>
      <c r="H50" s="8">
        <v>-3.6055800557815106E-2</v>
      </c>
      <c r="I50" s="8">
        <v>-7.2417391319884755E-2</v>
      </c>
      <c r="J50" s="8">
        <v>3.3336593592612873E-2</v>
      </c>
      <c r="K50" s="8">
        <v>2.8656522297771637E-3</v>
      </c>
      <c r="L50" s="8">
        <v>7.1245683764341455E-2</v>
      </c>
      <c r="M50" s="8">
        <v>4.8008587503701398E-2</v>
      </c>
    </row>
    <row r="51" spans="1:13" x14ac:dyDescent="0.3">
      <c r="A51" s="3">
        <v>38018</v>
      </c>
      <c r="B51" s="8">
        <v>-2.7897343851717861E-2</v>
      </c>
      <c r="C51" s="8">
        <v>7.1506532797629436E-3</v>
      </c>
      <c r="D51" s="8">
        <v>5.6312374610762855E-3</v>
      </c>
      <c r="E51" s="8">
        <v>5.4448119899712395E-3</v>
      </c>
      <c r="F51" s="8">
        <v>5.8299993790607713E-2</v>
      </c>
      <c r="G51" s="8">
        <v>-3.4032936662000114E-2</v>
      </c>
      <c r="H51" s="8">
        <v>5.7174572858538115E-2</v>
      </c>
      <c r="I51" s="8">
        <v>-1.3621489365662914E-2</v>
      </c>
      <c r="J51" s="8">
        <v>-7.44233962923989E-2</v>
      </c>
      <c r="K51" s="8">
        <v>1.8114653619687338E-2</v>
      </c>
      <c r="L51" s="8">
        <v>-1.0465482328299525E-2</v>
      </c>
      <c r="M51" s="8">
        <v>9.571574894924521E-3</v>
      </c>
    </row>
    <row r="52" spans="1:13" x14ac:dyDescent="0.3">
      <c r="A52" s="3">
        <v>38047</v>
      </c>
      <c r="B52" s="8">
        <v>-4.7875602864912423E-2</v>
      </c>
      <c r="C52" s="8">
        <v>7.4534033358665281E-3</v>
      </c>
      <c r="D52" s="8">
        <v>-1.1541079130241143E-2</v>
      </c>
      <c r="E52" s="8">
        <v>2.6787513554932467E-2</v>
      </c>
      <c r="F52" s="8">
        <v>-5.0371402988176377E-2</v>
      </c>
      <c r="G52" s="8">
        <v>3.8232021473934875E-2</v>
      </c>
      <c r="H52" s="8">
        <v>-2.9153468978339193E-2</v>
      </c>
      <c r="I52" s="8">
        <v>5.2659759357091676E-2</v>
      </c>
      <c r="J52" s="8">
        <v>-6.027983638882746E-2</v>
      </c>
      <c r="K52" s="8">
        <v>1.5109203711323349E-2</v>
      </c>
      <c r="L52" s="8">
        <v>-9.7943779197278896E-2</v>
      </c>
      <c r="M52" s="8">
        <v>-1.6950041981528025E-2</v>
      </c>
    </row>
    <row r="53" spans="1:13" x14ac:dyDescent="0.3">
      <c r="A53" s="3">
        <v>38078</v>
      </c>
      <c r="B53" s="8">
        <v>-4.0780811594924866E-2</v>
      </c>
      <c r="C53" s="8">
        <v>3.2013668967070516E-2</v>
      </c>
      <c r="D53" s="8">
        <v>3.6754278549537508E-3</v>
      </c>
      <c r="E53" s="8">
        <v>9.2502766554113408E-2</v>
      </c>
      <c r="F53" s="8">
        <v>-1.5752798632396453E-2</v>
      </c>
      <c r="G53" s="8">
        <v>-1.584616916321489E-3</v>
      </c>
      <c r="H53" s="8">
        <v>4.7759096575812704E-2</v>
      </c>
      <c r="I53" s="8">
        <v>5.4780861030309769E-2</v>
      </c>
      <c r="J53" s="8">
        <v>1.6279612210122068E-2</v>
      </c>
      <c r="K53" s="8">
        <v>4.3390170725183079E-2</v>
      </c>
      <c r="L53" s="8">
        <v>1.3345671732925744E-2</v>
      </c>
      <c r="M53" s="8">
        <v>8.3453442232067129E-3</v>
      </c>
    </row>
    <row r="54" spans="1:13" x14ac:dyDescent="0.3">
      <c r="A54" s="3">
        <v>38108</v>
      </c>
      <c r="B54" s="8">
        <v>4.7524382693828783E-3</v>
      </c>
      <c r="C54" s="8">
        <v>5.2696376563748308E-2</v>
      </c>
      <c r="D54" s="8">
        <v>3.2272549041760232E-2</v>
      </c>
      <c r="E54" s="8">
        <v>0.10511928443568365</v>
      </c>
      <c r="F54" s="8">
        <v>-2.5834207519548232E-2</v>
      </c>
      <c r="G54" s="8">
        <v>3.2072426237509111E-3</v>
      </c>
      <c r="H54" s="8">
        <v>-2.5961362320842313E-2</v>
      </c>
      <c r="I54" s="8">
        <v>-2.2451944570974162E-2</v>
      </c>
      <c r="J54" s="8">
        <v>7.4437116007054452E-2</v>
      </c>
      <c r="K54" s="8">
        <v>-5.1086883458171597E-2</v>
      </c>
      <c r="L54" s="8">
        <v>-3.152520663877225E-2</v>
      </c>
      <c r="M54" s="8">
        <v>-2.6981718077221651E-2</v>
      </c>
    </row>
    <row r="55" spans="1:13" x14ac:dyDescent="0.3">
      <c r="A55" s="3">
        <v>38139</v>
      </c>
      <c r="B55" s="8">
        <v>-2.9541101192251912E-3</v>
      </c>
      <c r="C55" s="8">
        <v>-1.3000421054573448E-3</v>
      </c>
      <c r="D55" s="8">
        <v>1.7765026597913226E-2</v>
      </c>
      <c r="E55" s="8">
        <v>9.445551240234909E-2</v>
      </c>
      <c r="F55" s="8">
        <v>4.1152707772517984E-2</v>
      </c>
      <c r="G55" s="8">
        <v>4.8437341859992038E-2</v>
      </c>
      <c r="H55" s="8">
        <v>-3.9039198786697135E-2</v>
      </c>
      <c r="I55" s="8">
        <v>6.6799629263409571E-2</v>
      </c>
      <c r="J55" s="8">
        <v>6.1254355534313812E-2</v>
      </c>
      <c r="K55" s="8">
        <v>3.1633715615349375E-2</v>
      </c>
      <c r="L55" s="8">
        <v>-4.483337300018423E-2</v>
      </c>
      <c r="M55" s="8">
        <v>2.7185839424001178E-2</v>
      </c>
    </row>
    <row r="56" spans="1:13" x14ac:dyDescent="0.3">
      <c r="A56" s="3">
        <v>38169</v>
      </c>
      <c r="B56" s="8">
        <v>-1.2326886354487145E-2</v>
      </c>
      <c r="C56" s="8">
        <v>-0.1782960882615299</v>
      </c>
      <c r="D56" s="8">
        <v>1.4278669369787628E-2</v>
      </c>
      <c r="E56" s="8">
        <v>-4.9909193818494117E-2</v>
      </c>
      <c r="F56" s="8">
        <v>5.2379866720734865E-2</v>
      </c>
      <c r="G56" s="8">
        <v>-7.8181159488753278E-3</v>
      </c>
      <c r="H56" s="8">
        <v>-5.2185281548902507E-2</v>
      </c>
      <c r="I56" s="8">
        <v>-8.8820705023698376E-2</v>
      </c>
      <c r="J56" s="8">
        <v>-2.8602473047105691E-2</v>
      </c>
      <c r="K56" s="8">
        <v>-5.6923589851914924E-2</v>
      </c>
      <c r="L56" s="8">
        <v>-0.10373592834768086</v>
      </c>
      <c r="M56" s="8">
        <v>-2.3756135456760551E-2</v>
      </c>
    </row>
    <row r="57" spans="1:13" x14ac:dyDescent="0.3">
      <c r="A57" s="3">
        <v>38200</v>
      </c>
      <c r="B57" s="8">
        <v>-2.7715361049989749E-2</v>
      </c>
      <c r="C57" s="8">
        <v>2.1158375814064184E-2</v>
      </c>
      <c r="D57" s="8">
        <v>5.6595851934185225E-2</v>
      </c>
      <c r="E57" s="8">
        <v>2.9303568485417864E-2</v>
      </c>
      <c r="F57" s="8">
        <v>-8.4752454949446665E-2</v>
      </c>
      <c r="G57" s="8">
        <v>1.2100157682581983E-2</v>
      </c>
      <c r="H57" s="8">
        <v>-3.2634025565578595E-2</v>
      </c>
      <c r="I57" s="8">
        <v>0</v>
      </c>
      <c r="J57" s="8">
        <v>4.4586513012018006E-2</v>
      </c>
      <c r="K57" s="8">
        <v>5.7747414199983881E-2</v>
      </c>
      <c r="L57" s="8">
        <v>0.10047840737041278</v>
      </c>
      <c r="M57" s="8">
        <v>-1.529140480173609E-2</v>
      </c>
    </row>
    <row r="58" spans="1:13" x14ac:dyDescent="0.3">
      <c r="A58" s="3">
        <v>38231</v>
      </c>
      <c r="B58" s="8">
        <v>1.4437117663984584E-2</v>
      </c>
      <c r="C58" s="8">
        <v>2.8149992205176173E-2</v>
      </c>
      <c r="D58" s="8">
        <v>-3.7372393961051076E-2</v>
      </c>
      <c r="E58" s="8">
        <v>3.0425583967942628E-2</v>
      </c>
      <c r="F58" s="8">
        <v>0.14837837360199965</v>
      </c>
      <c r="G58" s="8">
        <v>3.7471326928887216E-2</v>
      </c>
      <c r="H58" s="8">
        <v>0.15353624975098984</v>
      </c>
      <c r="I58" s="8">
        <v>-2.4862116628692348E-2</v>
      </c>
      <c r="J58" s="8">
        <v>-9.9601464353356785E-3</v>
      </c>
      <c r="K58" s="8">
        <v>-5.10147619166385E-2</v>
      </c>
      <c r="L58" s="8">
        <v>1.5218283816703768E-2</v>
      </c>
      <c r="M58" s="8">
        <v>2.6374272228038301E-2</v>
      </c>
    </row>
    <row r="59" spans="1:13" x14ac:dyDescent="0.3">
      <c r="A59" s="3">
        <v>38261</v>
      </c>
      <c r="B59" s="8">
        <v>4.5708785006442529E-2</v>
      </c>
      <c r="C59" s="8">
        <v>7.0718656950969266E-2</v>
      </c>
      <c r="D59" s="8">
        <v>4.3194605747325192E-2</v>
      </c>
      <c r="E59" s="8">
        <v>0.11321226646242427</v>
      </c>
      <c r="F59" s="8">
        <v>9.4797303024637056E-2</v>
      </c>
      <c r="G59" s="8">
        <v>-1.6967187341401381E-2</v>
      </c>
      <c r="H59" s="8">
        <v>8.7840748998557094E-2</v>
      </c>
      <c r="I59" s="8">
        <v>-3.0471264573786683E-2</v>
      </c>
      <c r="J59" s="8">
        <v>8.7178359205973069E-2</v>
      </c>
      <c r="K59" s="8">
        <v>-1.4582512995992654E-2</v>
      </c>
      <c r="L59" s="8">
        <v>1.593902727523696E-2</v>
      </c>
      <c r="M59" s="8">
        <v>-4.026269169515286E-4</v>
      </c>
    </row>
    <row r="60" spans="1:13" x14ac:dyDescent="0.3">
      <c r="A60" s="3">
        <v>38292</v>
      </c>
      <c r="B60" s="8">
        <v>4.8816815598249595E-2</v>
      </c>
      <c r="C60" s="8">
        <v>4.2200440938185924E-2</v>
      </c>
      <c r="D60" s="8">
        <v>3.2509077303040215E-2</v>
      </c>
      <c r="E60" s="8">
        <v>5.3240575040728592E-2</v>
      </c>
      <c r="F60" s="8">
        <v>0.11007421781874345</v>
      </c>
      <c r="G60" s="8">
        <v>7.3745391723237311E-2</v>
      </c>
      <c r="H60" s="8">
        <v>-4.7133309956381549E-2</v>
      </c>
      <c r="I60" s="8">
        <v>2.5708004106270051E-2</v>
      </c>
      <c r="J60" s="8">
        <v>0.11594654163086085</v>
      </c>
      <c r="K60" s="8">
        <v>3.4534667648481489E-2</v>
      </c>
      <c r="L60" s="8">
        <v>3.6333774546371135E-2</v>
      </c>
      <c r="M60" s="8">
        <v>4.6302843690980228E-2</v>
      </c>
    </row>
    <row r="61" spans="1:13" x14ac:dyDescent="0.3">
      <c r="A61" s="3">
        <v>38322</v>
      </c>
      <c r="B61" s="8">
        <v>4.6955249719656873E-2</v>
      </c>
      <c r="C61" s="8">
        <v>-1.9856360001620828E-3</v>
      </c>
      <c r="D61" s="8">
        <v>1.5440674140376483E-2</v>
      </c>
      <c r="E61" s="8">
        <v>1.4782412060571603E-2</v>
      </c>
      <c r="F61" s="8">
        <v>-4.9309981496282435E-2</v>
      </c>
      <c r="G61" s="8">
        <v>1.2498225076935782E-2</v>
      </c>
      <c r="H61" s="8">
        <v>5.2516311016940799E-2</v>
      </c>
      <c r="I61" s="8">
        <v>3.509651311721864E-2</v>
      </c>
      <c r="J61" s="8">
        <v>0.1104942728908945</v>
      </c>
      <c r="K61" s="8">
        <v>8.8713462611484106E-2</v>
      </c>
      <c r="L61" s="8">
        <v>1.3931218825907752E-2</v>
      </c>
      <c r="M61" s="8">
        <v>2.5895255530651685E-2</v>
      </c>
    </row>
    <row r="62" spans="1:13" x14ac:dyDescent="0.3">
      <c r="A62" s="3">
        <v>38353</v>
      </c>
      <c r="B62" s="8">
        <v>-5.3763355641142707E-2</v>
      </c>
      <c r="C62" s="8">
        <v>-8.3153132299579463E-3</v>
      </c>
      <c r="D62" s="8">
        <v>-3.5092138527907596E-3</v>
      </c>
      <c r="E62" s="8">
        <v>-1.5334388432535184E-2</v>
      </c>
      <c r="F62" s="8">
        <v>4.7041231783642681E-2</v>
      </c>
      <c r="G62" s="8">
        <v>2.1041476445240282E-2</v>
      </c>
      <c r="H62" s="8">
        <v>-9.9543409193983773E-2</v>
      </c>
      <c r="I62" s="8">
        <v>2.752025727312753E-2</v>
      </c>
      <c r="J62" s="8">
        <v>2.7418520326514793E-2</v>
      </c>
      <c r="K62" s="8">
        <v>6.3897102911812526E-2</v>
      </c>
      <c r="L62" s="8">
        <v>-5.578650787502392E-2</v>
      </c>
      <c r="M62" s="8">
        <v>-1.484310504415403E-2</v>
      </c>
    </row>
    <row r="63" spans="1:13" x14ac:dyDescent="0.3">
      <c r="A63" s="3">
        <v>38384</v>
      </c>
      <c r="B63" s="8">
        <v>-9.0323621484798989E-3</v>
      </c>
      <c r="C63" s="8">
        <v>-8.6464912212528097E-2</v>
      </c>
      <c r="D63" s="8">
        <v>6.0206358781169107E-3</v>
      </c>
      <c r="E63" s="8">
        <v>1.1522578845090196E-2</v>
      </c>
      <c r="F63" s="8">
        <v>6.6769316648961574E-2</v>
      </c>
      <c r="G63" s="8">
        <v>6.1074590967877707E-2</v>
      </c>
      <c r="H63" s="8">
        <v>6.1197951936273641E-3</v>
      </c>
      <c r="I63" s="8">
        <v>-4.9903635860315534E-3</v>
      </c>
      <c r="J63" s="8">
        <v>0.17517901134778111</v>
      </c>
      <c r="K63" s="8">
        <v>-5.5188956463130649E-3</v>
      </c>
      <c r="L63" s="8">
        <v>-2.5225393964274756E-2</v>
      </c>
      <c r="M63" s="8">
        <v>1.5422249684698814E-2</v>
      </c>
    </row>
    <row r="64" spans="1:13" x14ac:dyDescent="0.3">
      <c r="A64" s="3">
        <v>38412</v>
      </c>
      <c r="B64" s="8">
        <v>-1.1140309416024174E-2</v>
      </c>
      <c r="C64" s="8">
        <v>-8.2321296685336637E-2</v>
      </c>
      <c r="D64" s="8">
        <v>-5.6213087448020962E-2</v>
      </c>
      <c r="E64" s="8">
        <v>-5.470425286668002E-3</v>
      </c>
      <c r="F64" s="8">
        <v>-1.6509971187027891E-2</v>
      </c>
      <c r="G64" s="8">
        <v>1.0642665298766273E-2</v>
      </c>
      <c r="H64" s="8">
        <v>-1.8534169679595687E-4</v>
      </c>
      <c r="I64" s="8">
        <v>2.5642704276511684E-2</v>
      </c>
      <c r="J64" s="8">
        <v>-2.1740000802644932E-2</v>
      </c>
      <c r="K64" s="8">
        <v>-6.3457093686907828E-2</v>
      </c>
      <c r="L64" s="8">
        <v>-1.6949597823701548E-2</v>
      </c>
      <c r="M64" s="8">
        <v>-3.9428823887365421E-3</v>
      </c>
    </row>
    <row r="65" spans="1:13" x14ac:dyDescent="0.3">
      <c r="A65" s="3">
        <v>38443</v>
      </c>
      <c r="B65" s="8">
        <v>-0.17930587272165943</v>
      </c>
      <c r="C65" s="8">
        <v>-1.2333896194062924E-2</v>
      </c>
      <c r="D65" s="8">
        <v>3.0695108421595028E-2</v>
      </c>
      <c r="E65" s="8">
        <v>-5.6416384850674704E-2</v>
      </c>
      <c r="F65" s="8">
        <v>-3.629067470054597E-2</v>
      </c>
      <c r="G65" s="8">
        <v>-6.9631105001353624E-2</v>
      </c>
      <c r="H65" s="8">
        <v>-7.0369171655892779E-2</v>
      </c>
      <c r="I65" s="8">
        <v>-0.11383798924790699</v>
      </c>
      <c r="J65" s="8">
        <v>-1.8484715127205242E-2</v>
      </c>
      <c r="K65" s="8">
        <v>5.0738952654203993E-3</v>
      </c>
      <c r="L65" s="8">
        <v>-1.030928113903069E-2</v>
      </c>
      <c r="M65" s="8">
        <v>-2.5500041844505838E-2</v>
      </c>
    </row>
    <row r="66" spans="1:13" x14ac:dyDescent="0.3">
      <c r="A66" s="3">
        <v>38473</v>
      </c>
      <c r="B66" s="8">
        <v>-1.0926241416717671E-2</v>
      </c>
      <c r="C66" s="8">
        <v>5.2253694322144099E-2</v>
      </c>
      <c r="D66" s="8">
        <v>2.8023298369298493E-2</v>
      </c>
      <c r="E66" s="8">
        <v>4.5939253608069032E-2</v>
      </c>
      <c r="F66" s="8">
        <v>2.7275831037815924E-2</v>
      </c>
      <c r="G66" s="8">
        <v>2.5219856025879291E-2</v>
      </c>
      <c r="H66" s="8">
        <v>8.0376958973440715E-2</v>
      </c>
      <c r="I66" s="8">
        <v>2.3507429088011574E-3</v>
      </c>
      <c r="J66" s="8">
        <v>-7.6886637874067368E-2</v>
      </c>
      <c r="K66" s="8">
        <v>5.1573876947794391E-3</v>
      </c>
      <c r="L66" s="8">
        <v>9.2830433354409124E-3</v>
      </c>
      <c r="M66" s="8">
        <v>1.1894231512413721E-2</v>
      </c>
    </row>
    <row r="67" spans="1:13" x14ac:dyDescent="0.3">
      <c r="A67" s="3">
        <v>38504</v>
      </c>
      <c r="B67" s="8">
        <v>-1.5377853235699457E-2</v>
      </c>
      <c r="C67" s="8">
        <v>2.0681503138293731E-2</v>
      </c>
      <c r="D67" s="8">
        <v>-1.5447217745485898E-2</v>
      </c>
      <c r="E67" s="8">
        <v>0.15288321400139748</v>
      </c>
      <c r="F67" s="8">
        <v>0.1152058829860492</v>
      </c>
      <c r="G67" s="8">
        <v>1.1611238833815266E-3</v>
      </c>
      <c r="H67" s="8">
        <v>0.23064756714826615</v>
      </c>
      <c r="I67" s="8">
        <v>-5.2955939124314289E-2</v>
      </c>
      <c r="J67" s="8">
        <v>9.5371353001272766E-2</v>
      </c>
      <c r="K67" s="8">
        <v>-5.630289669871328E-2</v>
      </c>
      <c r="L67" s="8">
        <v>3.1663351333724776E-2</v>
      </c>
      <c r="M67" s="8">
        <v>2.034321213972912E-2</v>
      </c>
    </row>
    <row r="68" spans="1:13" x14ac:dyDescent="0.3">
      <c r="A68" s="3">
        <v>38534</v>
      </c>
      <c r="B68" s="8">
        <v>0.11760368872557236</v>
      </c>
      <c r="C68" s="8">
        <v>0.10550972275062849</v>
      </c>
      <c r="D68" s="8">
        <v>-3.530736556717682E-2</v>
      </c>
      <c r="E68" s="8">
        <v>8.9149655586853907E-2</v>
      </c>
      <c r="F68" s="8">
        <v>0.15879998008391819</v>
      </c>
      <c r="G68" s="8">
        <v>-3.6933603737522255E-3</v>
      </c>
      <c r="H68" s="8">
        <v>0.11262602871056655</v>
      </c>
      <c r="I68" s="8">
        <v>3.6663636722816043E-2</v>
      </c>
      <c r="J68" s="8">
        <v>-2.0352480489992924E-2</v>
      </c>
      <c r="K68" s="8">
        <v>1.2952723619987771E-2</v>
      </c>
      <c r="L68" s="8">
        <v>-4.8922913398527154E-2</v>
      </c>
      <c r="M68" s="8">
        <v>1.6627157413183623E-2</v>
      </c>
    </row>
    <row r="69" spans="1:13" x14ac:dyDescent="0.3">
      <c r="A69" s="3">
        <v>38565</v>
      </c>
      <c r="B69" s="8">
        <v>-3.4621455498006305E-2</v>
      </c>
      <c r="C69" s="8">
        <v>-6.789323803283856E-2</v>
      </c>
      <c r="D69" s="8">
        <v>-1.3159367733281581E-2</v>
      </c>
      <c r="E69" s="8">
        <v>3.6740498252296909E-2</v>
      </c>
      <c r="F69" s="8">
        <v>0.10089057442132596</v>
      </c>
      <c r="G69" s="8">
        <v>-7.5757098856904848E-2</v>
      </c>
      <c r="H69" s="8">
        <v>-6.9039625418473138E-2</v>
      </c>
      <c r="I69" s="8">
        <v>-5.2697785758767504E-2</v>
      </c>
      <c r="J69" s="8">
        <v>-1.9503572150863908E-2</v>
      </c>
      <c r="K69" s="8">
        <v>-2.3785411473870845E-2</v>
      </c>
      <c r="L69" s="8">
        <v>4.1267636040669596E-2</v>
      </c>
      <c r="M69" s="8">
        <v>1.6608849325827765E-3</v>
      </c>
    </row>
    <row r="70" spans="1:13" x14ac:dyDescent="0.3">
      <c r="A70" s="3">
        <v>38596</v>
      </c>
      <c r="B70" s="8">
        <v>-2.5714933104853568E-3</v>
      </c>
      <c r="C70" s="8">
        <v>0.10212927158216673</v>
      </c>
      <c r="D70" s="8">
        <v>-1.0180624010326187E-2</v>
      </c>
      <c r="E70" s="8">
        <v>4.5508924704256867E-2</v>
      </c>
      <c r="F70" s="8">
        <v>0.10208241294285521</v>
      </c>
      <c r="G70" s="8">
        <v>-4.7045670921715479E-3</v>
      </c>
      <c r="H70" s="8">
        <v>-9.0641939623325077E-2</v>
      </c>
      <c r="I70" s="8">
        <v>3.6466544759570958E-2</v>
      </c>
      <c r="J70" s="8">
        <v>4.2903794254922654E-2</v>
      </c>
      <c r="K70" s="8">
        <v>4.4112788999470215E-2</v>
      </c>
      <c r="L70" s="8">
        <v>-1.2101039494070393E-2</v>
      </c>
      <c r="M70" s="8">
        <v>1.3477419196746558E-3</v>
      </c>
    </row>
    <row r="71" spans="1:13" x14ac:dyDescent="0.3">
      <c r="A71" s="3">
        <v>38626</v>
      </c>
      <c r="B71" s="8">
        <v>2.0481768593916913E-2</v>
      </c>
      <c r="C71" s="8">
        <v>-2.3245535438508758E-2</v>
      </c>
      <c r="D71" s="8">
        <v>3.8214975545024572E-2</v>
      </c>
      <c r="E71" s="8">
        <v>-4.5089614965280952E-2</v>
      </c>
      <c r="F71" s="8">
        <v>-0.14789512842163541</v>
      </c>
      <c r="G71" s="8">
        <v>4.3248096737069801E-2</v>
      </c>
      <c r="H71" s="8">
        <v>1.8487962321496722E-2</v>
      </c>
      <c r="I71" s="8">
        <v>3.509159728011764E-2</v>
      </c>
      <c r="J71" s="8">
        <v>-3.3418807932259049E-2</v>
      </c>
      <c r="K71" s="8">
        <v>1.2439618806076337E-3</v>
      </c>
      <c r="L71" s="8">
        <v>-9.5749809339472955E-2</v>
      </c>
      <c r="M71" s="8">
        <v>-2.7701644479248267E-2</v>
      </c>
    </row>
    <row r="72" spans="1:13" x14ac:dyDescent="0.3">
      <c r="A72" s="3">
        <v>38657</v>
      </c>
      <c r="B72" s="8">
        <v>8.2257562839677362E-2</v>
      </c>
      <c r="C72" s="8">
        <v>2.1626044223041253E-2</v>
      </c>
      <c r="D72" s="8">
        <v>4.7983336135321158E-2</v>
      </c>
      <c r="E72" s="8">
        <v>0.13473628930541071</v>
      </c>
      <c r="F72" s="8">
        <v>7.4168319648998352E-2</v>
      </c>
      <c r="G72" s="8">
        <v>3.3161653587411265E-2</v>
      </c>
      <c r="H72" s="8">
        <v>8.6106907098058294E-2</v>
      </c>
      <c r="I72" s="8">
        <v>3.2373456581943016E-2</v>
      </c>
      <c r="J72" s="8">
        <v>-7.5806413636114491E-3</v>
      </c>
      <c r="K72" s="8">
        <v>-8.3494629742136787E-3</v>
      </c>
      <c r="L72" s="8">
        <v>-3.9086803447794811E-2</v>
      </c>
      <c r="M72" s="8">
        <v>3.8096916003892624E-2</v>
      </c>
    </row>
    <row r="73" spans="1:13" x14ac:dyDescent="0.3">
      <c r="A73" s="3">
        <v>38687</v>
      </c>
      <c r="B73" s="8">
        <v>-7.5961973034179328E-2</v>
      </c>
      <c r="C73" s="8">
        <v>-2.3615318367623345E-2</v>
      </c>
      <c r="D73" s="8">
        <v>1.6396403196327791E-2</v>
      </c>
      <c r="E73" s="8">
        <v>-6.9865537354580143E-3</v>
      </c>
      <c r="F73" s="8">
        <v>-2.4926153805979186E-2</v>
      </c>
      <c r="G73" s="8">
        <v>3.3798587759584973E-4</v>
      </c>
      <c r="H73" s="8">
        <v>-0.1038873197253081</v>
      </c>
      <c r="I73" s="8">
        <v>-7.2506669014744674E-3</v>
      </c>
      <c r="J73" s="8">
        <v>3.7975891321807465E-3</v>
      </c>
      <c r="K73" s="8">
        <v>3.6968767494003359E-2</v>
      </c>
      <c r="L73" s="8">
        <v>5.0557785721359903E-2</v>
      </c>
      <c r="M73" s="8">
        <v>1.9961692945521588E-2</v>
      </c>
    </row>
    <row r="74" spans="1:13" x14ac:dyDescent="0.3">
      <c r="A74" s="3">
        <v>38718</v>
      </c>
      <c r="B74" s="8">
        <v>-1.1009642332909813E-2</v>
      </c>
      <c r="C74" s="8">
        <v>0.11019447929994938</v>
      </c>
      <c r="D74" s="8">
        <v>-4.249408646177591E-2</v>
      </c>
      <c r="E74" s="8">
        <v>0.13251604928191993</v>
      </c>
      <c r="F74" s="8">
        <v>0.25077634488682998</v>
      </c>
      <c r="G74" s="8">
        <v>4.6698384501144316E-2</v>
      </c>
      <c r="H74" s="8">
        <v>0.15466799508246909</v>
      </c>
      <c r="I74" s="8">
        <v>-6.324926208856553E-2</v>
      </c>
      <c r="J74" s="8">
        <v>7.365663980805584E-2</v>
      </c>
      <c r="K74" s="8">
        <v>-1.4500367529117346E-2</v>
      </c>
      <c r="L74" s="8">
        <v>1.5334370098822233E-2</v>
      </c>
      <c r="M74" s="8">
        <v>1.3200535627976327E-2</v>
      </c>
    </row>
    <row r="75" spans="1:13" x14ac:dyDescent="0.3">
      <c r="A75" s="3">
        <v>38749</v>
      </c>
      <c r="B75" s="8">
        <v>-1.3123496574863214E-2</v>
      </c>
      <c r="C75" s="8">
        <v>2.8715808771047176E-2</v>
      </c>
      <c r="D75" s="8">
        <v>3.5971997780273553E-2</v>
      </c>
      <c r="E75" s="8">
        <v>2.8359349110994005E-2</v>
      </c>
      <c r="F75" s="8">
        <v>-0.15775777486024023</v>
      </c>
      <c r="G75" s="8">
        <v>3.9257863403171278E-2</v>
      </c>
      <c r="H75" s="8">
        <v>6.1251613980944163E-2</v>
      </c>
      <c r="I75" s="8">
        <v>1.1480096774443692E-2</v>
      </c>
      <c r="J75" s="8">
        <v>1.5142659651356062E-2</v>
      </c>
      <c r="K75" s="8">
        <v>1.9942222973503509E-2</v>
      </c>
      <c r="L75" s="8">
        <v>6.2157880369936871E-2</v>
      </c>
      <c r="M75" s="8">
        <v>-1.6266139059847875E-3</v>
      </c>
    </row>
    <row r="76" spans="1:13" x14ac:dyDescent="0.3">
      <c r="A76" s="3">
        <v>38777</v>
      </c>
      <c r="B76" s="8">
        <v>2.9920414808821419E-2</v>
      </c>
      <c r="C76" s="8">
        <v>6.8915755623586039E-2</v>
      </c>
      <c r="D76" s="8">
        <v>-6.7843848785206573E-3</v>
      </c>
      <c r="E76" s="8">
        <v>-4.8601638634282615E-2</v>
      </c>
      <c r="F76" s="8">
        <v>7.3402524708395658E-2</v>
      </c>
      <c r="G76" s="8">
        <v>4.614425659531933E-2</v>
      </c>
      <c r="H76" s="8">
        <v>3.7712531123178288E-2</v>
      </c>
      <c r="I76" s="8">
        <v>3.4441321399886204E-2</v>
      </c>
      <c r="J76" s="8">
        <v>-1.3969761289487431E-2</v>
      </c>
      <c r="K76" s="8">
        <v>2.8621619288688078E-2</v>
      </c>
      <c r="L76" s="8">
        <v>1.6880971141077443E-2</v>
      </c>
      <c r="M76" s="8">
        <v>1.3386597736262811E-2</v>
      </c>
    </row>
    <row r="77" spans="1:13" x14ac:dyDescent="0.3">
      <c r="A77" s="3">
        <v>38808</v>
      </c>
      <c r="B77" s="8">
        <v>-1.5777972885165639E-3</v>
      </c>
      <c r="C77" s="8">
        <v>3.8349360562306103E-2</v>
      </c>
      <c r="D77" s="8">
        <v>0.10279604826425827</v>
      </c>
      <c r="E77" s="8">
        <v>0.11866197902942906</v>
      </c>
      <c r="F77" s="8">
        <v>6.7896830170864689E-2</v>
      </c>
      <c r="G77" s="8">
        <v>2.4703723910665241E-2</v>
      </c>
      <c r="H77" s="8">
        <v>1.2967367164549892E-2</v>
      </c>
      <c r="I77" s="8">
        <v>0.12105136711460264</v>
      </c>
      <c r="J77" s="8">
        <v>-5.2895062836543988E-3</v>
      </c>
      <c r="K77" s="8">
        <v>-2.6796253576809859E-2</v>
      </c>
      <c r="L77" s="8">
        <v>3.3901469622589213E-2</v>
      </c>
      <c r="M77" s="8">
        <v>6.5159923941441582E-3</v>
      </c>
    </row>
    <row r="78" spans="1:13" x14ac:dyDescent="0.3">
      <c r="A78" s="3">
        <v>38838</v>
      </c>
      <c r="B78" s="8">
        <v>-3.0081019901596839E-2</v>
      </c>
      <c r="C78" s="8">
        <v>-4.783089707287224E-2</v>
      </c>
      <c r="D78" s="8">
        <v>-3.0921637451438087E-2</v>
      </c>
      <c r="E78" s="8">
        <v>-9.7450414556015968E-2</v>
      </c>
      <c r="F78" s="8">
        <v>-4.6624256579352916E-2</v>
      </c>
      <c r="G78" s="8">
        <v>-5.5048896391968541E-2</v>
      </c>
      <c r="H78" s="8">
        <v>-6.5366843415753884E-2</v>
      </c>
      <c r="I78" s="8">
        <v>-2.0936539626709362E-2</v>
      </c>
      <c r="J78" s="8">
        <v>8.0903956930694895E-2</v>
      </c>
      <c r="K78" s="8">
        <v>5.7111399514339363E-2</v>
      </c>
      <c r="L78" s="8">
        <v>-3.1894824672447711E-2</v>
      </c>
      <c r="M78" s="8">
        <v>-9.3382584455179284E-3</v>
      </c>
    </row>
    <row r="79" spans="1:13" x14ac:dyDescent="0.3">
      <c r="A79" s="3">
        <v>38869</v>
      </c>
      <c r="B79" s="8">
        <v>-3.5702573172687858E-2</v>
      </c>
      <c r="C79" s="8">
        <v>-1.3702197443652305E-2</v>
      </c>
      <c r="D79" s="8">
        <v>4.1019789522076635E-3</v>
      </c>
      <c r="E79" s="8">
        <v>4.8317014809262822E-3</v>
      </c>
      <c r="F79" s="8">
        <v>-3.0683704902620835E-3</v>
      </c>
      <c r="G79" s="8">
        <v>-1.4444774186207071E-2</v>
      </c>
      <c r="H79" s="8">
        <v>3.4128057194496811E-2</v>
      </c>
      <c r="I79" s="8">
        <v>-2.9839478346960848E-2</v>
      </c>
      <c r="J79" s="8">
        <v>2.7133129431300392E-3</v>
      </c>
      <c r="K79" s="8">
        <v>-4.4420055843389285E-3</v>
      </c>
      <c r="L79" s="8">
        <v>2.8977974058527468E-2</v>
      </c>
      <c r="M79" s="8">
        <v>-2.855791815567315E-2</v>
      </c>
    </row>
    <row r="80" spans="1:13" x14ac:dyDescent="0.3">
      <c r="A80" s="3">
        <v>38899</v>
      </c>
      <c r="B80" s="8">
        <v>7.6519643064009192E-3</v>
      </c>
      <c r="C80" s="8">
        <v>2.1024502445129142E-2</v>
      </c>
      <c r="D80" s="8">
        <v>6.888234013093443E-2</v>
      </c>
      <c r="E80" s="8">
        <v>8.2610132196859559E-2</v>
      </c>
      <c r="F80" s="8">
        <v>-0.10639456722954625</v>
      </c>
      <c r="G80" s="8">
        <v>5.6608228586797309E-3</v>
      </c>
      <c r="H80" s="8">
        <v>-0.18870957340474226</v>
      </c>
      <c r="I80" s="8">
        <v>-0.13741239400541261</v>
      </c>
      <c r="J80" s="8">
        <v>7.3643399220518477E-2</v>
      </c>
      <c r="K80" s="8">
        <v>4.6348988927309839E-3</v>
      </c>
      <c r="L80" s="8">
        <v>0.12893633110821695</v>
      </c>
      <c r="M80" s="8">
        <v>5.6416926673954343E-3</v>
      </c>
    </row>
    <row r="81" spans="1:13" x14ac:dyDescent="0.3">
      <c r="A81" s="3">
        <v>38930</v>
      </c>
      <c r="B81" s="8">
        <v>4.4961928001701006E-2</v>
      </c>
      <c r="C81" s="8">
        <v>5.7488114863584121E-2</v>
      </c>
      <c r="D81" s="8">
        <v>-1.1653432054641532E-3</v>
      </c>
      <c r="E81" s="8">
        <v>5.9161894394811156E-2</v>
      </c>
      <c r="F81" s="8">
        <v>-2.2432074695998335E-2</v>
      </c>
      <c r="G81" s="8">
        <v>3.625045121928841E-2</v>
      </c>
      <c r="H81" s="8">
        <v>3.5957836433814894E-2</v>
      </c>
      <c r="I81" s="8">
        <v>1.8297393765728188E-2</v>
      </c>
      <c r="J81" s="8">
        <v>6.7178432242334774E-2</v>
      </c>
      <c r="K81" s="8">
        <v>5.0675458460902718E-2</v>
      </c>
      <c r="L81" s="8">
        <v>-9.8882976115996335E-2</v>
      </c>
      <c r="M81" s="8">
        <v>2.1353075604646797E-2</v>
      </c>
    </row>
    <row r="82" spans="1:13" x14ac:dyDescent="0.3">
      <c r="A82" s="3">
        <v>38961</v>
      </c>
      <c r="B82" s="8">
        <v>1.5889475144166068E-2</v>
      </c>
      <c r="C82" s="8">
        <v>3.3111927628560172E-3</v>
      </c>
      <c r="D82" s="8">
        <v>5.0757603455501274E-2</v>
      </c>
      <c r="E82" s="8">
        <v>1.768916673657351E-2</v>
      </c>
      <c r="F82" s="8">
        <v>-0.13454401951056932</v>
      </c>
      <c r="G82" s="8">
        <v>1.2060889771188222E-3</v>
      </c>
      <c r="H82" s="8">
        <v>0.13065508189355021</v>
      </c>
      <c r="I82" s="8">
        <v>4.370790333042647E-2</v>
      </c>
      <c r="J82" s="8">
        <v>-4.084173542489089E-2</v>
      </c>
      <c r="K82" s="8">
        <v>4.2774926806743913E-2</v>
      </c>
      <c r="L82" s="8">
        <v>3.0704883176455984E-2</v>
      </c>
      <c r="M82" s="8">
        <v>2.3765683875228153E-2</v>
      </c>
    </row>
    <row r="83" spans="1:13" x14ac:dyDescent="0.3">
      <c r="A83" s="3">
        <v>38991</v>
      </c>
      <c r="B83" s="8">
        <v>0.11938179432770948</v>
      </c>
      <c r="C83" s="8">
        <v>8.6184721450744323E-2</v>
      </c>
      <c r="D83" s="8">
        <v>5.5842950864959662E-3</v>
      </c>
      <c r="E83" s="8">
        <v>-1.3237683566559029E-2</v>
      </c>
      <c r="F83" s="8">
        <v>0.1284657062352999</v>
      </c>
      <c r="G83" s="8">
        <v>5.3566085180183062E-2</v>
      </c>
      <c r="H83" s="8">
        <v>3.2909214219273113E-2</v>
      </c>
      <c r="I83" s="8">
        <v>5.7695350640075888E-2</v>
      </c>
      <c r="J83" s="8">
        <v>7.554356383362984E-2</v>
      </c>
      <c r="K83" s="8">
        <v>3.8794986415082449E-3</v>
      </c>
      <c r="L83" s="8">
        <v>8.1498371377950435E-2</v>
      </c>
      <c r="M83" s="8">
        <v>3.4635056991515853E-2</v>
      </c>
    </row>
    <row r="84" spans="1:13" x14ac:dyDescent="0.3">
      <c r="A84" s="3">
        <v>39022</v>
      </c>
      <c r="B84" s="8">
        <v>-4.4503943794965842E-3</v>
      </c>
      <c r="C84" s="8">
        <v>2.2146360596141706E-2</v>
      </c>
      <c r="D84" s="8">
        <v>-3.710774822034371E-4</v>
      </c>
      <c r="E84" s="8">
        <v>5.0084858978423595E-2</v>
      </c>
      <c r="F84" s="8">
        <v>4.2070339377146819E-2</v>
      </c>
      <c r="G84" s="8">
        <v>-7.6362502959529642E-3</v>
      </c>
      <c r="H84" s="8">
        <v>-5.0805619887303501E-3</v>
      </c>
      <c r="I84" s="8">
        <v>3.2691964042076624E-2</v>
      </c>
      <c r="J84" s="8">
        <v>6.0865125887689324E-2</v>
      </c>
      <c r="K84" s="8">
        <v>-9.1704211017230221E-3</v>
      </c>
      <c r="L84" s="8">
        <v>1.3700646056945315E-2</v>
      </c>
      <c r="M84" s="8">
        <v>1.8527483166835355E-2</v>
      </c>
    </row>
    <row r="85" spans="1:13" x14ac:dyDescent="0.3">
      <c r="A85" s="3">
        <v>39052</v>
      </c>
      <c r="B85" s="8">
        <v>5.8577366406826675E-2</v>
      </c>
      <c r="C85" s="8">
        <v>3.2767793318408379E-2</v>
      </c>
      <c r="D85" s="8">
        <v>1.7935715077543569E-3</v>
      </c>
      <c r="E85" s="8">
        <v>-1.57023168778254E-2</v>
      </c>
      <c r="F85" s="8">
        <v>-8.0789816668171574E-2</v>
      </c>
      <c r="G85" s="8">
        <v>1.6353710883479963E-2</v>
      </c>
      <c r="H85" s="8">
        <v>-0.11109751323499197</v>
      </c>
      <c r="I85" s="8">
        <v>-3.8632599723888959E-2</v>
      </c>
      <c r="J85" s="8">
        <v>-5.8594213521014002E-2</v>
      </c>
      <c r="K85" s="8">
        <v>2.906393637918878E-2</v>
      </c>
      <c r="L85" s="8">
        <v>5.4578722479426758E-2</v>
      </c>
      <c r="M85" s="8">
        <v>2.0005184929139282E-2</v>
      </c>
    </row>
    <row r="86" spans="1:13" x14ac:dyDescent="0.3">
      <c r="A86" s="3">
        <v>39083</v>
      </c>
      <c r="B86" s="8">
        <v>2.0377562875972009E-2</v>
      </c>
      <c r="C86" s="8">
        <v>5.4984869057610082E-2</v>
      </c>
      <c r="D86" s="8">
        <v>-1.5288014297527333E-2</v>
      </c>
      <c r="E86" s="8">
        <v>6.6163341040064758E-2</v>
      </c>
      <c r="F86" s="8">
        <v>-4.9853654107540314E-2</v>
      </c>
      <c r="G86" s="8">
        <v>6.519517110876466E-2</v>
      </c>
      <c r="H86" s="8">
        <v>2.6317781918192628E-2</v>
      </c>
      <c r="I86" s="8">
        <v>-4.7699875290724156E-2</v>
      </c>
      <c r="J86" s="8">
        <v>-5.8386559835655133E-2</v>
      </c>
      <c r="K86" s="8">
        <v>-6.2695350669590803E-3</v>
      </c>
      <c r="L86" s="8">
        <v>5.896815456339892E-2</v>
      </c>
      <c r="M86" s="8">
        <v>5.464480874316946E-3</v>
      </c>
    </row>
    <row r="87" spans="1:13" x14ac:dyDescent="0.3">
      <c r="A87" s="3">
        <v>39114</v>
      </c>
      <c r="B87" s="8">
        <v>-6.4679998644908601E-2</v>
      </c>
      <c r="C87" s="8">
        <v>-5.5647551529055879E-2</v>
      </c>
      <c r="D87" s="8">
        <v>-3.3848834759368451E-2</v>
      </c>
      <c r="E87" s="8">
        <v>-2.8263943345081029E-2</v>
      </c>
      <c r="F87" s="8">
        <v>4.5658459582255929E-2</v>
      </c>
      <c r="G87" s="8">
        <v>2.0073346592591819E-3</v>
      </c>
      <c r="H87" s="8">
        <v>-8.0969598555056574E-2</v>
      </c>
      <c r="I87" s="8">
        <v>-2.9656295357689028E-3</v>
      </c>
      <c r="J87" s="8">
        <v>2.5172894474144884E-2</v>
      </c>
      <c r="K87" s="8">
        <v>-9.6872683247460675E-3</v>
      </c>
      <c r="L87" s="8">
        <v>6.4245599705684024E-3</v>
      </c>
      <c r="M87" s="8">
        <v>1.4492753623188316E-2</v>
      </c>
    </row>
    <row r="88" spans="1:13" x14ac:dyDescent="0.3">
      <c r="A88" s="3">
        <v>39142</v>
      </c>
      <c r="B88" s="8">
        <v>1.711145989243203E-2</v>
      </c>
      <c r="C88" s="8">
        <v>3.2390638185816931E-2</v>
      </c>
      <c r="D88" s="8">
        <v>1.4815423079059574E-2</v>
      </c>
      <c r="E88" s="8">
        <v>5.9224386988130494E-3</v>
      </c>
      <c r="F88" s="8">
        <v>2.8527989055987968E-2</v>
      </c>
      <c r="G88" s="8">
        <v>-1.1427259673044256E-2</v>
      </c>
      <c r="H88" s="8">
        <v>4.706789841519287E-2</v>
      </c>
      <c r="I88" s="8">
        <v>3.7517110890290764E-2</v>
      </c>
      <c r="J88" s="8">
        <v>9.3374873481267603E-3</v>
      </c>
      <c r="K88" s="8">
        <v>3.3179011564601166E-2</v>
      </c>
      <c r="L88" s="8">
        <v>6.7382377599212728E-2</v>
      </c>
      <c r="M88" s="8">
        <v>-2.6197397563676571E-2</v>
      </c>
    </row>
    <row r="89" spans="1:13" x14ac:dyDescent="0.3">
      <c r="A89" s="3">
        <v>39173</v>
      </c>
      <c r="B89" s="8">
        <v>8.0973262893131767E-2</v>
      </c>
      <c r="C89" s="8">
        <v>0.10758266103181077</v>
      </c>
      <c r="D89" s="8">
        <v>-2.3545539806199517E-3</v>
      </c>
      <c r="E89" s="8">
        <v>-2.4692231478515111E-2</v>
      </c>
      <c r="F89" s="8">
        <v>9.4460339339106844E-4</v>
      </c>
      <c r="G89" s="8">
        <v>3.8915294546828821E-2</v>
      </c>
      <c r="H89" s="8">
        <v>-4.3416808371412596E-2</v>
      </c>
      <c r="I89" s="8">
        <v>7.9690456729705955E-2</v>
      </c>
      <c r="J89" s="8">
        <v>2.1605265646708068E-2</v>
      </c>
      <c r="K89" s="8">
        <v>2.8447355526550595E-2</v>
      </c>
      <c r="L89" s="8">
        <v>6.8946834962337972E-2</v>
      </c>
      <c r="M89" s="8">
        <v>4.0292832012509369E-2</v>
      </c>
    </row>
    <row r="90" spans="1:13" x14ac:dyDescent="0.3">
      <c r="A90" s="3">
        <v>39203</v>
      </c>
      <c r="B90" s="8">
        <v>4.2054001545591226E-2</v>
      </c>
      <c r="C90" s="8">
        <v>4.7636936868521704E-2</v>
      </c>
      <c r="D90" s="8">
        <v>-3.7395641829976963E-3</v>
      </c>
      <c r="E90" s="8">
        <v>0.12779051775277206</v>
      </c>
      <c r="F90" s="8">
        <v>0.12360654419342089</v>
      </c>
      <c r="G90" s="8">
        <v>1.9289856331104211E-2</v>
      </c>
      <c r="H90" s="8">
        <v>3.6606132792831897E-2</v>
      </c>
      <c r="I90" s="8">
        <v>6.0816484767953968E-2</v>
      </c>
      <c r="J90" s="8">
        <v>7.6151661451129712E-2</v>
      </c>
      <c r="K90" s="8">
        <v>2.8418457011568764E-2</v>
      </c>
      <c r="L90" s="8">
        <v>-1.0152292930635852E-2</v>
      </c>
      <c r="M90" s="8">
        <v>3.2453335519663305E-2</v>
      </c>
    </row>
    <row r="91" spans="1:13" x14ac:dyDescent="0.3">
      <c r="A91" s="3">
        <v>39234</v>
      </c>
      <c r="B91" s="8">
        <v>-8.8602983304710854E-3</v>
      </c>
      <c r="C91" s="8">
        <v>-5.4189301466148462E-2</v>
      </c>
      <c r="D91" s="8">
        <v>-2.5550722234688746E-2</v>
      </c>
      <c r="E91" s="8">
        <v>-2.7707231378538547E-2</v>
      </c>
      <c r="F91" s="8">
        <v>-3.8651576467571502E-2</v>
      </c>
      <c r="G91" s="8">
        <v>3.0060256180017821E-2</v>
      </c>
      <c r="H91" s="8">
        <v>-3.4123056088479535E-2</v>
      </c>
      <c r="I91" s="8">
        <v>-7.8045112733393669E-3</v>
      </c>
      <c r="J91" s="8">
        <v>-8.1166364477134559E-2</v>
      </c>
      <c r="K91" s="8">
        <v>-4.7142443927483978E-2</v>
      </c>
      <c r="L91" s="8">
        <v>-6.0177000065724073E-2</v>
      </c>
      <c r="M91" s="8">
        <v>2.0183437669573662E-3</v>
      </c>
    </row>
    <row r="92" spans="1:13" x14ac:dyDescent="0.3">
      <c r="A92" s="3">
        <v>39264</v>
      </c>
      <c r="B92" s="8">
        <v>5.0034001347593983E-2</v>
      </c>
      <c r="C92" s="8">
        <v>9.4294541425372896E-3</v>
      </c>
      <c r="D92" s="8">
        <v>-3.0528574170729135E-2</v>
      </c>
      <c r="E92" s="8">
        <v>-8.1281443645093571E-3</v>
      </c>
      <c r="F92" s="8">
        <v>4.3115013428492305E-2</v>
      </c>
      <c r="G92" s="8">
        <v>7.6672484864893448E-2</v>
      </c>
      <c r="H92" s="8">
        <v>-4.559203789557751E-2</v>
      </c>
      <c r="I92" s="8">
        <v>2.4245710772250784E-2</v>
      </c>
      <c r="J92" s="8">
        <v>-0.10749603365989843</v>
      </c>
      <c r="K92" s="8">
        <v>-4.911503233266707E-2</v>
      </c>
      <c r="L92" s="8">
        <v>-2.5217286860361253E-2</v>
      </c>
      <c r="M92" s="8">
        <v>4.3059325447929132E-3</v>
      </c>
    </row>
    <row r="93" spans="1:13" x14ac:dyDescent="0.3">
      <c r="A93" s="3">
        <v>39295</v>
      </c>
      <c r="B93" s="8">
        <v>5.3148373129836959E-2</v>
      </c>
      <c r="C93" s="8">
        <v>3.796009483228184E-2</v>
      </c>
      <c r="D93" s="8">
        <v>6.6487157981959602E-2</v>
      </c>
      <c r="E93" s="8">
        <v>-5.0207895460359295E-2</v>
      </c>
      <c r="F93" s="8">
        <v>-4.0509975988307273E-2</v>
      </c>
      <c r="G93" s="8">
        <v>4.1280215741577114E-2</v>
      </c>
      <c r="H93" s="8">
        <v>-1.2362633347595095E-2</v>
      </c>
      <c r="I93" s="8">
        <v>2.3012503064402102E-2</v>
      </c>
      <c r="J93" s="8">
        <v>-8.1612779661138155E-2</v>
      </c>
      <c r="K93" s="8">
        <v>1.1338791333431544E-2</v>
      </c>
      <c r="L93" s="8">
        <v>7.0912031694755635E-4</v>
      </c>
      <c r="M93" s="8">
        <v>-4.3459962780543392E-2</v>
      </c>
    </row>
    <row r="94" spans="1:13" x14ac:dyDescent="0.3">
      <c r="A94" s="3">
        <v>39326</v>
      </c>
      <c r="B94" s="8">
        <v>1.2997240218046862E-2</v>
      </c>
      <c r="C94" s="8">
        <v>6.2369679759750322E-2</v>
      </c>
      <c r="D94" s="8">
        <v>-8.1224959393104649E-3</v>
      </c>
      <c r="E94" s="8">
        <v>9.4346108424313985E-2</v>
      </c>
      <c r="F94" s="8">
        <v>0.10722850750858501</v>
      </c>
      <c r="G94" s="8">
        <v>8.2594949130384662E-2</v>
      </c>
      <c r="H94" s="8">
        <v>4.6023226780829256E-2</v>
      </c>
      <c r="I94" s="8">
        <v>3.3508070174767514E-2</v>
      </c>
      <c r="J94" s="8">
        <v>0.10126594649512086</v>
      </c>
      <c r="K94" s="8">
        <v>3.7409122860347539E-2</v>
      </c>
      <c r="L94" s="8">
        <v>0.10083711993125262</v>
      </c>
      <c r="M94" s="8">
        <v>2.9217252615803442E-2</v>
      </c>
    </row>
    <row r="95" spans="1:13" x14ac:dyDescent="0.3">
      <c r="A95" s="3">
        <v>39356</v>
      </c>
      <c r="B95" s="8">
        <v>-1.4364233603202615E-2</v>
      </c>
      <c r="C95" s="8">
        <v>1.8708074121693202E-2</v>
      </c>
      <c r="D95" s="8">
        <v>-2.7782700978865822E-2</v>
      </c>
      <c r="E95" s="8">
        <v>1.4592828037635211E-2</v>
      </c>
      <c r="F95" s="8">
        <v>2.6215356194595169E-2</v>
      </c>
      <c r="G95" s="8">
        <v>4.8395626571388082E-3</v>
      </c>
      <c r="H95" s="8">
        <v>5.2899755316627342E-2</v>
      </c>
      <c r="I95" s="8">
        <v>-8.029220030389711E-2</v>
      </c>
      <c r="J95" s="8">
        <v>6.6127860209263284E-2</v>
      </c>
      <c r="K95" s="8">
        <v>-4.8389577355298476E-3</v>
      </c>
      <c r="L95" s="8">
        <v>4.4906667845775475E-2</v>
      </c>
      <c r="M95" s="8">
        <v>2.8414555947419175E-2</v>
      </c>
    </row>
    <row r="96" spans="1:13" x14ac:dyDescent="0.3">
      <c r="A96" s="3">
        <v>39387</v>
      </c>
      <c r="B96" s="8">
        <v>-9.8951370204620262E-2</v>
      </c>
      <c r="C96" s="8">
        <v>-2.0094973600087988E-2</v>
      </c>
      <c r="D96" s="8">
        <v>-4.5553726744717755E-2</v>
      </c>
      <c r="E96" s="8">
        <v>3.0318552180505387E-2</v>
      </c>
      <c r="F96" s="8">
        <v>-7.3951826607404084E-2</v>
      </c>
      <c r="G96" s="8">
        <v>1.2087378836191076E-2</v>
      </c>
      <c r="H96" s="8">
        <v>5.3512416533131192E-2</v>
      </c>
      <c r="I96" s="8">
        <v>-3.6556491037650768E-2</v>
      </c>
      <c r="J96" s="8">
        <v>2.0342692832168857E-2</v>
      </c>
      <c r="K96" s="8">
        <v>4.7870415855501496E-2</v>
      </c>
      <c r="L96" s="8">
        <v>-0.12748050610465081</v>
      </c>
      <c r="M96" s="8">
        <v>-4.953691074652844E-2</v>
      </c>
    </row>
    <row r="97" spans="1:13" x14ac:dyDescent="0.3">
      <c r="A97" s="3">
        <v>39417</v>
      </c>
      <c r="B97" s="8">
        <v>3.0924978730498917E-2</v>
      </c>
      <c r="C97" s="8">
        <v>6.9355416403173154E-4</v>
      </c>
      <c r="D97" s="8">
        <v>-0.11157039148710982</v>
      </c>
      <c r="E97" s="8">
        <v>-6.6737084528497415E-2</v>
      </c>
      <c r="F97" s="8">
        <v>3.7407153269582348E-2</v>
      </c>
      <c r="G97" s="8">
        <v>-4.1478559995079874E-3</v>
      </c>
      <c r="H97" s="8">
        <v>3.0860631213942662E-2</v>
      </c>
      <c r="I97" s="8">
        <v>1.8543688826985285E-2</v>
      </c>
      <c r="J97" s="8">
        <v>-2.1277363932880152E-2</v>
      </c>
      <c r="K97" s="8">
        <v>-5.3789723240157301E-2</v>
      </c>
      <c r="L97" s="8">
        <v>-0.13333246706422225</v>
      </c>
      <c r="M97" s="8">
        <v>1.0817348758704054E-2</v>
      </c>
    </row>
    <row r="98" spans="1:13" x14ac:dyDescent="0.3">
      <c r="A98" s="3">
        <v>39448</v>
      </c>
      <c r="B98" s="8">
        <v>-9.200857411071699E-3</v>
      </c>
      <c r="C98" s="8">
        <v>-0.11352269341411458</v>
      </c>
      <c r="D98" s="8">
        <v>8.2117322422640096E-2</v>
      </c>
      <c r="E98" s="8">
        <v>-0.12938152904851374</v>
      </c>
      <c r="F98" s="8">
        <v>-0.1335693192599878</v>
      </c>
      <c r="G98" s="8">
        <v>-9.1464547247330233E-2</v>
      </c>
      <c r="H98" s="8">
        <v>-7.7371635281823239E-2</v>
      </c>
      <c r="I98" s="8">
        <v>-5.6977452689496534E-2</v>
      </c>
      <c r="J98" s="8">
        <v>-0.11375911174750369</v>
      </c>
      <c r="K98" s="8">
        <v>-4.4483732314285762E-2</v>
      </c>
      <c r="L98" s="8">
        <v>-0.28945111406432267</v>
      </c>
      <c r="M98" s="8">
        <v>-7.0300000000000001E-2</v>
      </c>
    </row>
    <row r="99" spans="1:13" x14ac:dyDescent="0.3">
      <c r="A99" s="3">
        <v>39479</v>
      </c>
      <c r="B99" s="8">
        <v>6.1113575532527123E-2</v>
      </c>
      <c r="C99" s="8">
        <v>8.271315598122353E-2</v>
      </c>
      <c r="D99" s="8">
        <v>-0.10523442772944168</v>
      </c>
      <c r="E99" s="8">
        <v>2.6625693559027205E-2</v>
      </c>
      <c r="F99" s="8">
        <v>0.14380383477343522</v>
      </c>
      <c r="G99" s="8">
        <v>1.8343144573135718E-2</v>
      </c>
      <c r="H99" s="8">
        <v>-0.12212790665687749</v>
      </c>
      <c r="I99" s="8">
        <v>-1.5817985818419644E-2</v>
      </c>
      <c r="J99" s="8">
        <v>-5.9904449707131664E-2</v>
      </c>
      <c r="K99" s="8">
        <v>3.3491072036229724E-2</v>
      </c>
      <c r="L99" s="8">
        <v>0.15390644184698885</v>
      </c>
      <c r="M99" s="8">
        <v>-1.7479035736155862E-2</v>
      </c>
    </row>
    <row r="100" spans="1:13" x14ac:dyDescent="0.3">
      <c r="A100" s="3">
        <v>39508</v>
      </c>
      <c r="B100" s="8">
        <v>1.4994597351694932E-2</v>
      </c>
      <c r="C100" s="8">
        <v>1.6139514025494364E-2</v>
      </c>
      <c r="D100" s="8">
        <v>-4.7143432742409924E-2</v>
      </c>
      <c r="E100" s="8">
        <v>1.9833739932130917E-2</v>
      </c>
      <c r="F100" s="8">
        <v>2.8938053770990579E-2</v>
      </c>
      <c r="G100" s="8">
        <v>7.3095060839347336E-3</v>
      </c>
      <c r="H100" s="8">
        <v>-3.6703480803330947E-2</v>
      </c>
      <c r="I100" s="8">
        <v>1.5802717592720845E-2</v>
      </c>
      <c r="J100" s="8">
        <v>-7.5649356490418165E-2</v>
      </c>
      <c r="K100" s="8">
        <v>6.7169726769614413E-2</v>
      </c>
      <c r="L100" s="8">
        <v>-3.1520337143465325E-2</v>
      </c>
      <c r="M100" s="8">
        <v>-2.8394645132843767E-2</v>
      </c>
    </row>
    <row r="101" spans="1:13" x14ac:dyDescent="0.3">
      <c r="A101" s="3">
        <v>39539</v>
      </c>
      <c r="B101" s="8">
        <v>4.7159566126129857E-2</v>
      </c>
      <c r="C101" s="8">
        <v>1.7958553114084733E-2</v>
      </c>
      <c r="D101" s="8">
        <v>6.8331342385166425E-3</v>
      </c>
      <c r="E101" s="8">
        <v>0.10198797191171259</v>
      </c>
      <c r="F101" s="8">
        <v>0.15469470350120137</v>
      </c>
      <c r="G101" s="8">
        <v>7.2317663008318669E-2</v>
      </c>
      <c r="H101" s="8">
        <v>3.6936205267898446E-2</v>
      </c>
      <c r="I101" s="8">
        <v>-2.8839385388843296E-2</v>
      </c>
      <c r="J101" s="8">
        <v>4.0557950948968642E-2</v>
      </c>
      <c r="K101" s="8">
        <v>8.6469714459135368E-3</v>
      </c>
      <c r="L101" s="8">
        <v>3.7907985123534722E-2</v>
      </c>
      <c r="M101" s="8">
        <v>3.9842883063102102E-2</v>
      </c>
    </row>
    <row r="102" spans="1:13" x14ac:dyDescent="0.3">
      <c r="A102" s="3">
        <v>39569</v>
      </c>
      <c r="B102" s="8">
        <v>6.9832235611157367E-2</v>
      </c>
      <c r="C102" s="8">
        <v>1.967732843230573E-2</v>
      </c>
      <c r="D102" s="8">
        <v>-9.8752709874978195E-2</v>
      </c>
      <c r="E102" s="8">
        <v>5.1615934920449455E-2</v>
      </c>
      <c r="F102" s="8">
        <v>5.6529869737719465E-2</v>
      </c>
      <c r="G102" s="8">
        <v>3.4842404203852456E-2</v>
      </c>
      <c r="H102" s="8">
        <v>8.4835167762709371E-2</v>
      </c>
      <c r="I102" s="8">
        <v>8.5461667715082332E-3</v>
      </c>
      <c r="J102" s="8">
        <v>0.11521961386946307</v>
      </c>
      <c r="K102" s="8">
        <v>5.1903506885141067E-2</v>
      </c>
      <c r="L102" s="8">
        <v>0.1626362288601361</v>
      </c>
      <c r="M102" s="8">
        <v>2.3615848970011788E-2</v>
      </c>
    </row>
    <row r="103" spans="1:13" x14ac:dyDescent="0.3">
      <c r="A103" s="3">
        <v>39600</v>
      </c>
      <c r="B103" s="8">
        <v>-8.3894931855526933E-2</v>
      </c>
      <c r="C103" s="8">
        <v>-5.7357548752469081E-2</v>
      </c>
      <c r="D103" s="8">
        <v>-0.3540315529954759</v>
      </c>
      <c r="E103" s="8">
        <v>-7.8931812682291116E-2</v>
      </c>
      <c r="F103" s="8">
        <v>9.0241512959223641E-2</v>
      </c>
      <c r="G103" s="8">
        <v>-3.0483244361828282E-2</v>
      </c>
      <c r="H103" s="8">
        <v>-0.16470098567267291</v>
      </c>
      <c r="I103" s="8">
        <v>-0.10196114477071785</v>
      </c>
      <c r="J103" s="8">
        <v>-1.3957437562934145E-2</v>
      </c>
      <c r="K103" s="8">
        <v>-3.9208056507995172E-2</v>
      </c>
      <c r="L103" s="8">
        <v>-0.18158125652013521</v>
      </c>
      <c r="M103" s="8">
        <v>-4.5167580707125315E-2</v>
      </c>
    </row>
    <row r="104" spans="1:13" x14ac:dyDescent="0.3">
      <c r="A104" s="3">
        <v>39630</v>
      </c>
      <c r="B104" s="8">
        <v>7.6707979183986086E-2</v>
      </c>
      <c r="C104" s="8">
        <v>8.2455276055984433E-2</v>
      </c>
      <c r="D104" s="8">
        <v>0.34025044330321147</v>
      </c>
      <c r="E104" s="8">
        <v>-8.3182791618527045E-3</v>
      </c>
      <c r="F104" s="8">
        <v>-0.16895720648810789</v>
      </c>
      <c r="G104" s="8">
        <v>-3.3142650844462392E-2</v>
      </c>
      <c r="H104" s="8">
        <v>3.0260357423188195E-3</v>
      </c>
      <c r="I104" s="8">
        <v>1.1430426887005875E-2</v>
      </c>
      <c r="J104" s="8">
        <v>-0.17413020844840407</v>
      </c>
      <c r="K104" s="8">
        <v>5.7862293059142922E-2</v>
      </c>
      <c r="L104" s="8">
        <v>4.7700112254876158E-3</v>
      </c>
      <c r="M104" s="8">
        <v>-6.4611589976651673E-2</v>
      </c>
    </row>
    <row r="105" spans="1:13" x14ac:dyDescent="0.3">
      <c r="A105" s="3">
        <v>39661</v>
      </c>
      <c r="B105" s="8">
        <v>-5.0068714531426382E-2</v>
      </c>
      <c r="C105" s="8">
        <v>6.6056048756860726E-4</v>
      </c>
      <c r="D105" s="8">
        <v>-5.4979696716397269E-2</v>
      </c>
      <c r="E105" s="8">
        <v>-1.3696737664820382E-2</v>
      </c>
      <c r="F105" s="8">
        <v>-1.9829608981550249E-2</v>
      </c>
      <c r="G105" s="8">
        <v>-3.5928539342139548E-2</v>
      </c>
      <c r="H105" s="8">
        <v>0.12296670366419307</v>
      </c>
      <c r="I105" s="8">
        <v>1.7043744970635093E-2</v>
      </c>
      <c r="J105" s="8">
        <v>-5.6065554295994642E-2</v>
      </c>
      <c r="K105" s="8">
        <v>3.4460206411840222E-2</v>
      </c>
      <c r="L105" s="8">
        <v>-4.1998212075577558E-2</v>
      </c>
      <c r="M105" s="8">
        <v>1.9017431495520824E-2</v>
      </c>
    </row>
    <row r="106" spans="1:13" x14ac:dyDescent="0.3">
      <c r="A106" s="3">
        <v>39692</v>
      </c>
      <c r="B106" s="8">
        <v>-3.6085938606826025E-2</v>
      </c>
      <c r="C106" s="8">
        <v>-9.6301680445764939E-2</v>
      </c>
      <c r="D106" s="8">
        <v>0.11685479538905538</v>
      </c>
      <c r="E106" s="8">
        <v>-0.13890391740747898</v>
      </c>
      <c r="F106" s="8">
        <v>-0.30300700176719347</v>
      </c>
      <c r="G106" s="8">
        <v>-0.29346919999106674</v>
      </c>
      <c r="H106" s="8">
        <v>-0.17719725766898728</v>
      </c>
      <c r="I106" s="8">
        <v>-4.0002205798843976E-2</v>
      </c>
      <c r="J106" s="8">
        <v>-0.26650144407766474</v>
      </c>
      <c r="K106" s="8">
        <v>3.7662159996683826E-2</v>
      </c>
      <c r="L106" s="8">
        <v>-0.29515413711132227</v>
      </c>
      <c r="M106" s="8">
        <v>-5.1660127954593613E-2</v>
      </c>
    </row>
    <row r="107" spans="1:13" x14ac:dyDescent="0.3">
      <c r="A107" s="3">
        <v>39722</v>
      </c>
      <c r="B107" s="8">
        <v>-0.22955454776236464</v>
      </c>
      <c r="C107" s="8">
        <v>-0.30356490586093332</v>
      </c>
      <c r="D107" s="8">
        <v>-0.35042695378511446</v>
      </c>
      <c r="E107" s="8">
        <v>-0.10730831037991381</v>
      </c>
      <c r="F107" s="8">
        <v>-0.49267308087849154</v>
      </c>
      <c r="G107" s="8">
        <v>-0.15782673745617454</v>
      </c>
      <c r="H107" s="8">
        <v>-0.3329584449559827</v>
      </c>
      <c r="I107" s="8">
        <v>-6.0496480761061101E-2</v>
      </c>
      <c r="J107" s="8">
        <v>-0.3830491344441676</v>
      </c>
      <c r="K107" s="8">
        <v>-1.4363374513345363E-2</v>
      </c>
      <c r="L107" s="8">
        <v>-0.28831713718425711</v>
      </c>
      <c r="M107" s="8">
        <v>-0.22804481527030129</v>
      </c>
    </row>
    <row r="108" spans="1:13" x14ac:dyDescent="0.3">
      <c r="A108" s="3">
        <v>39753</v>
      </c>
      <c r="B108" s="8">
        <v>-0.1304479679456918</v>
      </c>
      <c r="C108" s="8">
        <v>-0.12917751124953131</v>
      </c>
      <c r="D108" s="8">
        <v>-0.39701925468772287</v>
      </c>
      <c r="E108" s="8">
        <v>-0.17069050567418498</v>
      </c>
      <c r="F108" s="8">
        <v>-0.11727798671122847</v>
      </c>
      <c r="G108" s="8">
        <v>-0.1964935347457808</v>
      </c>
      <c r="H108" s="8">
        <v>-0.25668734585891756</v>
      </c>
      <c r="I108" s="8">
        <v>4.0087627999679104E-2</v>
      </c>
      <c r="J108" s="8">
        <v>-3.5763599913321613E-2</v>
      </c>
      <c r="K108" s="8">
        <v>-6.3408901018400438E-2</v>
      </c>
      <c r="L108" s="8">
        <v>-0.35106360425986805</v>
      </c>
      <c r="M108" s="8">
        <v>-9.2687692547691367E-2</v>
      </c>
    </row>
    <row r="109" spans="1:13" x14ac:dyDescent="0.3">
      <c r="A109" s="3">
        <v>39783</v>
      </c>
      <c r="B109" s="8">
        <v>3.6465209436922101E-2</v>
      </c>
      <c r="C109" s="8">
        <v>-4.6173750950408689E-2</v>
      </c>
      <c r="D109" s="8">
        <v>-0.14333765341945906</v>
      </c>
      <c r="E109" s="8">
        <v>7.3583503321636948E-2</v>
      </c>
      <c r="F109" s="8">
        <v>3.2423460106204088E-2</v>
      </c>
      <c r="G109" s="8">
        <v>5.1220352081056991E-2</v>
      </c>
      <c r="H109" s="8">
        <v>0.30550869722946644</v>
      </c>
      <c r="I109" s="8">
        <v>-0.14309227978355155</v>
      </c>
      <c r="J109" s="8">
        <v>6.907939352779377E-2</v>
      </c>
      <c r="K109" s="8">
        <v>-3.9062437772443115E-2</v>
      </c>
      <c r="L109" s="8">
        <v>9.0225939154869796E-4</v>
      </c>
      <c r="M109" s="8">
        <v>-6.225170620331023E-3</v>
      </c>
    </row>
    <row r="110" spans="1:13" x14ac:dyDescent="0.3">
      <c r="A110" s="3">
        <v>39814</v>
      </c>
      <c r="B110" s="8">
        <v>8.525717544594158E-2</v>
      </c>
      <c r="C110" s="8">
        <v>5.3155387713139497E-2</v>
      </c>
      <c r="D110" s="8">
        <v>-0.7382001434141553</v>
      </c>
      <c r="E110" s="8">
        <v>3.4197066120472269E-2</v>
      </c>
      <c r="F110" s="8">
        <v>-4.7383007711481448E-2</v>
      </c>
      <c r="G110" s="8">
        <v>9.819182201739652E-3</v>
      </c>
      <c r="H110" s="8">
        <v>-3.2067866192422132E-3</v>
      </c>
      <c r="I110" s="8">
        <v>-6.7392467040717621E-2</v>
      </c>
      <c r="J110" s="8">
        <v>-4.0872737620227417E-2</v>
      </c>
      <c r="K110" s="8">
        <v>-2.6690320818696017E-2</v>
      </c>
      <c r="L110" s="8">
        <v>0.14652134859118032</v>
      </c>
      <c r="M110" s="8">
        <v>-1.3745526606019519E-2</v>
      </c>
    </row>
    <row r="111" spans="1:13" x14ac:dyDescent="0.3">
      <c r="A111" s="3">
        <v>39845</v>
      </c>
      <c r="B111" s="8">
        <v>4.1378941084646171E-3</v>
      </c>
      <c r="C111" s="8">
        <v>9.1428682708520996E-3</v>
      </c>
      <c r="D111" s="8">
        <v>-0.51031947562925384</v>
      </c>
      <c r="E111" s="8">
        <v>-4.1041743260253088E-2</v>
      </c>
      <c r="F111" s="8">
        <v>-5.6033851686098632E-2</v>
      </c>
      <c r="G111" s="8">
        <v>-8.3943575191517156E-2</v>
      </c>
      <c r="H111" s="8">
        <v>3.3143476332408342E-2</v>
      </c>
      <c r="I111" s="8">
        <v>-0.16825478228522939</v>
      </c>
      <c r="J111" s="8">
        <v>-0.22757781493633558</v>
      </c>
      <c r="K111" s="8">
        <v>-0.11230939613734761</v>
      </c>
      <c r="L111" s="8">
        <v>-0.13219711335485793</v>
      </c>
      <c r="M111" s="8">
        <v>-7.2271851569116516E-2</v>
      </c>
    </row>
    <row r="112" spans="1:13" x14ac:dyDescent="0.3">
      <c r="A112" s="3">
        <v>39873</v>
      </c>
      <c r="B112" s="8">
        <v>5.688673512833655E-2</v>
      </c>
      <c r="C112" s="8">
        <v>-1.6405251423228823E-2</v>
      </c>
      <c r="D112" s="8">
        <v>0.54614418463686376</v>
      </c>
      <c r="E112" s="8">
        <v>4.4003997425901324E-2</v>
      </c>
      <c r="F112" s="8">
        <v>-4.747194648309204E-2</v>
      </c>
      <c r="G112" s="8">
        <v>0.19574400312596518</v>
      </c>
      <c r="H112" s="8">
        <v>0.27546360163362882</v>
      </c>
      <c r="I112" s="8">
        <v>0.10038748157543158</v>
      </c>
      <c r="J112" s="8">
        <v>-8.0969439121012135E-2</v>
      </c>
      <c r="K112" s="8">
        <v>-5.0812127550314952E-2</v>
      </c>
      <c r="L112" s="8">
        <v>-1.2522596291543427E-2</v>
      </c>
      <c r="M112" s="8">
        <v>-6.1592981687080633E-2</v>
      </c>
    </row>
    <row r="113" spans="1:13" x14ac:dyDescent="0.3">
      <c r="A113" s="3">
        <v>39904</v>
      </c>
      <c r="B113" s="8">
        <v>6.3189333751271212E-2</v>
      </c>
      <c r="C113" s="8">
        <v>-1.6678640318807832E-2</v>
      </c>
      <c r="D113" s="8">
        <v>0.27230070396876566</v>
      </c>
      <c r="E113" s="8">
        <v>4.2778230128694521E-2</v>
      </c>
      <c r="F113" s="8">
        <v>0.26776945780930422</v>
      </c>
      <c r="G113" s="8">
        <v>0.16601878607139023</v>
      </c>
      <c r="H113" s="8">
        <v>1.1003741256866782E-2</v>
      </c>
      <c r="I113" s="8">
        <v>0.14711536654602891</v>
      </c>
      <c r="J113" s="8">
        <v>0.19628009062178634</v>
      </c>
      <c r="K113" s="8">
        <v>1.6108084854864448E-2</v>
      </c>
      <c r="L113" s="8">
        <v>0.17615202829593343</v>
      </c>
      <c r="M113" s="8">
        <v>0.1135225377330884</v>
      </c>
    </row>
    <row r="114" spans="1:13" x14ac:dyDescent="0.3">
      <c r="A114" s="3">
        <v>39934</v>
      </c>
      <c r="B114" s="8">
        <v>2.9311783622129647E-2</v>
      </c>
      <c r="C114" s="8">
        <v>0.10362030962013662</v>
      </c>
      <c r="D114" s="8">
        <v>0.23272759445014979</v>
      </c>
      <c r="E114" s="8">
        <v>3.4576084896953572E-3</v>
      </c>
      <c r="F114" s="8">
        <v>0.12577354185604797</v>
      </c>
      <c r="G114" s="8">
        <v>-1.7141446998654417E-2</v>
      </c>
      <c r="H114" s="8">
        <v>-8.5919221158085896E-2</v>
      </c>
      <c r="I114" s="8">
        <v>-8.7185296459940595E-3</v>
      </c>
      <c r="J114" s="8">
        <v>0.34572407245903009</v>
      </c>
      <c r="K114" s="8">
        <v>1.8119301199370511E-2</v>
      </c>
      <c r="L114" s="8">
        <v>0.21328370907148675</v>
      </c>
      <c r="M114" s="8">
        <v>6.2011455300946282E-2</v>
      </c>
    </row>
    <row r="115" spans="1:13" x14ac:dyDescent="0.3">
      <c r="A115" s="3">
        <v>39965</v>
      </c>
      <c r="B115" s="8">
        <v>-1.2446432270736316E-2</v>
      </c>
      <c r="C115" s="8">
        <v>4.6694935486344707E-2</v>
      </c>
      <c r="D115" s="8">
        <v>0.15807248206614238</v>
      </c>
      <c r="E115" s="8">
        <v>-1.0725607087514185E-2</v>
      </c>
      <c r="F115" s="8">
        <v>-9.8224090921816082E-2</v>
      </c>
      <c r="G115" s="8">
        <v>-2.9371245273994324E-3</v>
      </c>
      <c r="H115" s="8">
        <v>-4.6954170479026301E-2</v>
      </c>
      <c r="I115" s="8">
        <v>5.988742397475514E-2</v>
      </c>
      <c r="J115" s="8">
        <v>0.15028197698600335</v>
      </c>
      <c r="K115" s="8">
        <v>9.0359821657637965E-2</v>
      </c>
      <c r="L115" s="8">
        <v>-1.1653071559975869E-2</v>
      </c>
      <c r="M115" s="8">
        <v>2.5934853640319527E-2</v>
      </c>
    </row>
    <row r="116" spans="1:13" x14ac:dyDescent="0.3">
      <c r="A116" s="3">
        <v>39995</v>
      </c>
      <c r="B116" s="8">
        <v>0.1216700153780384</v>
      </c>
      <c r="C116" s="8">
        <v>0.10491888128167848</v>
      </c>
      <c r="D116" s="8">
        <v>0.11461133725184972</v>
      </c>
      <c r="E116" s="8">
        <v>7.8064483687337455E-2</v>
      </c>
      <c r="F116" s="8">
        <v>6.499136758282599E-2</v>
      </c>
      <c r="G116" s="8">
        <v>0.15100769973061273</v>
      </c>
      <c r="H116" s="8">
        <v>0.10962122341115128</v>
      </c>
      <c r="I116" s="8">
        <v>0.15988632990409496</v>
      </c>
      <c r="J116" s="8">
        <v>9.6797261495854131E-2</v>
      </c>
      <c r="K116" s="8">
        <v>5.0302057533350521E-2</v>
      </c>
      <c r="L116" s="8">
        <v>4.4639596129854686E-2</v>
      </c>
      <c r="M116" s="8">
        <v>1.041933440879142E-2</v>
      </c>
    </row>
    <row r="117" spans="1:13" x14ac:dyDescent="0.3">
      <c r="A117" s="3">
        <v>40026</v>
      </c>
      <c r="B117" s="8">
        <v>1.0171858152539502E-3</v>
      </c>
      <c r="C117" s="8">
        <v>-1.5467991934773938E-3</v>
      </c>
      <c r="D117" s="8">
        <v>0.17337896825700422</v>
      </c>
      <c r="E117" s="8">
        <v>-7.4265741273234001E-2</v>
      </c>
      <c r="F117" s="8">
        <v>7.0772106064680776E-2</v>
      </c>
      <c r="G117" s="8">
        <v>5.7474486146125488E-3</v>
      </c>
      <c r="H117" s="8">
        <v>-2.547566642470624E-2</v>
      </c>
      <c r="I117" s="8">
        <v>2.2157902352453112E-2</v>
      </c>
      <c r="J117" s="8">
        <v>6.653993524587111E-2</v>
      </c>
      <c r="K117" s="8">
        <v>2.1702569129068382E-2</v>
      </c>
      <c r="L117" s="8">
        <v>-3.848939382863853E-2</v>
      </c>
      <c r="M117" s="8">
        <v>7.6015097072682322E-2</v>
      </c>
    </row>
    <row r="118" spans="1:13" x14ac:dyDescent="0.3">
      <c r="A118" s="3">
        <v>40057</v>
      </c>
      <c r="B118" s="8">
        <v>1.7781550480946463E-2</v>
      </c>
      <c r="C118" s="8">
        <v>-3.4657281037144751E-2</v>
      </c>
      <c r="D118" s="8">
        <v>-3.8833961909265982E-2</v>
      </c>
      <c r="E118" s="8">
        <v>0.13983061364669111</v>
      </c>
      <c r="F118" s="8">
        <v>0.13811143312542432</v>
      </c>
      <c r="G118" s="8">
        <v>3.3421758786266124E-2</v>
      </c>
      <c r="H118" s="8">
        <v>3.3607866226183711E-2</v>
      </c>
      <c r="I118" s="8">
        <v>3.0580554716706069E-2</v>
      </c>
      <c r="J118" s="8">
        <v>8.0773942302135873E-2</v>
      </c>
      <c r="K118" s="8">
        <v>7.4968098732674751E-2</v>
      </c>
      <c r="L118" s="8">
        <v>0.16625198146520878</v>
      </c>
      <c r="M118" s="8">
        <v>3.3903202280586742E-2</v>
      </c>
    </row>
    <row r="119" spans="1:13" x14ac:dyDescent="0.3">
      <c r="A119" s="3">
        <v>40087</v>
      </c>
      <c r="B119" s="8">
        <v>8.3253074655607641E-3</v>
      </c>
      <c r="C119" s="8">
        <v>3.0001057972890835E-2</v>
      </c>
      <c r="D119" s="8">
        <v>-0.14823815640757601</v>
      </c>
      <c r="E119" s="8">
        <v>1.1472353362411159E-2</v>
      </c>
      <c r="F119" s="8">
        <v>7.4239331800297514E-2</v>
      </c>
      <c r="G119" s="8">
        <v>-7.269705776899232E-5</v>
      </c>
      <c r="H119" s="8">
        <v>1.7437471972626604E-2</v>
      </c>
      <c r="I119" s="8">
        <v>-3.1212080271020258E-3</v>
      </c>
      <c r="J119" s="8">
        <v>-0.12565803158250363</v>
      </c>
      <c r="K119" s="8">
        <v>2.3639166484283578E-2</v>
      </c>
      <c r="L119" s="8">
        <v>-0.10156016350243756</v>
      </c>
      <c r="M119" s="8">
        <v>2.1883167130382426E-2</v>
      </c>
    </row>
    <row r="120" spans="1:13" x14ac:dyDescent="0.3">
      <c r="A120" s="3">
        <v>40118</v>
      </c>
      <c r="B120" s="8">
        <v>4.6494202798735541E-2</v>
      </c>
      <c r="C120" s="8">
        <v>4.8367128906970855E-2</v>
      </c>
      <c r="D120" s="8">
        <v>8.351895402155389E-2</v>
      </c>
      <c r="E120" s="8">
        <v>0.10557763144914209</v>
      </c>
      <c r="F120" s="8">
        <v>5.1223901515664244E-3</v>
      </c>
      <c r="G120" s="8">
        <v>7.250447006493882E-2</v>
      </c>
      <c r="H120" s="8">
        <v>0.11871712947466127</v>
      </c>
      <c r="I120" s="8">
        <v>5.1265781600894171E-2</v>
      </c>
      <c r="J120" s="8">
        <v>-2.5572772839774549E-2</v>
      </c>
      <c r="K120" s="8">
        <v>3.8333926405610952E-2</v>
      </c>
      <c r="L120" s="8">
        <v>0.17414636112704612</v>
      </c>
      <c r="M120" s="8">
        <v>1.8936146806125678E-2</v>
      </c>
    </row>
    <row r="121" spans="1:13" x14ac:dyDescent="0.3">
      <c r="A121" s="3">
        <v>40148</v>
      </c>
      <c r="B121" s="8">
        <v>3.9855376106647175E-2</v>
      </c>
      <c r="C121" s="8">
        <v>9.6922772095878965E-3</v>
      </c>
      <c r="D121" s="8">
        <v>-5.1127555743863781E-2</v>
      </c>
      <c r="E121" s="8">
        <v>5.445323579920279E-2</v>
      </c>
      <c r="F121" s="8">
        <v>2.455950919163203E-2</v>
      </c>
      <c r="G121" s="8">
        <v>-2.2807228014690373E-2</v>
      </c>
      <c r="H121" s="8">
        <v>-8.1951524222273059E-2</v>
      </c>
      <c r="I121" s="8">
        <v>7.1848437856474337E-2</v>
      </c>
      <c r="J121" s="8">
        <v>4.3768823183595713E-2</v>
      </c>
      <c r="K121" s="8">
        <v>4.0492435370832594E-2</v>
      </c>
      <c r="L121" s="8">
        <v>9.7526234431839554E-2</v>
      </c>
      <c r="M121" s="8">
        <v>2.0296814481386517E-2</v>
      </c>
    </row>
    <row r="122" spans="1:13" x14ac:dyDescent="0.3">
      <c r="A122" s="3">
        <v>40179</v>
      </c>
      <c r="B122" s="8">
        <v>-6.722095059598325E-2</v>
      </c>
      <c r="C122" s="8">
        <v>-3.2824745554112238E-2</v>
      </c>
      <c r="D122" s="8">
        <v>8.5658827028739677E-3</v>
      </c>
      <c r="E122" s="8">
        <v>-1.7745334298743094E-2</v>
      </c>
      <c r="F122" s="8">
        <v>-2.6611644273348934E-2</v>
      </c>
      <c r="G122" s="8">
        <v>-5.9525137297005183E-2</v>
      </c>
      <c r="H122" s="8">
        <v>-7.0397140887536902E-2</v>
      </c>
      <c r="I122" s="8">
        <v>-2.6724071068369843E-2</v>
      </c>
      <c r="J122" s="8">
        <v>-5.2440750041064334E-2</v>
      </c>
      <c r="K122" s="8">
        <v>7.0365830178855176E-3</v>
      </c>
      <c r="L122" s="8">
        <v>-0.12879673402721759</v>
      </c>
      <c r="M122" s="8">
        <v>1.1817717079914544E-2</v>
      </c>
    </row>
    <row r="123" spans="1:13" x14ac:dyDescent="0.3">
      <c r="A123" s="3">
        <v>40210</v>
      </c>
      <c r="B123" s="8">
        <v>3.8233434338124928E-2</v>
      </c>
      <c r="C123" s="8">
        <v>5.5218459988022946E-2</v>
      </c>
      <c r="D123" s="8">
        <v>9.3032126850100649E-2</v>
      </c>
      <c r="E123" s="8">
        <v>4.9351547470653815E-3</v>
      </c>
      <c r="F123" s="8">
        <v>3.1673885056234342E-2</v>
      </c>
      <c r="G123" s="8">
        <v>-0.10220602836493992</v>
      </c>
      <c r="H123" s="8">
        <v>-4.1015414677807362E-3</v>
      </c>
      <c r="I123" s="8">
        <v>-4.2332708777619082E-3</v>
      </c>
      <c r="J123" s="8">
        <v>-7.7341215323663087E-2</v>
      </c>
      <c r="K123" s="8">
        <v>1.6727269562439695E-2</v>
      </c>
      <c r="L123" s="8">
        <v>8.9518197652238798E-2</v>
      </c>
      <c r="M123" s="8">
        <v>-3.11132592188617E-2</v>
      </c>
    </row>
    <row r="124" spans="1:13" x14ac:dyDescent="0.3">
      <c r="A124" s="3">
        <v>40238</v>
      </c>
      <c r="B124" s="8">
        <v>1.2997998704769007E-2</v>
      </c>
      <c r="C124" s="8">
        <v>5.3300628038744143E-2</v>
      </c>
      <c r="D124" s="8">
        <v>6.8992610719863692E-2</v>
      </c>
      <c r="E124" s="8">
        <v>-1.1726486353835488E-3</v>
      </c>
      <c r="F124" s="8">
        <v>2.340879980784959E-3</v>
      </c>
      <c r="G124" s="8">
        <v>7.5388224200794676E-2</v>
      </c>
      <c r="H124" s="8">
        <v>0.15313278602259689</v>
      </c>
      <c r="I124" s="8">
        <v>4.8330376681246921E-2</v>
      </c>
      <c r="J124" s="8">
        <v>-6.0838292910336898E-2</v>
      </c>
      <c r="K124" s="8">
        <v>-1.7087162895455359E-2</v>
      </c>
      <c r="L124" s="8">
        <v>4.1682924260269885E-2</v>
      </c>
      <c r="M124" s="8">
        <v>5.6136207167735014E-2</v>
      </c>
    </row>
    <row r="125" spans="1:13" x14ac:dyDescent="0.3">
      <c r="A125" s="3">
        <v>40269</v>
      </c>
      <c r="B125" s="8">
        <v>5.830801244071788E-3</v>
      </c>
      <c r="C125" s="8">
        <v>7.1995084992629729E-2</v>
      </c>
      <c r="D125" s="8">
        <v>-5.1329296082170284E-4</v>
      </c>
      <c r="E125" s="8">
        <v>-4.316235023095772E-2</v>
      </c>
      <c r="F125" s="8">
        <v>1.7111262914380365E-2</v>
      </c>
      <c r="G125" s="8">
        <v>4.4171614733044005E-2</v>
      </c>
      <c r="H125" s="8">
        <v>6.7707117989682028E-2</v>
      </c>
      <c r="I125" s="8">
        <v>5.9237197682758119E-2</v>
      </c>
      <c r="J125" s="8">
        <v>4.7923903280794586E-2</v>
      </c>
      <c r="K125" s="8">
        <v>5.2127938481313094E-3</v>
      </c>
      <c r="L125" s="8">
        <v>6.2826019938560823E-2</v>
      </c>
      <c r="M125" s="8">
        <v>3.8542761742774344E-2</v>
      </c>
    </row>
    <row r="126" spans="1:13" x14ac:dyDescent="0.3">
      <c r="A126" s="3">
        <v>40299</v>
      </c>
      <c r="B126" s="8">
        <v>-2.9420886306294643E-2</v>
      </c>
      <c r="C126" s="8">
        <v>-6.0014118200246193E-2</v>
      </c>
      <c r="D126" s="8">
        <v>-0.12467718002534423</v>
      </c>
      <c r="E126" s="8">
        <v>-6.8841776422715831E-3</v>
      </c>
      <c r="F126" s="8">
        <v>-0.21057984623025708</v>
      </c>
      <c r="G126" s="8">
        <v>-0.10596848230960124</v>
      </c>
      <c r="H126" s="8">
        <v>-7.1448057079943478E-2</v>
      </c>
      <c r="I126" s="8">
        <v>-0.11155762590517997</v>
      </c>
      <c r="J126" s="8">
        <v>-0.11659229540682785</v>
      </c>
      <c r="K126" s="8">
        <v>7.9949488270451095E-3</v>
      </c>
      <c r="L126" s="8">
        <v>-6.1386060982801582E-2</v>
      </c>
      <c r="M126" s="8">
        <v>-6.2249358284833245E-2</v>
      </c>
    </row>
    <row r="127" spans="1:13" x14ac:dyDescent="0.3">
      <c r="A127" s="3">
        <v>40330</v>
      </c>
      <c r="B127" s="8">
        <v>-9.1995515837411147E-3</v>
      </c>
      <c r="C127" s="8">
        <v>-5.955672911295299E-2</v>
      </c>
      <c r="D127" s="8">
        <v>-9.1062290458368403E-2</v>
      </c>
      <c r="E127" s="8">
        <v>9.3446700924638734E-2</v>
      </c>
      <c r="F127" s="8">
        <v>-7.8575138393346625E-3</v>
      </c>
      <c r="G127" s="8">
        <v>-6.3515574958020612E-2</v>
      </c>
      <c r="H127" s="8">
        <v>-0.22136943284505178</v>
      </c>
      <c r="I127" s="8">
        <v>2.2252355109673248E-3</v>
      </c>
      <c r="J127" s="8">
        <v>-0.10568470308156749</v>
      </c>
      <c r="K127" s="8">
        <v>-2.6709687352738341E-3</v>
      </c>
      <c r="L127" s="8">
        <v>-0.13868333759202869</v>
      </c>
      <c r="M127" s="8">
        <v>-3.7769044812347032E-2</v>
      </c>
    </row>
    <row r="128" spans="1:13" x14ac:dyDescent="0.3">
      <c r="A128" s="3">
        <v>40360</v>
      </c>
      <c r="B128" s="8">
        <v>3.9071470186717791E-2</v>
      </c>
      <c r="C128" s="8">
        <v>-8.9293811498696751E-2</v>
      </c>
      <c r="D128" s="8">
        <v>-2.2584358902884454E-2</v>
      </c>
      <c r="E128" s="8">
        <v>3.8355780862130574E-2</v>
      </c>
      <c r="F128" s="8">
        <v>0.19647744639374623</v>
      </c>
      <c r="G128" s="8">
        <v>0.12048397932018493</v>
      </c>
      <c r="H128" s="8">
        <v>2.3351652876584625E-2</v>
      </c>
      <c r="I128" s="8">
        <v>7.9662959362354513E-2</v>
      </c>
      <c r="J128" s="8">
        <v>0.10957222747230176</v>
      </c>
      <c r="K128" s="8">
        <v>-3.7870390997579453E-2</v>
      </c>
      <c r="L128" s="8">
        <v>0.1010536055255969</v>
      </c>
      <c r="M128" s="8">
        <v>-3.2914839531485874E-3</v>
      </c>
    </row>
    <row r="129" spans="1:13" x14ac:dyDescent="0.3">
      <c r="A129" s="3">
        <v>40391</v>
      </c>
      <c r="B129" s="8">
        <v>-4.1909565176813948E-2</v>
      </c>
      <c r="C129" s="8">
        <v>-6.3023961380569996E-2</v>
      </c>
      <c r="D129" s="8">
        <v>-0.11938731436852869</v>
      </c>
      <c r="E129" s="8">
        <v>1.3319291774132495E-2</v>
      </c>
      <c r="F129" s="8">
        <v>-5.751250496787038E-2</v>
      </c>
      <c r="G129" s="8">
        <v>1.9781008090087395E-2</v>
      </c>
      <c r="H129" s="8">
        <v>-9.4953564524070264E-2</v>
      </c>
      <c r="I129" s="8">
        <v>-8.5248823044691807E-2</v>
      </c>
      <c r="J129" s="8">
        <v>-6.8130848014423878E-3</v>
      </c>
      <c r="K129" s="8">
        <v>6.3441582784378447E-2</v>
      </c>
      <c r="L129" s="8">
        <v>-0.11269134997898796</v>
      </c>
      <c r="M129" s="8">
        <v>6.9033258629053185E-3</v>
      </c>
    </row>
    <row r="130" spans="1:13" x14ac:dyDescent="0.3">
      <c r="A130" s="3">
        <v>40422</v>
      </c>
      <c r="B130" s="8">
        <v>9.0585810015717652E-2</v>
      </c>
      <c r="C130" s="8">
        <v>0.12817531647491645</v>
      </c>
      <c r="D130" s="8">
        <v>5.0088620716385986E-2</v>
      </c>
      <c r="E130" s="8">
        <v>8.9746198866193838E-2</v>
      </c>
      <c r="F130" s="8">
        <v>0.16203173362923387</v>
      </c>
      <c r="G130" s="8">
        <v>0.11219876652271901</v>
      </c>
      <c r="H130" s="8">
        <v>0.26292779173623398</v>
      </c>
      <c r="I130" s="8">
        <v>0.10509686694675539</v>
      </c>
      <c r="J130" s="8">
        <v>0.10291635884800135</v>
      </c>
      <c r="K130" s="8">
        <v>1.0454171486516931E-2</v>
      </c>
      <c r="L130" s="8">
        <v>6.8398085498643957E-2</v>
      </c>
      <c r="M130" s="8">
        <v>3.1504941141508404E-2</v>
      </c>
    </row>
    <row r="131" spans="1:13" x14ac:dyDescent="0.3">
      <c r="A131" s="3">
        <v>40452</v>
      </c>
      <c r="B131" s="8">
        <v>6.8147844972892044E-2</v>
      </c>
      <c r="C131" s="8">
        <v>7.1329505786743255E-2</v>
      </c>
      <c r="D131" s="8">
        <v>-0.13381926935533364</v>
      </c>
      <c r="E131" s="8">
        <v>6.8051472663897402E-3</v>
      </c>
      <c r="F131" s="8">
        <v>-3.727522891527759E-2</v>
      </c>
      <c r="G131" s="8">
        <v>3.1481278390674022E-2</v>
      </c>
      <c r="H131" s="8">
        <v>5.1317618503411225E-2</v>
      </c>
      <c r="I131" s="8">
        <v>-2.9136698436979615E-2</v>
      </c>
      <c r="J131" s="8">
        <v>5.0676131049477054E-2</v>
      </c>
      <c r="K131" s="8">
        <v>2.7531682567929931E-2</v>
      </c>
      <c r="L131" s="8">
        <v>3.3780044525046619E-2</v>
      </c>
      <c r="M131" s="8">
        <v>4.3169159346687906E-2</v>
      </c>
    </row>
    <row r="132" spans="1:13" x14ac:dyDescent="0.3">
      <c r="A132" s="3">
        <v>40483</v>
      </c>
      <c r="B132" s="8">
        <v>-1.5014953953119704E-2</v>
      </c>
      <c r="C132" s="8">
        <v>-1.0950330603224038E-2</v>
      </c>
      <c r="D132" s="8">
        <v>-4.4650620786588782E-2</v>
      </c>
      <c r="E132" s="8">
        <v>-2.0357214250162969E-2</v>
      </c>
      <c r="F132" s="8">
        <v>0.17201520154583588</v>
      </c>
      <c r="G132" s="8">
        <v>1.4603953970038743E-2</v>
      </c>
      <c r="H132" s="8">
        <v>-2.3871059179261362E-3</v>
      </c>
      <c r="I132" s="8">
        <v>-2.8538223330528941E-3</v>
      </c>
      <c r="J132" s="8">
        <v>-9.9422155822767311E-2</v>
      </c>
      <c r="K132" s="8">
        <v>-5.3655769371600194E-2</v>
      </c>
      <c r="L132" s="8">
        <v>-7.7403966592490062E-2</v>
      </c>
      <c r="M132" s="8">
        <v>2.3042863564302723E-2</v>
      </c>
    </row>
    <row r="133" spans="1:13" x14ac:dyDescent="0.3">
      <c r="A133" s="3">
        <v>40513</v>
      </c>
      <c r="B133" s="8">
        <v>4.1215699653125062E-2</v>
      </c>
      <c r="C133" s="8">
        <v>8.4780345916697572E-2</v>
      </c>
      <c r="D133" s="8">
        <v>0.19742770337668561</v>
      </c>
      <c r="E133" s="8">
        <v>2.0937928377066647E-2</v>
      </c>
      <c r="F133" s="8">
        <v>7.6050768959120052E-2</v>
      </c>
      <c r="G133" s="8">
        <v>5.3407834137800855E-2</v>
      </c>
      <c r="H133" s="8">
        <v>-0.21981347497062517</v>
      </c>
      <c r="I133" s="8">
        <v>3.350219586993429E-2</v>
      </c>
      <c r="J133" s="8">
        <v>0.11932380928140406</v>
      </c>
      <c r="K133" s="8">
        <v>7.3320460022481731E-3</v>
      </c>
      <c r="L133" s="8">
        <v>6.6779156872494597E-2</v>
      </c>
      <c r="M133" s="8">
        <v>3.4948361274036006E-2</v>
      </c>
    </row>
    <row r="134" spans="1:13" x14ac:dyDescent="0.3">
      <c r="A134" s="3">
        <v>40544</v>
      </c>
      <c r="B134" s="8">
        <v>9.8797783895709479E-2</v>
      </c>
      <c r="C134" s="8">
        <v>3.3919643324792338E-2</v>
      </c>
      <c r="D134" s="8">
        <v>2.9729802066525521E-2</v>
      </c>
      <c r="E134" s="8">
        <v>-1.5219801724494681E-2</v>
      </c>
      <c r="F134" s="8">
        <v>9.9626169015784694E-2</v>
      </c>
      <c r="G134" s="8">
        <v>-3.6147972190080251E-2</v>
      </c>
      <c r="H134" s="8">
        <v>-4.1104567688945758E-3</v>
      </c>
      <c r="I134" s="8">
        <v>1.859809855849999E-2</v>
      </c>
      <c r="J134" s="8">
        <v>1.7900880446688933E-2</v>
      </c>
      <c r="K134" s="8">
        <v>-2.3022178590724338E-2</v>
      </c>
      <c r="L134" s="8">
        <v>7.1160725997497981E-2</v>
      </c>
      <c r="M134" s="8">
        <v>3.2560370945617333E-2</v>
      </c>
    </row>
    <row r="135" spans="1:13" x14ac:dyDescent="0.3">
      <c r="A135" s="3">
        <v>40575</v>
      </c>
      <c r="B135" s="8">
        <v>-7.4106343097071444E-4</v>
      </c>
      <c r="C135" s="8">
        <v>-2.5644534612388168E-2</v>
      </c>
      <c r="D135" s="8">
        <v>3.9977096569025428E-2</v>
      </c>
      <c r="E135" s="8">
        <v>5.9166085501731192E-2</v>
      </c>
      <c r="F135" s="8">
        <v>4.2207938039773372E-2</v>
      </c>
      <c r="G135" s="8">
        <v>5.3010764198928619E-2</v>
      </c>
      <c r="H135" s="8">
        <v>-5.315249049940185E-2</v>
      </c>
      <c r="I135" s="8">
        <v>4.7857633110182575E-2</v>
      </c>
      <c r="J135" s="8">
        <v>-2.4221973087461606E-3</v>
      </c>
      <c r="K135" s="8">
        <v>7.3327732201578275E-2</v>
      </c>
      <c r="L135" s="8">
        <v>9.6558238163699128E-2</v>
      </c>
      <c r="M135" s="8">
        <v>2.9575000749874056E-2</v>
      </c>
    </row>
    <row r="136" spans="1:13" x14ac:dyDescent="0.3">
      <c r="A136" s="3">
        <v>40603</v>
      </c>
      <c r="B136" s="8">
        <v>1.1275587336447826E-2</v>
      </c>
      <c r="C136" s="8">
        <v>-4.8489065620694874E-3</v>
      </c>
      <c r="D136" s="8">
        <v>-6.9543202683709018E-2</v>
      </c>
      <c r="E136" s="8">
        <v>-4.0466269481274506E-2</v>
      </c>
      <c r="F136" s="8">
        <v>6.1863348154582547E-2</v>
      </c>
      <c r="G136" s="8">
        <v>-1.9980682811450379E-2</v>
      </c>
      <c r="H136" s="8">
        <v>-0.11561424530034935</v>
      </c>
      <c r="I136" s="8">
        <v>1.9672455894017296E-2</v>
      </c>
      <c r="J136" s="8">
        <v>4.9675154114941084E-2</v>
      </c>
      <c r="K136" s="8">
        <v>-1.6013641270172817E-2</v>
      </c>
      <c r="L136" s="8">
        <v>4.663731246203303E-2</v>
      </c>
      <c r="M136" s="8">
        <v>-1.2667701894044002E-2</v>
      </c>
    </row>
    <row r="137" spans="1:13" x14ac:dyDescent="0.3">
      <c r="A137" s="3">
        <v>40634</v>
      </c>
      <c r="B137" s="8">
        <v>4.5025032082459379E-2</v>
      </c>
      <c r="C137" s="8">
        <v>7.6894424584264418E-2</v>
      </c>
      <c r="D137" s="8">
        <v>-8.1326952663347551E-2</v>
      </c>
      <c r="E137" s="8">
        <v>9.4112540787832429E-3</v>
      </c>
      <c r="F137" s="8">
        <v>1.2759360735978959E-2</v>
      </c>
      <c r="G137" s="8">
        <v>6.3973135491754693E-2</v>
      </c>
      <c r="H137" s="8">
        <v>8.3465409190478734E-2</v>
      </c>
      <c r="I137" s="8">
        <v>3.8912122214385711E-2</v>
      </c>
      <c r="J137" s="8">
        <v>1.8293138508047927E-2</v>
      </c>
      <c r="K137" s="8">
        <v>5.4053263039846103E-2</v>
      </c>
      <c r="L137" s="8">
        <v>2.7532070633162171E-2</v>
      </c>
      <c r="M137" s="8">
        <v>2.0501476777409332E-2</v>
      </c>
    </row>
    <row r="138" spans="1:13" x14ac:dyDescent="0.3">
      <c r="A138" s="3">
        <v>40664</v>
      </c>
      <c r="B138" s="8">
        <v>-9.7203022706061713E-3</v>
      </c>
      <c r="C138" s="8">
        <v>8.710859409355165E-2</v>
      </c>
      <c r="D138" s="8">
        <v>-4.4118682292452735E-2</v>
      </c>
      <c r="E138" s="8">
        <v>5.8834866037973214E-2</v>
      </c>
      <c r="F138" s="8">
        <v>-6.5586431322129995E-3</v>
      </c>
      <c r="G138" s="8">
        <v>-4.511862867737455E-3</v>
      </c>
      <c r="H138" s="8">
        <v>2.2077121932212732E-2</v>
      </c>
      <c r="I138" s="8">
        <v>-2.954435671676215E-2</v>
      </c>
      <c r="J138" s="8">
        <v>-2.1374691688978313E-2</v>
      </c>
      <c r="K138" s="8">
        <v>3.8085551173326959E-2</v>
      </c>
      <c r="L138" s="8">
        <v>0.19001284821994066</v>
      </c>
      <c r="M138" s="8">
        <v>5.0939873881095284E-3</v>
      </c>
    </row>
    <row r="139" spans="1:13" x14ac:dyDescent="0.3">
      <c r="A139" s="3">
        <v>40695</v>
      </c>
      <c r="B139" s="8">
        <v>1.9852434911898344E-2</v>
      </c>
      <c r="C139" s="8">
        <v>-1.6328404273240896E-2</v>
      </c>
      <c r="D139" s="8">
        <v>-6.9600971536788681E-2</v>
      </c>
      <c r="E139" s="8">
        <v>-5.8453014412666475E-2</v>
      </c>
      <c r="F139" s="8">
        <v>1.8585382078007334E-2</v>
      </c>
      <c r="G139" s="8">
        <v>5.13970732726591E-3</v>
      </c>
      <c r="H139" s="8">
        <v>-1.1081127279732254E-2</v>
      </c>
      <c r="I139" s="8">
        <v>1.0844694263679393E-2</v>
      </c>
      <c r="J139" s="8">
        <v>-1.7121039799858247E-2</v>
      </c>
      <c r="K139" s="8">
        <v>-6.6266242911028589E-2</v>
      </c>
      <c r="L139" s="8">
        <v>1.2797584255073163E-2</v>
      </c>
      <c r="M139" s="8">
        <v>-3.8868390502178655E-2</v>
      </c>
    </row>
    <row r="140" spans="1:13" x14ac:dyDescent="0.3">
      <c r="A140" s="3">
        <v>40725</v>
      </c>
      <c r="B140" s="8">
        <v>5.8307556802478108E-2</v>
      </c>
      <c r="C140" s="8">
        <v>-6.9114695895379497E-2</v>
      </c>
      <c r="D140" s="8">
        <v>-0.12024447044126263</v>
      </c>
      <c r="E140" s="8">
        <v>3.8146751164452159E-3</v>
      </c>
      <c r="F140" s="8">
        <v>7.0585998640560255E-2</v>
      </c>
      <c r="G140" s="8">
        <v>-6.8230888152485708E-2</v>
      </c>
      <c r="H140" s="8">
        <v>-0.12456316895513755</v>
      </c>
      <c r="I140" s="8">
        <v>-8.4781048004259063E-2</v>
      </c>
      <c r="J140" s="8">
        <v>-3.43347378120075E-2</v>
      </c>
      <c r="K140" s="8">
        <v>3.4865940524893796E-3</v>
      </c>
      <c r="L140" s="8">
        <v>-3.4497610749402857E-2</v>
      </c>
      <c r="M140" s="8">
        <v>2.9016611928066923E-2</v>
      </c>
    </row>
    <row r="141" spans="1:13" x14ac:dyDescent="0.3">
      <c r="A141" s="3">
        <v>40756</v>
      </c>
      <c r="B141" s="8">
        <v>-5.6211550767439396E-2</v>
      </c>
      <c r="C141" s="8">
        <v>-8.9783583165751732E-2</v>
      </c>
      <c r="D141" s="8">
        <v>-0.17268748925039915</v>
      </c>
      <c r="E141" s="8">
        <v>2.5003811206149612E-2</v>
      </c>
      <c r="F141" s="8">
        <v>-0.20984824836108865</v>
      </c>
      <c r="G141" s="8">
        <v>-8.0465769832034378E-2</v>
      </c>
      <c r="H141" s="8">
        <v>-7.56141319111341E-2</v>
      </c>
      <c r="I141" s="8">
        <v>-4.8915958989661695E-2</v>
      </c>
      <c r="J141" s="8">
        <v>-0.12532555395854014</v>
      </c>
      <c r="K141" s="8">
        <v>2.3092514826167858E-2</v>
      </c>
      <c r="L141" s="8">
        <v>-0.17552720478192502</v>
      </c>
      <c r="M141" s="8">
        <v>-0.11155150163391914</v>
      </c>
    </row>
    <row r="142" spans="1:13" x14ac:dyDescent="0.3">
      <c r="A142" s="3">
        <v>40787</v>
      </c>
      <c r="B142" s="8">
        <v>2.1417449342821311E-2</v>
      </c>
      <c r="C142" s="8">
        <v>-8.1318064639141388E-2</v>
      </c>
      <c r="D142" s="8">
        <v>-0.28767422865120451</v>
      </c>
      <c r="E142" s="8">
        <v>-1.1145373695506439E-3</v>
      </c>
      <c r="F142" s="8">
        <v>-0.3720768651987611</v>
      </c>
      <c r="G142" s="8">
        <v>-6.9542176112669371E-2</v>
      </c>
      <c r="H142" s="8">
        <v>-9.3748281118916296E-2</v>
      </c>
      <c r="I142" s="8">
        <v>-0.13813524261428423</v>
      </c>
      <c r="J142" s="8">
        <v>-0.10679376443687907</v>
      </c>
      <c r="K142" s="8">
        <v>1.5183511744457848E-2</v>
      </c>
      <c r="L142" s="8">
        <v>7.6136403220185998E-3</v>
      </c>
      <c r="M142" s="8">
        <v>-9.6898422195606567E-3</v>
      </c>
    </row>
    <row r="143" spans="1:13" x14ac:dyDescent="0.3">
      <c r="A143" s="3">
        <v>40817</v>
      </c>
      <c r="B143" s="8">
        <v>5.4310881998889914E-2</v>
      </c>
      <c r="C143" s="8">
        <v>-7.3332122973239029E-3</v>
      </c>
      <c r="D143" s="8">
        <v>0.109762265362113</v>
      </c>
      <c r="E143" s="8">
        <v>2.3876149419334521E-2</v>
      </c>
      <c r="F143" s="8">
        <v>0.20221872321305567</v>
      </c>
      <c r="G143" s="8">
        <v>0.12775241568028242</v>
      </c>
      <c r="H143" s="8">
        <v>0.12503495532891626</v>
      </c>
      <c r="I143" s="8">
        <v>9.5955691174649096E-2</v>
      </c>
      <c r="J143" s="8">
        <v>0.13940524841213772</v>
      </c>
      <c r="K143" s="8">
        <v>1.0391138755143537E-3</v>
      </c>
      <c r="L143" s="8">
        <v>-3.57615638293746E-2</v>
      </c>
      <c r="M143" s="8">
        <v>2.8005694066489926E-2</v>
      </c>
    </row>
    <row r="144" spans="1:13" x14ac:dyDescent="0.3">
      <c r="A144" s="3">
        <v>40848</v>
      </c>
      <c r="B144" s="8">
        <v>1.8088324615435386E-2</v>
      </c>
      <c r="C144" s="8">
        <v>-6.1955660317310535E-2</v>
      </c>
      <c r="D144" s="8">
        <v>-0.22754549350366368</v>
      </c>
      <c r="E144" s="8">
        <v>6.8387684084775774E-2</v>
      </c>
      <c r="F144" s="8">
        <v>-1.5103237390852271E-2</v>
      </c>
      <c r="G144" s="8">
        <v>-2.8137715868631716E-2</v>
      </c>
      <c r="H144" s="8">
        <v>3.2261114423769478E-2</v>
      </c>
      <c r="I144" s="8">
        <v>2.5241888391219894E-2</v>
      </c>
      <c r="J144" s="8">
        <v>7.3853241661441832E-2</v>
      </c>
      <c r="K144" s="8">
        <v>4.4241568322015729E-2</v>
      </c>
      <c r="L144" s="8">
        <v>1.6413918592414527E-2</v>
      </c>
      <c r="M144" s="8">
        <v>1.5779160738160623E-2</v>
      </c>
    </row>
    <row r="145" spans="1:13" x14ac:dyDescent="0.3">
      <c r="A145" s="3">
        <v>40878</v>
      </c>
      <c r="B145" s="8">
        <v>-1.8146833139420459E-2</v>
      </c>
      <c r="C145" s="8">
        <v>-4.9457605941528725E-2</v>
      </c>
      <c r="D145" s="8">
        <v>2.3789472834535429E-2</v>
      </c>
      <c r="E145" s="8">
        <v>1.6973639416585782E-2</v>
      </c>
      <c r="F145" s="8">
        <v>-6.1568882958932515E-2</v>
      </c>
      <c r="G145" s="8">
        <v>1.7048023157181864E-2</v>
      </c>
      <c r="H145" s="8">
        <v>-0.14771132441838333</v>
      </c>
      <c r="I145" s="8">
        <v>1.5518900745425892E-2</v>
      </c>
      <c r="J145" s="8">
        <v>-2.0067388029567052E-2</v>
      </c>
      <c r="K145" s="8">
        <v>1.1448715836331882E-2</v>
      </c>
      <c r="L145" s="8">
        <v>0.22915415878052023</v>
      </c>
      <c r="M145" s="8">
        <v>1.3685864734008166E-2</v>
      </c>
    </row>
    <row r="146" spans="1:13" x14ac:dyDescent="0.3">
      <c r="A146" s="3">
        <v>40909</v>
      </c>
      <c r="B146" s="8">
        <v>4.633224685685805E-2</v>
      </c>
      <c r="C146" s="8">
        <v>0.16240800859662949</v>
      </c>
      <c r="D146" s="8">
        <v>0.24871320445845199</v>
      </c>
      <c r="E146" s="8">
        <v>6.2606091898438312E-2</v>
      </c>
      <c r="F146" s="8">
        <v>6.3704629931702533E-2</v>
      </c>
      <c r="G146" s="8">
        <v>3.9642070258765309E-2</v>
      </c>
      <c r="H146" s="8">
        <v>3.1495932439693862E-2</v>
      </c>
      <c r="I146" s="8">
        <v>5.9148178438540783E-2</v>
      </c>
      <c r="J146" s="8">
        <v>7.4831629891620358E-2</v>
      </c>
      <c r="K146" s="8">
        <v>-1.4457122052882678E-2</v>
      </c>
      <c r="L146" s="8">
        <v>-1.9858807201980785E-2</v>
      </c>
      <c r="M146" s="8">
        <v>4.5025097747086802E-2</v>
      </c>
    </row>
    <row r="147" spans="1:13" x14ac:dyDescent="0.3">
      <c r="A147" s="3">
        <v>40940</v>
      </c>
      <c r="B147" s="8">
        <v>2.1216612750042892E-2</v>
      </c>
      <c r="C147" s="8">
        <v>6.7958955200867685E-2</v>
      </c>
      <c r="D147" s="8">
        <v>0.11137313444720262</v>
      </c>
      <c r="E147" s="8">
        <v>-1.4751495448070267E-2</v>
      </c>
      <c r="F147" s="8">
        <v>-5.1785709537966376E-3</v>
      </c>
      <c r="G147" s="8">
        <v>2.4794916496927756E-2</v>
      </c>
      <c r="H147" s="8">
        <v>3.083450542576377E-2</v>
      </c>
      <c r="I147" s="8">
        <v>1.0212125370088712E-2</v>
      </c>
      <c r="J147" s="8">
        <v>6.0809016444139739E-2</v>
      </c>
      <c r="K147" s="8">
        <v>-3.1391404539161345E-2</v>
      </c>
      <c r="L147" s="8">
        <v>4.3797524851554928E-2</v>
      </c>
      <c r="M147" s="8">
        <v>3.9137019179213507E-2</v>
      </c>
    </row>
    <row r="148" spans="1:13" x14ac:dyDescent="0.3">
      <c r="A148" s="3">
        <v>40969</v>
      </c>
      <c r="B148" s="8">
        <v>6.2712705919422768E-2</v>
      </c>
      <c r="C148" s="8">
        <v>-4.2477487850725937E-3</v>
      </c>
      <c r="D148" s="8">
        <v>0.18418072278303818</v>
      </c>
      <c r="E148" s="8">
        <v>7.0061179888088925E-3</v>
      </c>
      <c r="F148" s="8">
        <v>-9.7526545065066403E-2</v>
      </c>
      <c r="G148" s="8">
        <v>1.7139886834623457E-2</v>
      </c>
      <c r="H148" s="8">
        <v>-4.2172635746565011E-2</v>
      </c>
      <c r="I148" s="8">
        <v>2.4939854917223406E-2</v>
      </c>
      <c r="J148" s="8">
        <v>-3.6804919332571191E-2</v>
      </c>
      <c r="K148" s="8">
        <v>2.9323150425255805E-2</v>
      </c>
      <c r="L148" s="8">
        <v>0.12124333315872776</v>
      </c>
      <c r="M148" s="8">
        <v>2.6809497027676436E-2</v>
      </c>
    </row>
    <row r="149" spans="1:13" x14ac:dyDescent="0.3">
      <c r="A149" s="3">
        <v>41000</v>
      </c>
      <c r="B149" s="8">
        <v>-7.553266455702575E-3</v>
      </c>
      <c r="C149" s="8">
        <v>-1.0682533507398147E-2</v>
      </c>
      <c r="D149" s="8">
        <v>-0.1655351480672593</v>
      </c>
      <c r="E149" s="8">
        <v>3.9818674198552076E-2</v>
      </c>
      <c r="F149" s="8">
        <v>3.3060895481640387E-2</v>
      </c>
      <c r="G149" s="8">
        <v>-6.4165551550280961E-2</v>
      </c>
      <c r="H149" s="8">
        <v>-7.041132284293751E-2</v>
      </c>
      <c r="I149" s="8">
        <v>1.6798326074842366E-3</v>
      </c>
      <c r="J149" s="8">
        <v>-4.2992379480066019E-2</v>
      </c>
      <c r="K149" s="8">
        <v>-1.4296748840507653E-2</v>
      </c>
      <c r="L149" s="8">
        <v>-2.9586162066905397E-2</v>
      </c>
      <c r="M149" s="8">
        <v>-2.0247370616681883E-3</v>
      </c>
    </row>
    <row r="150" spans="1:13" x14ac:dyDescent="0.3">
      <c r="A150" s="3">
        <v>41030</v>
      </c>
      <c r="B150" s="8">
        <v>-7.0933214176786122E-2</v>
      </c>
      <c r="C150" s="8">
        <v>-9.7504813815249072E-2</v>
      </c>
      <c r="D150" s="8">
        <v>-9.8397450693552629E-2</v>
      </c>
      <c r="E150" s="8">
        <v>-7.414207886179666E-3</v>
      </c>
      <c r="F150" s="8">
        <v>-0.12961448284122071</v>
      </c>
      <c r="G150" s="8">
        <v>-7.844521520136731E-2</v>
      </c>
      <c r="H150" s="8">
        <v>-0.15727688645677373</v>
      </c>
      <c r="I150" s="8">
        <v>-5.6987153063904734E-2</v>
      </c>
      <c r="J150" s="8">
        <v>-3.4948517756766731E-2</v>
      </c>
      <c r="K150" s="8">
        <v>-8.095376851724739E-3</v>
      </c>
      <c r="L150" s="8">
        <v>-0.13116582035264537</v>
      </c>
      <c r="M150" s="8">
        <v>-3.3115171647048497E-2</v>
      </c>
    </row>
    <row r="151" spans="1:13" x14ac:dyDescent="0.3">
      <c r="A151" s="3">
        <v>41061</v>
      </c>
      <c r="B151" s="8">
        <v>1.7978192979756297E-2</v>
      </c>
      <c r="C151" s="8">
        <v>2.7933971262578836E-2</v>
      </c>
      <c r="D151" s="8">
        <v>0.10833705989973505</v>
      </c>
      <c r="E151" s="8">
        <v>7.4669307377459054E-2</v>
      </c>
      <c r="F151" s="8">
        <v>-5.7158590324675879E-2</v>
      </c>
      <c r="G151" s="8">
        <v>2.115618890138744E-2</v>
      </c>
      <c r="H151" s="8">
        <v>0.11302296139917521</v>
      </c>
      <c r="I151" s="8">
        <v>6.6571323247739095E-2</v>
      </c>
      <c r="J151" s="8">
        <v>5.9407499566846718E-2</v>
      </c>
      <c r="K151" s="8">
        <v>6.7692955442960404E-3</v>
      </c>
      <c r="L151" s="8">
        <v>1.8024776492697941E-2</v>
      </c>
      <c r="M151" s="8">
        <v>-1.3352295190864963E-2</v>
      </c>
    </row>
    <row r="152" spans="1:13" x14ac:dyDescent="0.3">
      <c r="A152" s="3">
        <v>41091</v>
      </c>
      <c r="B152" s="8">
        <v>2.042972624538909E-3</v>
      </c>
      <c r="C152" s="8">
        <v>7.251722239062186E-2</v>
      </c>
      <c r="D152" s="8">
        <v>-0.10835335564384616</v>
      </c>
      <c r="E152" s="8">
        <v>3.6918238998232898E-2</v>
      </c>
      <c r="F152" s="8">
        <v>0.15740993168336875</v>
      </c>
      <c r="G152" s="8">
        <v>4.6016442031353525E-3</v>
      </c>
      <c r="H152" s="8">
        <v>-0.1391016884826321</v>
      </c>
      <c r="I152" s="8">
        <v>1.8028843444470703E-2</v>
      </c>
      <c r="J152" s="8">
        <v>-6.1892328940301063E-2</v>
      </c>
      <c r="K152" s="8">
        <v>4.14275891063962E-3</v>
      </c>
      <c r="L152" s="8">
        <v>7.4558224568646858E-2</v>
      </c>
      <c r="M152" s="8">
        <v>2.7058290832838196E-2</v>
      </c>
    </row>
    <row r="153" spans="1:13" x14ac:dyDescent="0.3">
      <c r="A153" s="3">
        <v>41122</v>
      </c>
      <c r="B153" s="8">
        <v>-5.7825457970225409E-3</v>
      </c>
      <c r="C153" s="8">
        <v>2.9731534112319057E-2</v>
      </c>
      <c r="D153" s="8">
        <v>8.4851706799795923E-2</v>
      </c>
      <c r="E153" s="8">
        <v>-2.6768915526700528E-2</v>
      </c>
      <c r="F153" s="8">
        <v>-1.1230704907142156E-2</v>
      </c>
      <c r="G153" s="8">
        <v>2.6380564775203286E-2</v>
      </c>
      <c r="H153" s="8">
        <v>-1.9537122264685052E-2</v>
      </c>
      <c r="I153" s="8">
        <v>1.4904763315514125E-2</v>
      </c>
      <c r="J153" s="8">
        <v>-5.7158052015412054E-2</v>
      </c>
      <c r="K153" s="8">
        <v>2.4637034474241429E-2</v>
      </c>
      <c r="L153" s="8">
        <v>3.9208250287733837E-2</v>
      </c>
      <c r="M153" s="8">
        <v>3.1610569005792219E-2</v>
      </c>
    </row>
    <row r="154" spans="1:13" x14ac:dyDescent="0.3">
      <c r="A154" s="3">
        <v>41153</v>
      </c>
      <c r="B154" s="8">
        <v>6.6921180982561806E-2</v>
      </c>
      <c r="C154" s="8">
        <v>2.5479128905157834E-2</v>
      </c>
      <c r="D154" s="8">
        <v>9.9964053386932247E-2</v>
      </c>
      <c r="E154" s="8">
        <v>1.3964505901066742E-2</v>
      </c>
      <c r="F154" s="8">
        <v>3.0739540348838815E-2</v>
      </c>
      <c r="G154" s="8">
        <v>1.4517832265313125E-3</v>
      </c>
      <c r="H154" s="8">
        <v>-3.0912835611730811E-2</v>
      </c>
      <c r="I154" s="8">
        <v>4.4044877862365692E-3</v>
      </c>
      <c r="J154" s="8">
        <v>-3.7571327222187388E-2</v>
      </c>
      <c r="K154" s="8">
        <v>1.3134666962995475E-2</v>
      </c>
      <c r="L154" s="8">
        <v>-4.4096570209459257E-2</v>
      </c>
      <c r="M154" s="8">
        <v>2.8081806770415847E-2</v>
      </c>
    </row>
    <row r="155" spans="1:13" x14ac:dyDescent="0.3">
      <c r="A155" s="3">
        <v>41183</v>
      </c>
      <c r="B155" s="8">
        <v>-6.4304392255344456E-2</v>
      </c>
      <c r="C155" s="8">
        <v>3.9398635097357297E-2</v>
      </c>
      <c r="D155" s="8">
        <v>5.5258914443129074E-2</v>
      </c>
      <c r="E155" s="8">
        <v>5.6446577607157815E-2</v>
      </c>
      <c r="F155" s="8">
        <v>-4.2443559317388101E-2</v>
      </c>
      <c r="G155" s="8">
        <v>-5.6831044889571164E-2</v>
      </c>
      <c r="H155" s="8">
        <v>-0.11359208140772829</v>
      </c>
      <c r="I155" s="8">
        <v>-5.3562757087697768E-2</v>
      </c>
      <c r="J155" s="8">
        <v>-4.8562783671925736E-2</v>
      </c>
      <c r="K155" s="8">
        <v>5.7552945561288029E-3</v>
      </c>
      <c r="L155" s="8">
        <v>0.15186119756999261</v>
      </c>
      <c r="M155" s="8">
        <v>-3.8872201215836791E-3</v>
      </c>
    </row>
    <row r="156" spans="1:13" x14ac:dyDescent="0.3">
      <c r="A156" s="3">
        <v>41214</v>
      </c>
      <c r="B156" s="8">
        <v>-2.3193845490819768E-2</v>
      </c>
      <c r="C156" s="8">
        <v>3.9969734904255837E-2</v>
      </c>
      <c r="D156" s="8">
        <v>5.6323384173956097E-2</v>
      </c>
      <c r="E156" s="8">
        <v>-4.7925457248228663E-3</v>
      </c>
      <c r="F156" s="8">
        <v>3.2300154316821497E-2</v>
      </c>
      <c r="G156" s="8">
        <v>6.7452600354016984E-2</v>
      </c>
      <c r="H156" s="8">
        <v>-0.14857820747622086</v>
      </c>
      <c r="I156" s="8">
        <v>3.7528892652817961E-2</v>
      </c>
      <c r="J156" s="8">
        <v>2.4669720244171963E-2</v>
      </c>
      <c r="K156" s="8">
        <v>3.0668377310805295E-2</v>
      </c>
      <c r="L156" s="8">
        <v>3.8810470445696278E-2</v>
      </c>
      <c r="M156" s="8">
        <v>-3.0584978522643885E-2</v>
      </c>
    </row>
    <row r="157" spans="1:13" x14ac:dyDescent="0.3">
      <c r="A157" s="3">
        <v>41244</v>
      </c>
      <c r="B157" s="8">
        <v>1.2123056224773542E-2</v>
      </c>
      <c r="C157" s="8">
        <v>3.6128459185884509E-3</v>
      </c>
      <c r="D157" s="8">
        <v>0.16338051148409288</v>
      </c>
      <c r="E157" s="8">
        <v>3.0751238084104546E-2</v>
      </c>
      <c r="F157" s="8">
        <v>3.9393647540858279E-2</v>
      </c>
      <c r="G157" s="8">
        <v>1.2937582177785583E-2</v>
      </c>
      <c r="H157" s="8">
        <v>-0.10104684275185789</v>
      </c>
      <c r="I157" s="8">
        <v>2.7284074577680478E-2</v>
      </c>
      <c r="J157" s="8">
        <v>2.8075143386114775E-3</v>
      </c>
      <c r="K157" s="8">
        <v>-1.4003292065485146E-2</v>
      </c>
      <c r="L157" s="8">
        <v>-1.7429716913773704E-2</v>
      </c>
      <c r="M157" s="8">
        <v>1.972514961509142E-2</v>
      </c>
    </row>
    <row r="158" spans="1:13" x14ac:dyDescent="0.3">
      <c r="A158" s="3">
        <v>41275</v>
      </c>
      <c r="B158" s="8">
        <v>5.8402123369141475E-2</v>
      </c>
      <c r="C158" s="8">
        <v>0.12547440986787914</v>
      </c>
      <c r="D158" s="8">
        <v>-2.4286165260514112E-2</v>
      </c>
      <c r="E158" s="8">
        <v>-1.1445800743865206E-2</v>
      </c>
      <c r="F158" s="8">
        <v>0.16200918056909291</v>
      </c>
      <c r="G158" s="8">
        <v>4.7359793269421357E-2</v>
      </c>
      <c r="H158" s="8">
        <v>0.3302294419149715</v>
      </c>
      <c r="I158" s="8">
        <v>7.9670119195805952E-2</v>
      </c>
      <c r="J158" s="8">
        <v>1.2999420192643451E-2</v>
      </c>
      <c r="K158" s="8">
        <v>3.6915573137242037E-2</v>
      </c>
      <c r="L158" s="8">
        <v>5.0735495892208021E-2</v>
      </c>
      <c r="M158" s="8">
        <v>4.0044072826034761E-2</v>
      </c>
    </row>
    <row r="159" spans="1:13" x14ac:dyDescent="0.3">
      <c r="A159" s="3">
        <v>41306</v>
      </c>
      <c r="B159" s="8">
        <v>-1.1092261196248602E-2</v>
      </c>
      <c r="C159" s="8">
        <v>2.2749811189652705E-2</v>
      </c>
      <c r="D159" s="8">
        <v>-7.9823058654396855E-3</v>
      </c>
      <c r="E159" s="8">
        <v>1.8862680511535588E-2</v>
      </c>
      <c r="F159" s="8">
        <v>2.0198039444347601E-2</v>
      </c>
      <c r="G159" s="8">
        <v>-1.2546011250623348E-2</v>
      </c>
      <c r="H159" s="8">
        <v>9.182762396980397E-3</v>
      </c>
      <c r="I159" s="8">
        <v>3.3736181041985745E-2</v>
      </c>
      <c r="J159" s="8">
        <v>7.3230005643501975E-2</v>
      </c>
      <c r="K159" s="8">
        <v>0.1057853969051448</v>
      </c>
      <c r="L159" s="8">
        <v>-6.8302953451779752E-2</v>
      </c>
      <c r="M159" s="8">
        <v>2.1325961667452462E-2</v>
      </c>
    </row>
    <row r="160" spans="1:13" x14ac:dyDescent="0.3">
      <c r="A160" s="3">
        <v>41334</v>
      </c>
      <c r="B160" s="8">
        <v>6.4441775995890349E-2</v>
      </c>
      <c r="C160" s="8">
        <v>3.5801302846043374E-2</v>
      </c>
      <c r="D160" s="8">
        <v>8.2105670913771397E-2</v>
      </c>
      <c r="E160" s="8">
        <v>-8.8017786809867458E-3</v>
      </c>
      <c r="F160" s="8">
        <v>-2.6856924849766213E-2</v>
      </c>
      <c r="G160" s="8">
        <v>8.9936573502223914E-3</v>
      </c>
      <c r="H160" s="8">
        <v>0.29994678652892637</v>
      </c>
      <c r="I160" s="8">
        <v>2.8124671318921102E-2</v>
      </c>
      <c r="J160" s="8">
        <v>7.8585104205380757E-2</v>
      </c>
      <c r="K160" s="8">
        <v>6.4065663403519657E-2</v>
      </c>
      <c r="L160" s="8">
        <v>8.5333806814031757E-2</v>
      </c>
      <c r="M160" s="8">
        <v>2.5151988284479933E-2</v>
      </c>
    </row>
    <row r="161" spans="1:13" x14ac:dyDescent="0.3">
      <c r="A161" s="3">
        <v>41365</v>
      </c>
      <c r="B161" s="8">
        <v>-5.1762752383072139E-2</v>
      </c>
      <c r="C161" s="8">
        <v>5.5263085807388986E-2</v>
      </c>
      <c r="D161" s="8">
        <v>1.0616632149523035E-2</v>
      </c>
      <c r="E161" s="8">
        <v>8.7932099914858647E-2</v>
      </c>
      <c r="F161" s="8">
        <v>5.9840581937015261E-2</v>
      </c>
      <c r="G161" s="8">
        <v>6.2703047166750986E-3</v>
      </c>
      <c r="H161" s="8">
        <v>0.16758593565142257</v>
      </c>
      <c r="I161" s="8">
        <v>-1.5164858169561113E-2</v>
      </c>
      <c r="J161" s="8">
        <v>9.7693790220766616E-2</v>
      </c>
      <c r="K161" s="8">
        <v>2.2260784702444397E-2</v>
      </c>
      <c r="L161" s="8">
        <v>3.3470421835998507E-2</v>
      </c>
      <c r="M161" s="8">
        <v>1.2731108385053069E-2</v>
      </c>
    </row>
    <row r="162" spans="1:13" x14ac:dyDescent="0.3">
      <c r="A162" s="3">
        <v>41395</v>
      </c>
      <c r="B162" s="8">
        <v>2.66970923116874E-2</v>
      </c>
      <c r="C162" s="8">
        <v>9.0249353957710554E-2</v>
      </c>
      <c r="D162" s="8">
        <v>0.10405985881907331</v>
      </c>
      <c r="E162" s="8">
        <v>-7.2695669602065166E-2</v>
      </c>
      <c r="F162" s="8">
        <v>-2.1745344781608004E-2</v>
      </c>
      <c r="G162" s="8">
        <v>8.2198649272608212E-2</v>
      </c>
      <c r="H162" s="8">
        <v>5.8290618631954019E-2</v>
      </c>
      <c r="I162" s="8">
        <v>5.1737211243275155E-2</v>
      </c>
      <c r="J162" s="8">
        <v>-0.12459681805542386</v>
      </c>
      <c r="K162" s="8">
        <v>-6.1745894836384443E-2</v>
      </c>
      <c r="L162" s="8">
        <v>-1.672489776153847E-2</v>
      </c>
      <c r="M162" s="8">
        <v>4.3077296234266003E-2</v>
      </c>
    </row>
    <row r="163" spans="1:13" x14ac:dyDescent="0.3">
      <c r="A163" s="3">
        <v>41426</v>
      </c>
      <c r="B163" s="8">
        <v>-8.0109168253524765E-2</v>
      </c>
      <c r="C163" s="8">
        <v>-4.2451452238183002E-2</v>
      </c>
      <c r="D163" s="8">
        <v>-6.0350228628079421E-2</v>
      </c>
      <c r="E163" s="8">
        <v>-6.1869581403423475E-2</v>
      </c>
      <c r="F163" s="8">
        <v>-3.1107566730449363E-3</v>
      </c>
      <c r="G163" s="8">
        <v>-3.0543243864481612E-2</v>
      </c>
      <c r="H163" s="8">
        <v>-8.0176619123393435E-3</v>
      </c>
      <c r="I163" s="8">
        <v>-2.6925013376816465E-3</v>
      </c>
      <c r="J163" s="8">
        <v>-1.7363122565386253E-2</v>
      </c>
      <c r="K163" s="8">
        <v>3.0334015290006011E-2</v>
      </c>
      <c r="L163" s="8">
        <v>9.8277864540459392E-2</v>
      </c>
      <c r="M163" s="8">
        <v>-1.2932074499374634E-2</v>
      </c>
    </row>
    <row r="164" spans="1:13" x14ac:dyDescent="0.3">
      <c r="A164" s="3">
        <v>41456</v>
      </c>
      <c r="B164" s="8">
        <v>2.0355734207524109E-2</v>
      </c>
      <c r="C164" s="8">
        <v>7.5558772239636654E-2</v>
      </c>
      <c r="D164" s="8">
        <v>0.12764863975100341</v>
      </c>
      <c r="E164" s="8">
        <v>-2.9442212049450692E-2</v>
      </c>
      <c r="F164" s="8">
        <v>8.2886471229104544E-2</v>
      </c>
      <c r="G164" s="8">
        <v>0.17834893902265031</v>
      </c>
      <c r="H164" s="8">
        <v>0.10236850424280941</v>
      </c>
      <c r="I164" s="8">
        <v>7.1288475315754607E-2</v>
      </c>
      <c r="J164" s="8">
        <v>3.6843983072845039E-2</v>
      </c>
      <c r="K164" s="8">
        <v>6.9061618004586697E-2</v>
      </c>
      <c r="L164" s="8">
        <v>4.8879798641592857E-2</v>
      </c>
      <c r="M164" s="8">
        <v>3.0366293119314776E-2</v>
      </c>
    </row>
    <row r="165" spans="1:13" x14ac:dyDescent="0.3">
      <c r="A165" s="3">
        <v>41487</v>
      </c>
      <c r="B165" s="8">
        <v>-6.7715574913576534E-2</v>
      </c>
      <c r="C165" s="8">
        <v>-2.5343131927349008E-2</v>
      </c>
      <c r="D165" s="8">
        <v>-3.3429284636934967E-2</v>
      </c>
      <c r="E165" s="8">
        <v>-1.8535012411073908E-2</v>
      </c>
      <c r="F165" s="8">
        <v>6.0325290984385146E-2</v>
      </c>
      <c r="G165" s="8">
        <v>-6.1695153723142833E-2</v>
      </c>
      <c r="H165" s="8">
        <v>0.17932627347409807</v>
      </c>
      <c r="I165" s="8">
        <v>-3.3335155546280221E-2</v>
      </c>
      <c r="J165" s="8">
        <v>2.4703144502224727E-2</v>
      </c>
      <c r="K165" s="8">
        <v>-4.5133503675674112E-2</v>
      </c>
      <c r="L165" s="8">
        <v>6.9188312281023134E-3</v>
      </c>
      <c r="M165" s="8">
        <v>8.4462247104348206E-4</v>
      </c>
    </row>
    <row r="166" spans="1:13" x14ac:dyDescent="0.3">
      <c r="A166" s="3">
        <v>41518</v>
      </c>
      <c r="B166" s="8">
        <v>2.0825874639172588E-2</v>
      </c>
      <c r="C166" s="8">
        <v>3.6693205033859359E-2</v>
      </c>
      <c r="D166" s="8">
        <v>-2.2923603214782182E-2</v>
      </c>
      <c r="E166" s="8">
        <v>6.4637725324133144E-2</v>
      </c>
      <c r="F166" s="8">
        <v>5.6987916648810893E-3</v>
      </c>
      <c r="G166" s="8">
        <v>4.2457658096145101E-2</v>
      </c>
      <c r="H166" s="8">
        <v>4.0821746258433315E-2</v>
      </c>
      <c r="I166" s="8">
        <v>5.5572402103217407E-2</v>
      </c>
      <c r="J166" s="8">
        <v>4.4622896992206555E-2</v>
      </c>
      <c r="K166" s="8">
        <v>-2.8797262387363368E-2</v>
      </c>
      <c r="L166" s="8">
        <v>1.1114595268277158E-3</v>
      </c>
      <c r="M166" s="8">
        <v>1.0175051893412149E-2</v>
      </c>
    </row>
    <row r="167" spans="1:13" x14ac:dyDescent="0.3">
      <c r="A167" s="3">
        <v>41548</v>
      </c>
      <c r="B167" s="8">
        <v>-3.2770309112907743E-2</v>
      </c>
      <c r="C167" s="8">
        <v>6.0955654275197044E-2</v>
      </c>
      <c r="D167" s="8">
        <v>1.29454677870367E-2</v>
      </c>
      <c r="E167" s="8">
        <v>7.1750940628995799E-2</v>
      </c>
      <c r="F167" s="8">
        <v>9.6536531400962897E-2</v>
      </c>
      <c r="G167" s="8">
        <v>2.9126277483793303E-2</v>
      </c>
      <c r="H167" s="8">
        <v>0.1367419968033452</v>
      </c>
      <c r="I167" s="8">
        <v>5.2527442172098995E-2</v>
      </c>
      <c r="J167" s="8">
        <v>5.8453726124604241E-2</v>
      </c>
      <c r="K167" s="8">
        <v>5.0855274662531307E-2</v>
      </c>
      <c r="L167" s="8">
        <v>6.9096591210610084E-2</v>
      </c>
      <c r="M167" s="8">
        <v>1.928916344820775E-2</v>
      </c>
    </row>
    <row r="168" spans="1:13" x14ac:dyDescent="0.3">
      <c r="A168" s="3">
        <v>41579</v>
      </c>
      <c r="B168" s="8">
        <v>2.6193900172590046E-3</v>
      </c>
      <c r="C168" s="8">
        <v>3.0914400405828286E-2</v>
      </c>
      <c r="D168" s="8">
        <v>0.12436258187193672</v>
      </c>
      <c r="E168" s="8">
        <v>-2.0112691513062039E-2</v>
      </c>
      <c r="F168" s="8">
        <v>-6.6218288066588939E-3</v>
      </c>
      <c r="G168" s="8">
        <v>-1.6529812917657624E-3</v>
      </c>
      <c r="H168" s="8">
        <v>-5.4002345534512719E-2</v>
      </c>
      <c r="I168" s="8">
        <v>5.908602726277571E-2</v>
      </c>
      <c r="J168" s="8">
        <v>3.6300271229388566E-2</v>
      </c>
      <c r="K168" s="8">
        <v>8.1483076974123124E-3</v>
      </c>
      <c r="L168" s="8">
        <v>0.11596139452313901</v>
      </c>
      <c r="M168" s="8">
        <v>3.6258420842075298E-2</v>
      </c>
    </row>
    <row r="169" spans="1:13" x14ac:dyDescent="0.3">
      <c r="A169" s="3">
        <v>41609</v>
      </c>
      <c r="B169" s="8">
        <v>4.8330371806234985E-2</v>
      </c>
      <c r="C169" s="8">
        <v>9.9044117224989986E-2</v>
      </c>
      <c r="D169" s="8">
        <v>-1.5928841956544489E-2</v>
      </c>
      <c r="E169" s="8">
        <v>2.6018362631130176E-2</v>
      </c>
      <c r="F169" s="8">
        <v>-3.7324175632557764E-2</v>
      </c>
      <c r="G169" s="8">
        <v>2.674569391822627E-2</v>
      </c>
      <c r="H169" s="8">
        <v>-1.6660631036052878E-2</v>
      </c>
      <c r="I169" s="8">
        <v>5.4144752090249847E-2</v>
      </c>
      <c r="J169" s="8">
        <v>-4.1267676587601826E-3</v>
      </c>
      <c r="K169" s="8">
        <v>-1.036471366409436E-2</v>
      </c>
      <c r="L169" s="8">
        <v>6.712008494305402E-2</v>
      </c>
      <c r="M169" s="8">
        <v>1.349941977447679E-2</v>
      </c>
    </row>
    <row r="170" spans="1:13" x14ac:dyDescent="0.3">
      <c r="A170" s="3">
        <v>41640</v>
      </c>
      <c r="B170" s="8">
        <v>-5.9812011097760708E-2</v>
      </c>
      <c r="C170" s="8">
        <v>3.4953372383711677E-2</v>
      </c>
      <c r="D170" s="8">
        <v>7.3696177854588193E-2</v>
      </c>
      <c r="E170" s="8">
        <v>1.6926546554280792E-2</v>
      </c>
      <c r="F170" s="8">
        <v>-3.1999719976962188E-2</v>
      </c>
      <c r="G170" s="8">
        <v>-5.4960921686277177E-2</v>
      </c>
      <c r="H170" s="8">
        <v>-0.52307892106020393</v>
      </c>
      <c r="I170" s="8">
        <v>-8.9912863667041917E-2</v>
      </c>
      <c r="J170" s="8">
        <v>-3.1503770730857812E-2</v>
      </c>
      <c r="K170" s="8">
        <v>-3.860368624417726E-2</v>
      </c>
      <c r="L170" s="8">
        <v>-2.6948210124321175E-2</v>
      </c>
      <c r="M170" s="8">
        <v>8.0327912414859867E-3</v>
      </c>
    </row>
    <row r="171" spans="1:13" x14ac:dyDescent="0.3">
      <c r="A171" s="3">
        <v>41671</v>
      </c>
      <c r="B171" s="8">
        <v>4.6934463195421598E-2</v>
      </c>
      <c r="C171" s="8">
        <v>7.8478499542317393E-2</v>
      </c>
      <c r="D171" s="8">
        <v>-1.3221470430401075E-2</v>
      </c>
      <c r="E171" s="8">
        <v>7.2683592655106823E-3</v>
      </c>
      <c r="F171" s="8">
        <v>0.1510268381803383</v>
      </c>
      <c r="G171" s="8">
        <v>0.14313901171690452</v>
      </c>
      <c r="H171" s="8">
        <v>0.12333673750349813</v>
      </c>
      <c r="I171" s="8">
        <v>4.9759192800719873E-2</v>
      </c>
      <c r="J171" s="8">
        <v>-2.5951998459151967E-2</v>
      </c>
      <c r="K171" s="8">
        <v>4.8656785422726848E-2</v>
      </c>
      <c r="L171" s="8">
        <v>4.2707392310484434E-2</v>
      </c>
      <c r="M171" s="8">
        <v>-2.9235609107335124E-3</v>
      </c>
    </row>
    <row r="172" spans="1:13" x14ac:dyDescent="0.3">
      <c r="A172" s="3">
        <v>41699</v>
      </c>
      <c r="B172" s="8">
        <v>4.4236951204147806E-2</v>
      </c>
      <c r="C172" s="8">
        <v>-3.5137371850022137E-2</v>
      </c>
      <c r="D172" s="8">
        <v>3.9732596181183473E-2</v>
      </c>
      <c r="E172" s="8">
        <v>4.8980086413182881E-3</v>
      </c>
      <c r="F172" s="8">
        <v>3.261979672151534E-2</v>
      </c>
      <c r="G172" s="8">
        <v>-1.897211029624038E-2</v>
      </c>
      <c r="H172" s="8">
        <v>-8.295167505845873E-3</v>
      </c>
      <c r="I172" s="8">
        <v>1.3428132054961763E-2</v>
      </c>
      <c r="J172" s="8">
        <v>4.5120765644210595E-2</v>
      </c>
      <c r="K172" s="8">
        <v>3.5153476763467882E-2</v>
      </c>
      <c r="L172" s="8">
        <v>5.5693846719105392E-2</v>
      </c>
      <c r="M172" s="8">
        <v>2.5258368891180855E-2</v>
      </c>
    </row>
    <row r="173" spans="1:13" x14ac:dyDescent="0.3">
      <c r="A173" s="3">
        <v>41730</v>
      </c>
      <c r="B173" s="8">
        <v>2.0465625427592008E-2</v>
      </c>
      <c r="C173" s="8">
        <v>-5.2104604301775125E-2</v>
      </c>
      <c r="D173" s="8">
        <v>-0.1269711632989079</v>
      </c>
      <c r="E173" s="8">
        <v>1.9953182400694117E-2</v>
      </c>
      <c r="F173" s="8">
        <v>7.1209472824141237E-2</v>
      </c>
      <c r="G173" s="8">
        <v>-6.3284369866263195E-3</v>
      </c>
      <c r="H173" s="8">
        <v>-1.1784900857347579E-2</v>
      </c>
      <c r="I173" s="8">
        <v>2.4969477464328253E-2</v>
      </c>
      <c r="J173" s="8">
        <v>1.1834331331467714E-2</v>
      </c>
      <c r="K173" s="8">
        <v>2.2893300443520448E-2</v>
      </c>
      <c r="L173" s="8">
        <v>-8.992361864243277E-2</v>
      </c>
      <c r="M173" s="8">
        <v>3.9701914261050747E-4</v>
      </c>
    </row>
    <row r="174" spans="1:13" x14ac:dyDescent="0.3">
      <c r="A174" s="3">
        <v>41760</v>
      </c>
      <c r="B174" s="8">
        <v>-6.3619003694455972E-2</v>
      </c>
      <c r="C174" s="8">
        <v>2.5206090883272709E-2</v>
      </c>
      <c r="D174" s="8">
        <v>0</v>
      </c>
      <c r="E174" s="8">
        <v>7.4578832992372612E-2</v>
      </c>
      <c r="F174" s="8">
        <v>2.4587961412755419E-2</v>
      </c>
      <c r="G174" s="8">
        <v>2.0633167689328189E-2</v>
      </c>
      <c r="H174" s="8">
        <v>6.4586472325769195E-2</v>
      </c>
      <c r="I174" s="8">
        <v>2.4571559478231576E-2</v>
      </c>
      <c r="J174" s="8">
        <v>-2.10291505132373E-2</v>
      </c>
      <c r="K174" s="8">
        <v>4.3329185947317266E-2</v>
      </c>
      <c r="L174" s="8">
        <v>3.1165939739395503E-2</v>
      </c>
      <c r="M174" s="8">
        <v>1.3590937029834107E-2</v>
      </c>
    </row>
    <row r="175" spans="1:13" x14ac:dyDescent="0.3">
      <c r="A175" s="3">
        <v>41791</v>
      </c>
      <c r="B175" s="8">
        <v>-1.1097853566470172E-2</v>
      </c>
      <c r="C175" s="8">
        <v>9.280055539814586E-3</v>
      </c>
      <c r="D175" s="8">
        <v>1.5077105486332832E-2</v>
      </c>
      <c r="E175" s="8">
        <v>3.8971946523024543E-3</v>
      </c>
      <c r="F175" s="8">
        <v>9.398694930713096E-2</v>
      </c>
      <c r="G175" s="8">
        <v>6.9620393903588748E-2</v>
      </c>
      <c r="H175" s="8">
        <v>0.1143228098508615</v>
      </c>
      <c r="I175" s="8">
        <v>1.094460603189471E-2</v>
      </c>
      <c r="J175" s="8">
        <v>9.7885852955388403E-2</v>
      </c>
      <c r="K175" s="8">
        <v>-4.448501991294522E-2</v>
      </c>
      <c r="L175" s="8">
        <v>0.10385924953293897</v>
      </c>
      <c r="M175" s="8">
        <v>2.9880821738552089E-2</v>
      </c>
    </row>
    <row r="176" spans="1:13" x14ac:dyDescent="0.3">
      <c r="A176" s="3">
        <v>41821</v>
      </c>
      <c r="B176" s="8">
        <v>5.5787749197636662E-2</v>
      </c>
      <c r="C176" s="8">
        <v>3.0478054762667194E-2</v>
      </c>
      <c r="D176" s="8">
        <v>-7.1948312322783568E-3</v>
      </c>
      <c r="E176" s="8">
        <v>5.1708502279154252E-2</v>
      </c>
      <c r="F176" s="8">
        <v>-2.6535564004809269E-2</v>
      </c>
      <c r="G176" s="8">
        <v>3.1555535925945032E-2</v>
      </c>
      <c r="H176" s="8">
        <v>-3.6267741462443638E-2</v>
      </c>
      <c r="I176" s="8">
        <v>-1.6542293095884713E-2</v>
      </c>
      <c r="J176" s="8">
        <v>-6.2354628475990506E-2</v>
      </c>
      <c r="K176" s="8">
        <v>-4.6556095716842924E-2</v>
      </c>
      <c r="L176" s="8">
        <v>-5.058191970226894E-2</v>
      </c>
      <c r="M176" s="8">
        <v>1.3269959710076782E-2</v>
      </c>
    </row>
    <row r="177" spans="1:13" x14ac:dyDescent="0.3">
      <c r="A177" s="3">
        <v>41852</v>
      </c>
      <c r="B177" s="8">
        <v>3.2813827312007521E-3</v>
      </c>
      <c r="C177" s="8">
        <v>-1.0673946250110632E-2</v>
      </c>
      <c r="D177" s="8">
        <v>5.361852243114297E-2</v>
      </c>
      <c r="E177" s="8">
        <v>4.3635978244825756E-2</v>
      </c>
      <c r="F177" s="8">
        <v>-2.0205481587656896E-2</v>
      </c>
      <c r="G177" s="8">
        <v>9.503774263569572E-3</v>
      </c>
      <c r="H177" s="8">
        <v>7.0135827954840496E-2</v>
      </c>
      <c r="I177" s="8">
        <v>2.1834003342653979E-2</v>
      </c>
      <c r="J177" s="8">
        <v>4.1589582970244426E-2</v>
      </c>
      <c r="K177" s="8">
        <v>7.0122131136927238E-2</v>
      </c>
      <c r="L177" s="8">
        <v>4.642448820021379E-2</v>
      </c>
      <c r="M177" s="8">
        <v>-5.8811290252285585E-3</v>
      </c>
    </row>
    <row r="178" spans="1:13" x14ac:dyDescent="0.3">
      <c r="A178" s="3">
        <v>41883</v>
      </c>
      <c r="B178" s="8">
        <v>-7.0309234910948884E-3</v>
      </c>
      <c r="C178" s="8">
        <v>1.2318834277274404E-2</v>
      </c>
      <c r="D178" s="8">
        <v>5.7952240304498227E-2</v>
      </c>
      <c r="E178" s="8">
        <v>-5.1720367799258142E-2</v>
      </c>
      <c r="F178" s="8">
        <v>-4.4707132308329005E-2</v>
      </c>
      <c r="G178" s="8">
        <v>-2.3008806545641088E-2</v>
      </c>
      <c r="H178" s="8">
        <v>5.1935841475894626E-2</v>
      </c>
      <c r="I178" s="8">
        <v>-1.0297647565977256E-2</v>
      </c>
      <c r="J178" s="8">
        <v>-6.814620987983426E-2</v>
      </c>
      <c r="K178" s="8">
        <v>-5.6453130860950225E-2</v>
      </c>
      <c r="L178" s="8">
        <v>-3.5550852807198045E-3</v>
      </c>
      <c r="M178" s="8">
        <v>1.603165751778696E-2</v>
      </c>
    </row>
    <row r="179" spans="1:13" x14ac:dyDescent="0.3">
      <c r="A179" s="3">
        <v>41913</v>
      </c>
      <c r="B179" s="8">
        <v>-0.14382695480870417</v>
      </c>
      <c r="C179" s="8">
        <v>-3.3310813943902867E-2</v>
      </c>
      <c r="D179" s="8">
        <v>9.508653890345331E-3</v>
      </c>
      <c r="E179" s="8">
        <v>4.4263141775050245E-2</v>
      </c>
      <c r="F179" s="8">
        <v>-0.15694496557102514</v>
      </c>
      <c r="G179" s="8">
        <v>3.9565062535336225E-2</v>
      </c>
      <c r="H179" s="8">
        <v>2.2170622922537356E-2</v>
      </c>
      <c r="I179" s="8">
        <v>8.1887291352039315E-2</v>
      </c>
      <c r="J179" s="8">
        <v>-7.7876395156447013E-3</v>
      </c>
      <c r="K179" s="8">
        <v>2.9491347751793174E-2</v>
      </c>
      <c r="L179" s="8">
        <v>-1.4505439874215669E-2</v>
      </c>
      <c r="M179" s="8">
        <v>-2.8476672964442066E-2</v>
      </c>
    </row>
    <row r="180" spans="1:13" x14ac:dyDescent="0.3">
      <c r="A180" s="3">
        <v>41944</v>
      </c>
      <c r="B180" s="8">
        <v>-1.3657305737200059E-2</v>
      </c>
      <c r="C180" s="8">
        <v>9.5023898903809731E-2</v>
      </c>
      <c r="D180" s="8">
        <v>-7.0174110701860986E-3</v>
      </c>
      <c r="E180" s="8">
        <v>7.4203377504985957E-2</v>
      </c>
      <c r="F180" s="8">
        <v>-0.267455123430338</v>
      </c>
      <c r="G180" s="8">
        <v>6.5878779548013175E-2</v>
      </c>
      <c r="H180" s="8">
        <v>0.14354979543039412</v>
      </c>
      <c r="I180" s="8">
        <v>4.0278134364676178E-2</v>
      </c>
      <c r="J180" s="8">
        <v>-1.0581292433633737E-2</v>
      </c>
      <c r="K180" s="8">
        <v>2.3293926301802447E-2</v>
      </c>
      <c r="L180" s="8">
        <v>0.22122499885335489</v>
      </c>
      <c r="M180" s="8">
        <v>5.3907732915100835E-2</v>
      </c>
    </row>
    <row r="181" spans="1:13" x14ac:dyDescent="0.3">
      <c r="A181" s="3">
        <v>41974</v>
      </c>
      <c r="B181" s="8">
        <v>-3.9040758856365957E-3</v>
      </c>
      <c r="C181" s="8">
        <v>-3.1426708570488009E-2</v>
      </c>
      <c r="D181" s="8">
        <v>4.8678549669470994E-2</v>
      </c>
      <c r="E181" s="8">
        <v>-6.0452127626245918E-2</v>
      </c>
      <c r="F181" s="8">
        <v>-7.0432741346862518E-2</v>
      </c>
      <c r="G181" s="8">
        <v>2.7774390277544329E-3</v>
      </c>
      <c r="H181" s="8">
        <v>-1.0970863083529885E-2</v>
      </c>
      <c r="I181" s="8">
        <v>3.1432734552142808E-2</v>
      </c>
      <c r="J181" s="8">
        <v>-7.2357583324449658E-3</v>
      </c>
      <c r="K181" s="8">
        <v>1.0935013499921736E-2</v>
      </c>
      <c r="L181" s="8">
        <v>-8.5672913603789633E-2</v>
      </c>
      <c r="M181" s="8">
        <v>4.7330552586217836E-3</v>
      </c>
    </row>
    <row r="182" spans="1:13" x14ac:dyDescent="0.3">
      <c r="A182" s="3">
        <v>42005</v>
      </c>
      <c r="B182" s="8">
        <v>-4.5458046708582077E-2</v>
      </c>
      <c r="C182" s="8">
        <v>5.3989195200858722E-4</v>
      </c>
      <c r="D182" s="8">
        <v>-0.16332188529990302</v>
      </c>
      <c r="E182" s="8">
        <v>-1.5599028961411805E-2</v>
      </c>
      <c r="F182" s="8">
        <v>2.1114000511264105E-2</v>
      </c>
      <c r="G182" s="8">
        <v>1.4726761154993013E-2</v>
      </c>
      <c r="H182" s="8">
        <v>-9.6796020303797234E-2</v>
      </c>
      <c r="I182" s="8">
        <v>-1.236940260793291E-2</v>
      </c>
      <c r="J182" s="8">
        <v>-0.1194182696130892</v>
      </c>
      <c r="K182" s="8">
        <v>-1.6066653829870416E-2</v>
      </c>
      <c r="L182" s="8">
        <v>-3.5468686543702957E-2</v>
      </c>
      <c r="M182" s="8">
        <v>-1.2781714508435049E-2</v>
      </c>
    </row>
    <row r="183" spans="1:13" x14ac:dyDescent="0.3">
      <c r="A183" s="3">
        <v>42036</v>
      </c>
      <c r="B183" s="8">
        <v>5.4764179542783079E-2</v>
      </c>
      <c r="C183" s="8">
        <v>3.7542073376956114E-2</v>
      </c>
      <c r="D183" s="8">
        <v>4.2642258226218074E-2</v>
      </c>
      <c r="E183" s="8">
        <v>2.233742643209638E-2</v>
      </c>
      <c r="F183" s="8">
        <v>7.1174442040239885E-2</v>
      </c>
      <c r="G183" s="8">
        <v>6.9821445031520782E-2</v>
      </c>
      <c r="H183" s="8">
        <v>7.9167749450697239E-2</v>
      </c>
      <c r="I183" s="8">
        <v>3.8378734059296649E-2</v>
      </c>
      <c r="J183" s="8">
        <v>6.7635982361443317E-2</v>
      </c>
      <c r="K183" s="8">
        <v>3.2403579860656229E-2</v>
      </c>
      <c r="L183" s="8">
        <v>6.4538562893079757E-2</v>
      </c>
      <c r="M183" s="8">
        <v>2.6286187871833535E-2</v>
      </c>
    </row>
    <row r="184" spans="1:13" x14ac:dyDescent="0.3">
      <c r="A184" s="3">
        <v>42064</v>
      </c>
      <c r="B184" s="8">
        <v>-1.9416164568233577E-3</v>
      </c>
      <c r="C184" s="8">
        <v>3.2839563261041663E-2</v>
      </c>
      <c r="D184" s="8">
        <v>-2.6924763056973881E-2</v>
      </c>
      <c r="E184" s="8">
        <v>-5.1643429347734596E-2</v>
      </c>
      <c r="F184" s="8">
        <v>2.165493140559761E-2</v>
      </c>
      <c r="G184" s="8">
        <v>-3.1621056496667056E-2</v>
      </c>
      <c r="H184" s="8">
        <v>-8.1695295483674296E-3</v>
      </c>
      <c r="I184" s="8">
        <v>-1.5982159955021013E-2</v>
      </c>
      <c r="J184" s="8">
        <v>-9.295065396543999E-3</v>
      </c>
      <c r="K184" s="8">
        <v>5.0921400564450679E-2</v>
      </c>
      <c r="L184" s="8">
        <v>-6.8669328801814727E-2</v>
      </c>
      <c r="M184" s="8">
        <v>-1.06194104915356E-3</v>
      </c>
    </row>
    <row r="185" spans="1:13" x14ac:dyDescent="0.3">
      <c r="A185" s="3">
        <v>42095</v>
      </c>
      <c r="B185" s="8">
        <v>6.5063877062404893E-2</v>
      </c>
      <c r="C185" s="8">
        <v>-6.546199205196461E-2</v>
      </c>
      <c r="D185" s="8">
        <v>3.7608207185737846E-2</v>
      </c>
      <c r="E185" s="8">
        <v>4.0280427601183449E-3</v>
      </c>
      <c r="F185" s="8">
        <v>0.11354160163421055</v>
      </c>
      <c r="G185" s="8">
        <v>-4.7968266401406348E-2</v>
      </c>
      <c r="H185" s="8">
        <v>-6.8798246541477676E-2</v>
      </c>
      <c r="I185" s="8">
        <v>-5.3289619072488602E-2</v>
      </c>
      <c r="J185" s="8">
        <v>3.0653605458741011E-2</v>
      </c>
      <c r="K185" s="8">
        <v>-2.2512841028349474E-2</v>
      </c>
      <c r="L185" s="8">
        <v>-3.4856766750694802E-2</v>
      </c>
      <c r="M185" s="8">
        <v>7.1236393561413596E-3</v>
      </c>
    </row>
    <row r="186" spans="1:13" x14ac:dyDescent="0.3">
      <c r="A186" s="3">
        <v>42125</v>
      </c>
      <c r="B186" s="8">
        <v>-9.6205616224182E-3</v>
      </c>
      <c r="C186" s="8">
        <v>3.0945511913035049E-2</v>
      </c>
      <c r="D186" s="8">
        <v>3.5156253558578911E-2</v>
      </c>
      <c r="E186" s="8">
        <v>-1.4233458442677248E-2</v>
      </c>
      <c r="F186" s="8">
        <v>-7.5287842890999518E-2</v>
      </c>
      <c r="G186" s="8">
        <v>2.2951605398845196E-2</v>
      </c>
      <c r="H186" s="8">
        <v>1.4418846602300658E-3</v>
      </c>
      <c r="I186" s="8">
        <v>1.7053903126782188E-2</v>
      </c>
      <c r="J186" s="8">
        <v>2.6072271267974709E-2</v>
      </c>
      <c r="K186" s="8">
        <v>2.2407339333616234E-2</v>
      </c>
      <c r="L186" s="8">
        <v>4.5222539440701058E-2</v>
      </c>
      <c r="M186" s="8">
        <v>8.1202309840569184E-3</v>
      </c>
    </row>
    <row r="187" spans="1:13" x14ac:dyDescent="0.3">
      <c r="A187" s="3">
        <v>42156</v>
      </c>
      <c r="B187" s="8">
        <v>-3.4535923710091461E-2</v>
      </c>
      <c r="C187" s="8">
        <v>1.0018268095077301E-3</v>
      </c>
      <c r="D187" s="8">
        <v>3.1029142733485119E-2</v>
      </c>
      <c r="E187" s="8">
        <v>5.37400321083334E-3</v>
      </c>
      <c r="F187" s="8">
        <v>-5.2685234122412258E-2</v>
      </c>
      <c r="G187" s="8">
        <v>-7.0059547632266975E-2</v>
      </c>
      <c r="H187" s="8">
        <v>-6.2120662526099546E-2</v>
      </c>
      <c r="I187" s="8">
        <v>-2.4204363126555772E-2</v>
      </c>
      <c r="J187" s="8">
        <v>-1.7741854769732258E-2</v>
      </c>
      <c r="K187" s="8">
        <v>-7.6874532671168359E-3</v>
      </c>
      <c r="L187" s="8">
        <v>-4.4483897183700251E-2</v>
      </c>
      <c r="M187" s="8">
        <v>-6.0077640253587035E-3</v>
      </c>
    </row>
    <row r="188" spans="1:13" x14ac:dyDescent="0.3">
      <c r="A188" s="3">
        <v>42186</v>
      </c>
      <c r="B188" s="8">
        <v>-4.127524401512565E-3</v>
      </c>
      <c r="C188" s="8">
        <v>7.3746157365836978E-2</v>
      </c>
      <c r="D188" s="8">
        <v>5.2288181816601859E-2</v>
      </c>
      <c r="E188" s="8">
        <v>2.4053307111727044E-2</v>
      </c>
      <c r="F188" s="8">
        <v>-2.6197015229494976E-2</v>
      </c>
      <c r="G188" s="8">
        <v>4.6390276765621942E-2</v>
      </c>
      <c r="H188" s="8">
        <v>-3.1312764265776214E-3</v>
      </c>
      <c r="I188" s="8">
        <v>-1.9369832759547883E-2</v>
      </c>
      <c r="J188" s="8">
        <v>-3.5307082986867362E-2</v>
      </c>
      <c r="K188" s="8">
        <v>4.3717866529827475E-2</v>
      </c>
      <c r="L188" s="8">
        <v>-4.6864651681132449E-2</v>
      </c>
      <c r="M188" s="8">
        <v>-2.4562244220978522E-3</v>
      </c>
    </row>
    <row r="189" spans="1:13" x14ac:dyDescent="0.3">
      <c r="A189" s="3">
        <v>42217</v>
      </c>
      <c r="B189" s="8">
        <v>-9.1065852111681597E-2</v>
      </c>
      <c r="C189" s="8">
        <v>-0.10701011962983488</v>
      </c>
      <c r="D189" s="8">
        <v>-9.0066631933001601E-2</v>
      </c>
      <c r="E189" s="8">
        <v>-3.1182318496924023E-2</v>
      </c>
      <c r="F189" s="8">
        <v>-6.0160855599243154E-2</v>
      </c>
      <c r="G189" s="8">
        <v>-2.1132293751832301E-2</v>
      </c>
      <c r="H189" s="8">
        <v>0.12910837872376033</v>
      </c>
      <c r="I189" s="8">
        <v>-6.2716640563349371E-2</v>
      </c>
      <c r="J189" s="8">
        <v>-5.6713530814062878E-2</v>
      </c>
      <c r="K189" s="8">
        <v>-1.7595495482885498E-2</v>
      </c>
      <c r="L189" s="8">
        <v>-8.62659372478074E-2</v>
      </c>
      <c r="M189" s="8">
        <v>-2.6256887566730051E-2</v>
      </c>
    </row>
    <row r="190" spans="1:13" x14ac:dyDescent="0.3">
      <c r="A190" s="3">
        <v>42248</v>
      </c>
      <c r="B190" s="8">
        <v>-1.1674920044784641E-2</v>
      </c>
      <c r="C190" s="8">
        <v>-2.4955938377491344E-2</v>
      </c>
      <c r="D190" s="8">
        <v>-4.7628078197444822E-2</v>
      </c>
      <c r="E190" s="8">
        <v>-4.6742136120346452E-2</v>
      </c>
      <c r="F190" s="8">
        <v>-0.10252232498818395</v>
      </c>
      <c r="G190" s="8">
        <v>-8.9536100992028342E-2</v>
      </c>
      <c r="H190" s="8">
        <v>1.0289727775772344E-2</v>
      </c>
      <c r="I190" s="8">
        <v>4.3285206390779058E-3</v>
      </c>
      <c r="J190" s="8">
        <v>-0.20354522456416768</v>
      </c>
      <c r="K190" s="8">
        <v>-1.1161560096565064E-2</v>
      </c>
      <c r="L190" s="8">
        <v>-1.5815311360171423E-2</v>
      </c>
      <c r="M190" s="8">
        <v>-4.7927491184738637E-2</v>
      </c>
    </row>
    <row r="191" spans="1:13" x14ac:dyDescent="0.3">
      <c r="A191" s="3">
        <v>42278</v>
      </c>
      <c r="B191" s="8">
        <v>-3.4313110995129507E-2</v>
      </c>
      <c r="C191" s="8">
        <v>6.8433240346594607E-2</v>
      </c>
      <c r="D191" s="8">
        <v>7.7414082766618597E-2</v>
      </c>
      <c r="E191" s="8">
        <v>0.15521223486654209</v>
      </c>
      <c r="F191" s="8">
        <v>8.2237861656230857E-2</v>
      </c>
      <c r="G191" s="8">
        <v>9.2074467327237938E-2</v>
      </c>
      <c r="H191" s="8">
        <v>-5.1768609224199492E-2</v>
      </c>
      <c r="I191" s="8">
        <v>0.10337660183096524</v>
      </c>
      <c r="J191" s="8">
        <v>0.11197789103457796</v>
      </c>
      <c r="K191" s="8">
        <v>3.4667624476878732E-2</v>
      </c>
      <c r="L191" s="8">
        <v>7.6370473941653957E-2</v>
      </c>
      <c r="M191" s="8">
        <v>4.0517279845330323E-2</v>
      </c>
    </row>
    <row r="192" spans="1:13" x14ac:dyDescent="0.3">
      <c r="A192" s="3">
        <v>42309</v>
      </c>
      <c r="B192" s="8">
        <v>-4.7226402172958508E-3</v>
      </c>
      <c r="C192" s="8">
        <v>5.6631511821664607E-2</v>
      </c>
      <c r="D192" s="8">
        <v>3.8005011894404674E-2</v>
      </c>
      <c r="E192" s="8">
        <v>-2.8274664166993112E-2</v>
      </c>
      <c r="F192" s="8">
        <v>3.7586242886460113E-2</v>
      </c>
      <c r="G192" s="8">
        <v>-1.5152413041505311E-2</v>
      </c>
      <c r="H192" s="8">
        <v>-9.7368106292225462E-2</v>
      </c>
      <c r="I192" s="8">
        <v>-4.0152826343416905E-3</v>
      </c>
      <c r="J192" s="8">
        <v>-8.2721225767319995E-2</v>
      </c>
      <c r="K192" s="8">
        <v>1.8892922681809057E-3</v>
      </c>
      <c r="L192" s="8">
        <v>-4.1375297727199254E-3</v>
      </c>
      <c r="M192" s="8">
        <v>2.7190057224238319E-2</v>
      </c>
    </row>
    <row r="193" spans="1:13" x14ac:dyDescent="0.3">
      <c r="A193" s="3">
        <v>42339</v>
      </c>
      <c r="B193" s="8">
        <v>-3.6584090730423712E-3</v>
      </c>
      <c r="C193" s="8">
        <v>2.4621817547762236E-2</v>
      </c>
      <c r="D193" s="8">
        <v>-3.5029753118044106E-2</v>
      </c>
      <c r="E193" s="8">
        <v>-2.4755315092525126E-2</v>
      </c>
      <c r="F193" s="8">
        <v>-0.15758628924758067</v>
      </c>
      <c r="G193" s="8">
        <v>-5.0797527173518375E-2</v>
      </c>
      <c r="H193" s="8">
        <v>-4.2751074468970397E-2</v>
      </c>
      <c r="I193" s="8">
        <v>-3.2125155691709532E-2</v>
      </c>
      <c r="J193" s="8">
        <v>-4.2951413018652192E-2</v>
      </c>
      <c r="K193" s="8">
        <v>-1.7328849345925243E-3</v>
      </c>
      <c r="L193" s="8">
        <v>-9.2316721714343644E-2</v>
      </c>
      <c r="M193" s="8">
        <v>-1.2837867078927255E-2</v>
      </c>
    </row>
    <row r="194" spans="1:13" x14ac:dyDescent="0.3">
      <c r="A194" s="3">
        <v>42370</v>
      </c>
      <c r="B194" s="8">
        <v>-9.7863715361720283E-2</v>
      </c>
      <c r="C194" s="8">
        <v>-7.0403035005006762E-2</v>
      </c>
      <c r="D194" s="8">
        <v>-0.17134395873399663</v>
      </c>
      <c r="E194" s="8">
        <v>-2.2045904224752395E-2</v>
      </c>
      <c r="F194" s="8">
        <v>-6.3857353197925112E-2</v>
      </c>
      <c r="G194" s="8">
        <v>-2.0379582088157985E-2</v>
      </c>
      <c r="H194" s="8">
        <v>-7.8915840021986677E-2</v>
      </c>
      <c r="I194" s="8">
        <v>2.3868930465921331E-3</v>
      </c>
      <c r="J194" s="8">
        <v>-7.3416557094141749E-3</v>
      </c>
      <c r="K194" s="8">
        <v>-2.0145900161367396E-2</v>
      </c>
      <c r="L194" s="8">
        <v>-0.16939393722176416</v>
      </c>
      <c r="M194" s="8">
        <v>-6.8232305739566138E-2</v>
      </c>
    </row>
    <row r="195" spans="1:13" x14ac:dyDescent="0.3">
      <c r="A195" s="3">
        <v>42401</v>
      </c>
      <c r="B195" s="8">
        <v>4.8793975172327565E-2</v>
      </c>
      <c r="C195" s="8">
        <v>-2.1972078166267464E-2</v>
      </c>
      <c r="D195" s="8">
        <v>-0.12168027153038198</v>
      </c>
      <c r="E195" s="8">
        <v>-2.2945025984215335E-2</v>
      </c>
      <c r="F195" s="8">
        <v>1.5296052602000291E-2</v>
      </c>
      <c r="G195" s="8">
        <v>4.4455289690315834E-2</v>
      </c>
      <c r="H195" s="8">
        <v>0.148148484921971</v>
      </c>
      <c r="I195" s="8">
        <v>3.8137649868017258E-2</v>
      </c>
      <c r="J195" s="8">
        <v>4.3172072383221384E-2</v>
      </c>
      <c r="K195" s="8">
        <v>4.8360516071659795E-2</v>
      </c>
      <c r="L195" s="8">
        <v>-2.3900487518854437E-2</v>
      </c>
      <c r="M195" s="8">
        <v>-7.4182531232499099E-3</v>
      </c>
    </row>
    <row r="196" spans="1:13" x14ac:dyDescent="0.3">
      <c r="A196" s="3">
        <v>42430</v>
      </c>
      <c r="B196" s="8">
        <v>0.1549915716099777</v>
      </c>
      <c r="C196" s="8">
        <v>9.1651191850643507E-2</v>
      </c>
      <c r="D196" s="8">
        <v>7.6842877977716592E-2</v>
      </c>
      <c r="E196" s="8">
        <v>0.10463367886122785</v>
      </c>
      <c r="F196" s="8">
        <v>0.10676406846928761</v>
      </c>
      <c r="G196" s="8">
        <v>8.3804141284509207E-2</v>
      </c>
      <c r="H196" s="8">
        <v>1.542387484787902E-3</v>
      </c>
      <c r="I196" s="8">
        <v>6.7557564686294064E-2</v>
      </c>
      <c r="J196" s="8">
        <v>0.18571748760332546</v>
      </c>
      <c r="K196" s="8">
        <v>7.368306709796682E-2</v>
      </c>
      <c r="L196" s="8">
        <v>-1.8632148584150271E-2</v>
      </c>
      <c r="M196" s="8">
        <v>5.9884892021990474E-2</v>
      </c>
    </row>
    <row r="197" spans="1:13" x14ac:dyDescent="0.3">
      <c r="A197" s="3">
        <v>42461</v>
      </c>
      <c r="B197" s="8">
        <v>-3.7059747014026576E-2</v>
      </c>
      <c r="C197" s="8">
        <v>1.9700365661752397E-2</v>
      </c>
      <c r="D197" s="8">
        <v>7.7905901198843538E-2</v>
      </c>
      <c r="E197" s="8">
        <v>2.4222977559703408E-2</v>
      </c>
      <c r="F197" s="8">
        <v>0.14539408061385733</v>
      </c>
      <c r="G197" s="8">
        <v>1.864009757827783E-2</v>
      </c>
      <c r="H197" s="8">
        <v>1.0905877729040813E-2</v>
      </c>
      <c r="I197" s="8">
        <v>4.4903622229383548E-3</v>
      </c>
      <c r="J197" s="8">
        <v>-5.5763666084465507E-2</v>
      </c>
      <c r="K197" s="8">
        <v>-3.2242760900927724E-2</v>
      </c>
      <c r="L197" s="8">
        <v>6.3443627435980116E-2</v>
      </c>
      <c r="M197" s="8">
        <v>2.6158968489260432E-2</v>
      </c>
    </row>
    <row r="198" spans="1:13" x14ac:dyDescent="0.3">
      <c r="A198" s="3">
        <v>42491</v>
      </c>
      <c r="B198" s="8">
        <v>5.2067286369753406E-2</v>
      </c>
      <c r="C198" s="8">
        <v>5.0818089447171894E-2</v>
      </c>
      <c r="D198" s="8">
        <v>1.5672894836490085E-2</v>
      </c>
      <c r="E198" s="8">
        <v>1.3413540281142387E-2</v>
      </c>
      <c r="F198" s="8">
        <v>2.0841220532750785E-2</v>
      </c>
      <c r="G198" s="8">
        <v>-2.252904299664029E-2</v>
      </c>
      <c r="H198" s="8">
        <v>2.8016367154150928E-3</v>
      </c>
      <c r="I198" s="8">
        <v>5.6005927185059229E-3</v>
      </c>
      <c r="J198" s="8">
        <v>3.4207404635346141E-3</v>
      </c>
      <c r="K198" s="8">
        <v>3.0401886774448775E-2</v>
      </c>
      <c r="L198" s="8">
        <v>1.2299801832255415E-2</v>
      </c>
      <c r="M198" s="8">
        <v>-4.8248260142691006E-3</v>
      </c>
    </row>
    <row r="199" spans="1:13" x14ac:dyDescent="0.3">
      <c r="A199" s="3">
        <v>42522</v>
      </c>
      <c r="B199" s="8">
        <v>-3.22653487429729E-3</v>
      </c>
      <c r="C199" s="8">
        <v>-2.6776853354192436E-2</v>
      </c>
      <c r="D199" s="8">
        <v>-0.10844521379296579</v>
      </c>
      <c r="E199" s="8">
        <v>7.1410278231541557E-2</v>
      </c>
      <c r="F199" s="8">
        <v>7.5370775359442463E-2</v>
      </c>
      <c r="G199" s="8">
        <v>-4.2150843062812859E-3</v>
      </c>
      <c r="H199" s="8">
        <v>-5.0034366902301813E-2</v>
      </c>
      <c r="I199" s="8">
        <v>4.6240861113196453E-2</v>
      </c>
      <c r="J199" s="8">
        <v>0.11808347628234815</v>
      </c>
      <c r="K199" s="8">
        <v>0.12754041990683862</v>
      </c>
      <c r="L199" s="8">
        <v>4.8885586657302138E-2</v>
      </c>
      <c r="M199" s="8">
        <v>8.8398046131960509E-3</v>
      </c>
    </row>
    <row r="200" spans="1:13" x14ac:dyDescent="0.3">
      <c r="A200" s="3">
        <v>42552</v>
      </c>
      <c r="B200" s="8">
        <v>5.6609163811932206E-2</v>
      </c>
      <c r="C200" s="8">
        <v>7.3296854350341015E-2</v>
      </c>
      <c r="D200" s="8">
        <v>9.1339273766475354E-2</v>
      </c>
      <c r="E200" s="8">
        <v>2.3771077466210076E-2</v>
      </c>
      <c r="F200" s="8">
        <v>-3.6654224385421388E-2</v>
      </c>
      <c r="G200" s="8">
        <v>5.6962471528006056E-2</v>
      </c>
      <c r="H200" s="8">
        <v>0.1028717718579974</v>
      </c>
      <c r="I200" s="8">
        <v>1.8332770385795068E-2</v>
      </c>
      <c r="J200" s="8">
        <v>-1.0471288374127528E-2</v>
      </c>
      <c r="K200" s="8">
        <v>7.9602819731455724E-3</v>
      </c>
      <c r="L200" s="8">
        <v>1.927854074771803E-2</v>
      </c>
      <c r="M200" s="8">
        <v>3.071974391774002E-2</v>
      </c>
    </row>
    <row r="201" spans="1:13" x14ac:dyDescent="0.3">
      <c r="A201" s="3">
        <v>42583</v>
      </c>
      <c r="B201" s="8">
        <v>-1.0891883481898488E-2</v>
      </c>
      <c r="C201" s="8">
        <v>-4.2767638687488521E-2</v>
      </c>
      <c r="D201" s="8">
        <v>0.10784174418282538</v>
      </c>
      <c r="E201" s="8">
        <v>-2.086055274198553E-2</v>
      </c>
      <c r="F201" s="8">
        <v>-1.4999511122507109E-2</v>
      </c>
      <c r="G201" s="8">
        <v>4.0655983006847966E-2</v>
      </c>
      <c r="H201" s="8">
        <v>0.13561299417754302</v>
      </c>
      <c r="I201" s="8">
        <v>4.9218771848027355E-3</v>
      </c>
      <c r="J201" s="8">
        <v>-1.4000692920462732E-2</v>
      </c>
      <c r="K201" s="8">
        <v>-8.3585878559045545E-3</v>
      </c>
      <c r="L201" s="8">
        <v>-6.157271248069951E-2</v>
      </c>
      <c r="M201" s="8">
        <v>1.0208776463208011E-2</v>
      </c>
    </row>
    <row r="202" spans="1:13" x14ac:dyDescent="0.3">
      <c r="A202" s="3">
        <v>42614</v>
      </c>
      <c r="B202" s="8">
        <v>8.410523007828399E-3</v>
      </c>
      <c r="C202" s="8">
        <v>4.4151630165155671E-2</v>
      </c>
      <c r="D202" s="8">
        <v>-2.6186277234718332E-2</v>
      </c>
      <c r="E202" s="8">
        <v>-4.4081982627504178E-4</v>
      </c>
      <c r="F202" s="8">
        <v>4.2559675121660756E-2</v>
      </c>
      <c r="G202" s="8">
        <v>-3.4517612379215551E-2</v>
      </c>
      <c r="H202" s="8">
        <v>-7.8270846856491917E-3</v>
      </c>
      <c r="I202" s="8">
        <v>-1.0724540285224128E-2</v>
      </c>
      <c r="J202" s="8">
        <v>6.2620846445059108E-2</v>
      </c>
      <c r="K202" s="8">
        <v>-0.10313502742187734</v>
      </c>
      <c r="L202" s="8">
        <v>8.6712687818141052E-2</v>
      </c>
      <c r="M202" s="8">
        <v>-6.1266547817060597E-3</v>
      </c>
    </row>
    <row r="203" spans="1:13" x14ac:dyDescent="0.3">
      <c r="A203" s="3">
        <v>42644</v>
      </c>
      <c r="B203" s="8">
        <v>-3.3022797746412445E-2</v>
      </c>
      <c r="C203" s="8">
        <v>-7.7619543245380201E-2</v>
      </c>
      <c r="D203" s="8">
        <v>5.2889260094440484E-2</v>
      </c>
      <c r="E203" s="8">
        <v>3.838996770173312E-2</v>
      </c>
      <c r="F203" s="8">
        <v>2.8823476778150937E-2</v>
      </c>
      <c r="G203" s="8">
        <v>-4.1510914481132428E-2</v>
      </c>
      <c r="H203" s="8">
        <v>2.6350977896427433E-2</v>
      </c>
      <c r="I203" s="8">
        <v>-6.4027741729077797E-2</v>
      </c>
      <c r="J203" s="8">
        <v>-8.7789997789285576E-2</v>
      </c>
      <c r="K203" s="8">
        <v>-3.0194602149071374E-2</v>
      </c>
      <c r="L203" s="8">
        <v>6.672674114946435E-2</v>
      </c>
      <c r="M203" s="8">
        <v>-6.8221558288370501E-3</v>
      </c>
    </row>
    <row r="204" spans="1:13" x14ac:dyDescent="0.3">
      <c r="A204" s="3">
        <v>42675</v>
      </c>
      <c r="B204" s="8">
        <v>5.4015982774528494E-2</v>
      </c>
      <c r="C204" s="8">
        <v>-4.8208975489068648E-2</v>
      </c>
      <c r="D204" s="8">
        <v>0.24686034346897978</v>
      </c>
      <c r="E204" s="8">
        <v>-0.13618037433886379</v>
      </c>
      <c r="F204" s="8">
        <v>0.14334722759332266</v>
      </c>
      <c r="G204" s="8">
        <v>8.5798756037464549E-2</v>
      </c>
      <c r="H204" s="8">
        <v>0.1608467985020112</v>
      </c>
      <c r="I204" s="8">
        <v>3.8219992980782803E-2</v>
      </c>
      <c r="J204" s="8">
        <v>-1.8214521035756388E-2</v>
      </c>
      <c r="K204" s="8">
        <v>-9.2797697287830896E-3</v>
      </c>
      <c r="L204" s="8">
        <v>-1.9136865028353784E-2</v>
      </c>
      <c r="M204" s="8">
        <v>1.0199693347098233E-2</v>
      </c>
    </row>
    <row r="205" spans="1:13" x14ac:dyDescent="0.3">
      <c r="A205" s="3">
        <v>42705</v>
      </c>
      <c r="B205" s="8">
        <v>3.200518911247538E-2</v>
      </c>
      <c r="C205" s="8">
        <v>7.0412778454755874E-3</v>
      </c>
      <c r="D205" s="8">
        <v>4.9060253891024849E-2</v>
      </c>
      <c r="E205" s="8">
        <v>3.2799644294233141E-2</v>
      </c>
      <c r="F205" s="8">
        <v>1.8660848761118523E-2</v>
      </c>
      <c r="G205" s="8">
        <v>-4.440139264376578E-3</v>
      </c>
      <c r="H205" s="8">
        <v>-6.8602294823188706E-2</v>
      </c>
      <c r="I205" s="8">
        <v>4.5389586959316865E-2</v>
      </c>
      <c r="J205" s="8">
        <v>1.4738376675577682E-2</v>
      </c>
      <c r="K205" s="8">
        <v>1.3527894315281888E-2</v>
      </c>
      <c r="L205" s="8">
        <v>8.3203634073278753E-3</v>
      </c>
      <c r="M205" s="8">
        <v>3.701557314200675E-2</v>
      </c>
    </row>
    <row r="206" spans="1:13" x14ac:dyDescent="0.3">
      <c r="A206" s="3">
        <v>42736</v>
      </c>
      <c r="B206" s="8">
        <v>5.0111791853134906E-2</v>
      </c>
      <c r="C206" s="8">
        <v>7.8007860363068948E-2</v>
      </c>
      <c r="D206" s="8">
        <v>2.4140521837429162E-2</v>
      </c>
      <c r="E206" s="8">
        <v>-1.5388596475430604E-2</v>
      </c>
      <c r="F206" s="8">
        <v>4.8157785639107741E-2</v>
      </c>
      <c r="G206" s="8">
        <v>-2.2692136686010007E-2</v>
      </c>
      <c r="H206" s="8">
        <v>4.8440778131056066E-2</v>
      </c>
      <c r="I206" s="8">
        <v>-2.1223546047502827E-2</v>
      </c>
      <c r="J206" s="8">
        <v>-1.5611954324696278E-2</v>
      </c>
      <c r="K206" s="8">
        <v>1.1428732440047617E-2</v>
      </c>
      <c r="L206" s="8">
        <v>2.1179237779156798E-2</v>
      </c>
      <c r="M206" s="8">
        <v>1.260148261642533E-2</v>
      </c>
    </row>
    <row r="207" spans="1:13" x14ac:dyDescent="0.3">
      <c r="A207" s="3">
        <v>42767</v>
      </c>
      <c r="B207" s="8">
        <v>2.9917080983892588E-2</v>
      </c>
      <c r="C207" s="8">
        <v>3.412435780565802E-2</v>
      </c>
      <c r="D207" s="8">
        <v>8.6274960782498633E-2</v>
      </c>
      <c r="E207" s="8">
        <v>0.10353266929382514</v>
      </c>
      <c r="F207" s="8">
        <v>-5.6544951858464025E-2</v>
      </c>
      <c r="G207" s="8">
        <v>5.0670506482075025E-3</v>
      </c>
      <c r="H207" s="8">
        <v>-8.798733058698379E-3</v>
      </c>
      <c r="I207" s="8">
        <v>6.3869598603661371E-2</v>
      </c>
      <c r="J207" s="8">
        <v>1.7550731423901109E-2</v>
      </c>
      <c r="K207" s="8">
        <v>-2.6613379511834359E-2</v>
      </c>
      <c r="L207" s="8">
        <v>4.6719762157402075E-2</v>
      </c>
      <c r="M207" s="8">
        <v>2.3796841957566942E-2</v>
      </c>
    </row>
    <row r="208" spans="1:13" x14ac:dyDescent="0.3">
      <c r="A208" s="3">
        <v>42795</v>
      </c>
      <c r="B208" s="8">
        <v>-2.4220864599779224E-2</v>
      </c>
      <c r="C208" s="8">
        <v>-2.6215763060551289E-2</v>
      </c>
      <c r="D208" s="8">
        <v>-4.5170213865039409E-2</v>
      </c>
      <c r="E208" s="8">
        <v>5.7139349135837653E-2</v>
      </c>
      <c r="F208" s="8">
        <v>-7.9426707188371123E-2</v>
      </c>
      <c r="G208" s="8">
        <v>-3.7573139318612267E-2</v>
      </c>
      <c r="H208" s="8">
        <v>0.10773709267497138</v>
      </c>
      <c r="I208" s="8">
        <v>3.2864462165780851E-2</v>
      </c>
      <c r="J208" s="8">
        <v>-2.9958187167012509E-2</v>
      </c>
      <c r="K208" s="8">
        <v>-2.2785276474472524E-2</v>
      </c>
      <c r="L208" s="8">
        <v>2.3748059638290322E-2</v>
      </c>
      <c r="M208" s="8">
        <v>1.5717641790714887E-2</v>
      </c>
    </row>
    <row r="209" spans="1:13" x14ac:dyDescent="0.3">
      <c r="A209" s="3">
        <v>42826</v>
      </c>
      <c r="B209" s="8">
        <v>-8.2875308308581405E-2</v>
      </c>
      <c r="C209" s="8">
        <v>7.4533754567565114E-2</v>
      </c>
      <c r="D209" s="8">
        <v>-7.6109881175689233E-3</v>
      </c>
      <c r="E209" s="8">
        <v>3.5562138801389538E-2</v>
      </c>
      <c r="F209" s="8">
        <v>-7.0067373438313429E-2</v>
      </c>
      <c r="G209" s="8">
        <v>4.4756362270145011E-2</v>
      </c>
      <c r="H209" s="8">
        <v>6.0167425044260675E-2</v>
      </c>
      <c r="I209" s="8">
        <v>2.3246942200024129E-2</v>
      </c>
      <c r="J209" s="8">
        <v>1.1560675157744386E-2</v>
      </c>
      <c r="K209" s="8">
        <v>-2.5748366252136556E-2</v>
      </c>
      <c r="L209" s="8">
        <v>1.4852144662014686E-2</v>
      </c>
      <c r="M209" s="8">
        <v>-3.1780786059760206E-3</v>
      </c>
    </row>
    <row r="210" spans="1:13" x14ac:dyDescent="0.3">
      <c r="A210" s="3">
        <v>42856</v>
      </c>
      <c r="B210" s="8">
        <v>-4.8967767537546988E-2</v>
      </c>
      <c r="C210" s="8">
        <v>4.4133424967108439E-2</v>
      </c>
      <c r="D210" s="8">
        <v>-4.0661341557756879E-2</v>
      </c>
      <c r="E210" s="8">
        <v>4.5930850929368848E-2</v>
      </c>
      <c r="F210" s="8">
        <v>-1.5153744103357894E-2</v>
      </c>
      <c r="G210" s="8">
        <v>2.5022437002608668E-2</v>
      </c>
      <c r="H210" s="8">
        <v>0.13654268344692955</v>
      </c>
      <c r="I210" s="8">
        <v>4.3174486579983962E-2</v>
      </c>
      <c r="J210" s="8">
        <v>4.2726493089060104E-2</v>
      </c>
      <c r="K210" s="8">
        <v>-5.2048612462869404E-3</v>
      </c>
      <c r="L210" s="8">
        <v>-1.0451729018216168E-2</v>
      </c>
      <c r="M210" s="8">
        <v>1.5160154565969614E-2</v>
      </c>
    </row>
    <row r="211" spans="1:13" x14ac:dyDescent="0.3">
      <c r="A211" s="3">
        <v>42887</v>
      </c>
      <c r="B211" s="8">
        <v>1.7552750322662371E-2</v>
      </c>
      <c r="C211" s="8">
        <v>9.6758977046352713E-3</v>
      </c>
      <c r="D211" s="8">
        <v>8.2601024585313682E-2</v>
      </c>
      <c r="E211" s="8">
        <v>8.57674071064503E-3</v>
      </c>
      <c r="F211" s="8">
        <v>-5.6442561249699527E-2</v>
      </c>
      <c r="G211" s="8">
        <v>-6.9655782956448732E-3</v>
      </c>
      <c r="H211" s="8">
        <v>-3.5301852145394455E-2</v>
      </c>
      <c r="I211" s="8">
        <v>2.3984836781246521E-2</v>
      </c>
      <c r="J211" s="8">
        <v>-5.0032276927521518E-2</v>
      </c>
      <c r="K211" s="8">
        <v>-2.3899639359469819E-2</v>
      </c>
      <c r="L211" s="8">
        <v>-1.5964964329780458E-2</v>
      </c>
      <c r="M211" s="8">
        <v>1.6002528120612248E-2</v>
      </c>
    </row>
    <row r="212" spans="1:13" x14ac:dyDescent="0.3">
      <c r="A212" s="3">
        <v>42917</v>
      </c>
      <c r="B212" s="8">
        <v>-6.1392840964412533E-2</v>
      </c>
      <c r="C212" s="8">
        <v>6.9226569622601476E-3</v>
      </c>
      <c r="D212" s="8">
        <v>-5.787604771909767E-3</v>
      </c>
      <c r="E212" s="8">
        <v>3.4771185233541682E-2</v>
      </c>
      <c r="F212" s="8">
        <v>-2.3604559468516119E-3</v>
      </c>
      <c r="G212" s="8">
        <v>1.9907082242404814E-4</v>
      </c>
      <c r="H212" s="8">
        <v>2.3434221028668083E-2</v>
      </c>
      <c r="I212" s="8">
        <v>-3.4301130029798205E-2</v>
      </c>
      <c r="J212" s="8">
        <v>6.2810516124406149E-3</v>
      </c>
      <c r="K212" s="8">
        <v>4.6821003607111188E-3</v>
      </c>
      <c r="L212" s="8">
        <v>2.003381191563167E-2</v>
      </c>
      <c r="M212" s="8">
        <v>8.2282091612594626E-3</v>
      </c>
    </row>
    <row r="213" spans="1:13" x14ac:dyDescent="0.3">
      <c r="A213" s="3">
        <v>42948</v>
      </c>
      <c r="B213" s="8">
        <v>-1.1400746373030011E-2</v>
      </c>
      <c r="C213" s="8">
        <v>6.4046974290502531E-2</v>
      </c>
      <c r="D213" s="8">
        <v>-9.581555927238564E-3</v>
      </c>
      <c r="E213" s="8">
        <v>8.2471780132319622E-2</v>
      </c>
      <c r="F213" s="8">
        <v>-8.5299051488591293E-2</v>
      </c>
      <c r="G213" s="8">
        <v>2.23995288832936E-2</v>
      </c>
      <c r="H213" s="8">
        <v>-7.2500916410663599E-2</v>
      </c>
      <c r="I213" s="8">
        <v>1.5537264725988103E-2</v>
      </c>
      <c r="J213" s="8">
        <v>-1.2601804330278991E-2</v>
      </c>
      <c r="K213" s="8">
        <v>-3.5096077855454981E-2</v>
      </c>
      <c r="L213" s="8">
        <v>-0.11122560203749206</v>
      </c>
      <c r="M213" s="8">
        <v>8.634875656675779E-4</v>
      </c>
    </row>
    <row r="214" spans="1:13" x14ac:dyDescent="0.3">
      <c r="A214" s="3">
        <v>42979</v>
      </c>
      <c r="B214" s="8">
        <v>2.4741085482056072E-2</v>
      </c>
      <c r="C214" s="8">
        <v>1.094768631765583E-2</v>
      </c>
      <c r="D214" s="8">
        <v>6.4026300657435184E-2</v>
      </c>
      <c r="E214" s="8">
        <v>-7.9907773295213896E-2</v>
      </c>
      <c r="F214" s="8">
        <v>0.16650102471733333</v>
      </c>
      <c r="G214" s="8">
        <v>3.9453599254471589E-2</v>
      </c>
      <c r="H214" s="8">
        <v>4.8562160766825888E-2</v>
      </c>
      <c r="I214" s="8">
        <v>3.2678832245960368E-2</v>
      </c>
      <c r="J214" s="8">
        <v>8.9783523297887486E-3</v>
      </c>
      <c r="K214" s="8">
        <v>-2.8568009026625048E-2</v>
      </c>
      <c r="L214" s="8">
        <v>-5.4891845022570253E-2</v>
      </c>
      <c r="M214" s="8">
        <v>1.479903995825891E-2</v>
      </c>
    </row>
    <row r="215" spans="1:13" x14ac:dyDescent="0.3">
      <c r="A215" s="3">
        <v>43009</v>
      </c>
      <c r="B215" s="8">
        <v>6.0056654365350369E-2</v>
      </c>
      <c r="C215" s="8">
        <v>2.4960379920175312E-2</v>
      </c>
      <c r="D215" s="8">
        <v>7.7793865939349796E-2</v>
      </c>
      <c r="E215" s="8">
        <v>5.4787078622505939E-2</v>
      </c>
      <c r="F215" s="8">
        <v>-6.9528135508032371E-2</v>
      </c>
      <c r="G215" s="8">
        <v>5.2869006403731489E-2</v>
      </c>
      <c r="H215" s="8">
        <v>-1.1536838466704221E-2</v>
      </c>
      <c r="I215" s="8">
        <v>9.2274204732617895E-2</v>
      </c>
      <c r="J215" s="8">
        <v>-3.6031225077948779E-2</v>
      </c>
      <c r="K215" s="8">
        <v>3.0865107166002746E-3</v>
      </c>
      <c r="L215" s="8">
        <v>-0.11084603995294848</v>
      </c>
      <c r="M215" s="8">
        <v>2.5412073530402743E-2</v>
      </c>
    </row>
    <row r="216" spans="1:13" x14ac:dyDescent="0.3">
      <c r="A216" s="3">
        <v>43040</v>
      </c>
      <c r="B216" s="8">
        <v>-5.8422973728066373E-4</v>
      </c>
      <c r="C216" s="8">
        <v>-5.5356381080580407E-3</v>
      </c>
      <c r="D216" s="8">
        <v>2.8079545221618294E-2</v>
      </c>
      <c r="E216" s="8">
        <v>1.8081818263802382E-3</v>
      </c>
      <c r="F216" s="8">
        <v>-2.2717822014473161E-2</v>
      </c>
      <c r="G216" s="8">
        <v>2.8606597093679964E-2</v>
      </c>
      <c r="H216" s="8">
        <v>6.2828814622838916E-2</v>
      </c>
      <c r="I216" s="8">
        <v>5.4732233091987235E-2</v>
      </c>
      <c r="J216" s="8">
        <v>6.5209370912093093E-3</v>
      </c>
      <c r="K216" s="8">
        <v>9.5049379898399747E-2</v>
      </c>
      <c r="L216" s="8">
        <v>4.2551049281344004E-2</v>
      </c>
      <c r="M216" s="8">
        <v>1.4216031327455907E-2</v>
      </c>
    </row>
    <row r="217" spans="1:13" x14ac:dyDescent="0.3">
      <c r="A217" s="3">
        <v>43070</v>
      </c>
      <c r="B217" s="8">
        <v>6.3670997297766247E-3</v>
      </c>
      <c r="C217" s="8">
        <v>-1.5053536688840019E-2</v>
      </c>
      <c r="D217" s="8">
        <v>5.1062664345955432E-2</v>
      </c>
      <c r="E217" s="8">
        <v>-8.7928946956236462E-3</v>
      </c>
      <c r="F217" s="8">
        <v>0.15674615909284353</v>
      </c>
      <c r="G217" s="8">
        <v>6.3583202936651007E-3</v>
      </c>
      <c r="H217" s="8">
        <v>0.13857246954137858</v>
      </c>
      <c r="I217" s="8">
        <v>-2.7446709818332964E-2</v>
      </c>
      <c r="J217" s="8">
        <v>2.3354817487359601E-2</v>
      </c>
      <c r="K217" s="8">
        <v>4.7138554129548052E-2</v>
      </c>
      <c r="L217" s="8">
        <v>-5.8960203254625559E-2</v>
      </c>
      <c r="M217" s="8">
        <v>2.6905644525552049E-2</v>
      </c>
    </row>
    <row r="218" spans="1:13" x14ac:dyDescent="0.3">
      <c r="A218" s="3">
        <v>43101</v>
      </c>
      <c r="B218" s="8">
        <v>6.4856423885926079E-2</v>
      </c>
      <c r="C218" s="8">
        <v>0.1665284064507446</v>
      </c>
      <c r="D218" s="8">
        <v>8.0668035208917771E-2</v>
      </c>
      <c r="E218" s="8">
        <v>3.9628979547729128E-2</v>
      </c>
      <c r="F218" s="8">
        <v>9.8383615900987612E-2</v>
      </c>
      <c r="G218" s="8">
        <v>3.1597433757949572E-2</v>
      </c>
      <c r="H218" s="8">
        <v>7.0386149458523548E-2</v>
      </c>
      <c r="I218" s="8">
        <v>6.2300169234314681E-2</v>
      </c>
      <c r="J218" s="8">
        <v>6.5230710576040879E-2</v>
      </c>
      <c r="K218" s="8">
        <v>-1.3584866144650456E-2</v>
      </c>
      <c r="L218" s="8">
        <v>-1.7961348830583278E-2</v>
      </c>
      <c r="M218" s="8">
        <v>4.6013536513940329E-2</v>
      </c>
    </row>
    <row r="219" spans="1:13" x14ac:dyDescent="0.3">
      <c r="A219" s="3">
        <v>43132</v>
      </c>
      <c r="B219" s="8">
        <v>-4.9269943694170704E-2</v>
      </c>
      <c r="C219" s="8">
        <v>-7.1814132461852948E-2</v>
      </c>
      <c r="D219" s="8">
        <v>3.1200082554126325E-3</v>
      </c>
      <c r="E219" s="8">
        <v>-5.8338089389407634E-2</v>
      </c>
      <c r="F219" s="8">
        <v>-0.14568286789432455</v>
      </c>
      <c r="G219" s="8">
        <v>-4.6064452591925771E-2</v>
      </c>
      <c r="H219" s="8">
        <v>-8.5226105199908541E-3</v>
      </c>
      <c r="I219" s="8">
        <v>-6.1705528026749917E-2</v>
      </c>
      <c r="J219" s="8">
        <v>-5.0284018878639675E-2</v>
      </c>
      <c r="K219" s="8">
        <v>-0.13770909961575309</v>
      </c>
      <c r="L219" s="8">
        <v>-0.11775645019001836</v>
      </c>
      <c r="M219" s="8">
        <v>-3.0808848404093196E-2</v>
      </c>
    </row>
    <row r="220" spans="1:13" x14ac:dyDescent="0.3">
      <c r="A220" s="3">
        <v>43160</v>
      </c>
      <c r="B220" s="8">
        <v>-5.7235909066571744E-3</v>
      </c>
      <c r="C220" s="8">
        <v>-1.0216042800011751E-2</v>
      </c>
      <c r="D220" s="8">
        <v>-6.7991944837580726E-2</v>
      </c>
      <c r="E220" s="8">
        <v>4.2230775829061235E-2</v>
      </c>
      <c r="F220" s="8">
        <v>1.1139796447262758E-2</v>
      </c>
      <c r="G220" s="8">
        <v>-1.1006516514385717E-2</v>
      </c>
      <c r="H220" s="8">
        <v>-3.4406333079415943E-2</v>
      </c>
      <c r="I220" s="8">
        <v>-6.4430607031897555E-2</v>
      </c>
      <c r="J220" s="8">
        <v>4.4971826121105327E-2</v>
      </c>
      <c r="K220" s="8">
        <v>-0.11496823569011715</v>
      </c>
      <c r="L220" s="8">
        <v>-9.557406926781653E-2</v>
      </c>
      <c r="M220" s="8">
        <v>-8.8388723803757888E-4</v>
      </c>
    </row>
    <row r="221" spans="1:13" x14ac:dyDescent="0.3">
      <c r="A221" s="3">
        <v>43191</v>
      </c>
      <c r="B221" s="8">
        <v>-5.6786630189390848E-2</v>
      </c>
      <c r="C221" s="8">
        <v>1.9456675916126199E-2</v>
      </c>
      <c r="D221" s="8">
        <v>1.4083550437478697E-3</v>
      </c>
      <c r="E221" s="8">
        <v>-6.3777627358189509E-2</v>
      </c>
      <c r="F221" s="8">
        <v>0.12513160071647111</v>
      </c>
      <c r="G221" s="8">
        <v>2.7270234882554072E-2</v>
      </c>
      <c r="H221" s="8">
        <v>9.5776278182549676E-2</v>
      </c>
      <c r="I221" s="8">
        <v>-0.12157698283564511</v>
      </c>
      <c r="J221" s="8">
        <v>7.3730734419111738E-2</v>
      </c>
      <c r="K221" s="8">
        <v>-2.9731666800508351E-2</v>
      </c>
      <c r="L221" s="8">
        <v>-0.12165036502689019</v>
      </c>
      <c r="M221" s="8">
        <v>-1.8348659050624314E-2</v>
      </c>
    </row>
    <row r="222" spans="1:13" x14ac:dyDescent="0.3">
      <c r="A222" s="3">
        <v>43221</v>
      </c>
      <c r="B222" s="8">
        <v>-2.5501898954783653E-2</v>
      </c>
      <c r="C222" s="8">
        <v>-9.9373712393632414E-3</v>
      </c>
      <c r="D222" s="8">
        <v>-2.9852780757230409E-2</v>
      </c>
      <c r="E222" s="8">
        <v>1.988431723120215E-2</v>
      </c>
      <c r="F222" s="8">
        <v>-6.329354123709259E-2</v>
      </c>
      <c r="G222" s="8">
        <v>-5.4370900435745011E-3</v>
      </c>
      <c r="H222" s="8">
        <v>-0.11450516885251522</v>
      </c>
      <c r="I222" s="8">
        <v>1.4504073759649872E-2</v>
      </c>
      <c r="J222" s="8">
        <v>5.1438862624297123E-2</v>
      </c>
      <c r="K222" s="8">
        <v>-2.2877408806983839E-2</v>
      </c>
      <c r="L222" s="8">
        <v>-0.126953123600272</v>
      </c>
      <c r="M222" s="8">
        <v>1.787495866465659E-2</v>
      </c>
    </row>
    <row r="223" spans="1:13" x14ac:dyDescent="0.3">
      <c r="A223" s="3">
        <v>43252</v>
      </c>
      <c r="B223" s="8">
        <v>-4.188895161675181E-4</v>
      </c>
      <c r="C223" s="8">
        <v>-5.4406425104516955E-3</v>
      </c>
      <c r="D223" s="8">
        <v>-2.5629562576388466E-2</v>
      </c>
      <c r="E223" s="8">
        <v>4.1062060613070939E-2</v>
      </c>
      <c r="F223" s="8">
        <v>-9.8814637531312269E-2</v>
      </c>
      <c r="G223" s="8">
        <v>-3.5823754052790903E-2</v>
      </c>
      <c r="H223" s="8">
        <v>8.8694876751350696E-2</v>
      </c>
      <c r="I223" s="8">
        <v>4.2271371617004609E-3</v>
      </c>
      <c r="J223" s="8">
        <v>5.0469305900492971E-2</v>
      </c>
      <c r="K223" s="8">
        <v>4.553044978595519E-2</v>
      </c>
      <c r="L223" s="8">
        <v>0.12873996147890429</v>
      </c>
      <c r="M223" s="8">
        <v>1.9378007455770337E-2</v>
      </c>
    </row>
    <row r="224" spans="1:13" x14ac:dyDescent="0.3">
      <c r="A224" s="3">
        <v>43282</v>
      </c>
      <c r="B224" s="8">
        <v>3.6753462175037353E-2</v>
      </c>
      <c r="C224" s="8">
        <v>0.12497472997957614</v>
      </c>
      <c r="D224" s="8">
        <v>9.1141408540673902E-2</v>
      </c>
      <c r="E224" s="8">
        <v>3.3412204838315612E-2</v>
      </c>
      <c r="F224" s="8">
        <v>-5.6613965517002644E-2</v>
      </c>
      <c r="G224" s="8">
        <v>5.98536674826474E-2</v>
      </c>
      <c r="H224" s="8">
        <v>1.2111098707128022E-2</v>
      </c>
      <c r="I224" s="8">
        <v>7.6313137126372013E-2</v>
      </c>
      <c r="J224" s="8">
        <v>-3.7353951446349354E-3</v>
      </c>
      <c r="K224" s="8">
        <v>3.986371542778408E-2</v>
      </c>
      <c r="L224" s="8">
        <v>-6.2933207198068525E-2</v>
      </c>
      <c r="M224" s="8">
        <v>1.4163924899122073E-2</v>
      </c>
    </row>
    <row r="225" spans="1:13" x14ac:dyDescent="0.3">
      <c r="A225" s="3">
        <v>43313</v>
      </c>
      <c r="B225" s="8">
        <v>1.0638055518077867E-2</v>
      </c>
      <c r="C225" s="8">
        <v>1.9298335996249669E-2</v>
      </c>
      <c r="D225" s="8">
        <v>1.6177973373268251E-3</v>
      </c>
      <c r="E225" s="8">
        <v>5.9187061566924057E-3</v>
      </c>
      <c r="F225" s="8">
        <v>-6.1494366691762045E-2</v>
      </c>
      <c r="G225" s="8">
        <v>1.2830779316420406E-2</v>
      </c>
      <c r="H225" s="8">
        <v>5.8623156094950092E-2</v>
      </c>
      <c r="I225" s="8">
        <v>-6.6159673934944345E-3</v>
      </c>
      <c r="J225" s="8">
        <v>7.4571430517175984E-3</v>
      </c>
      <c r="K225" s="8">
        <v>9.8525618473701664E-3</v>
      </c>
      <c r="L225" s="8">
        <v>0.11340787147349889</v>
      </c>
      <c r="M225" s="8">
        <v>2.2713691415822777E-2</v>
      </c>
    </row>
    <row r="226" spans="1:13" x14ac:dyDescent="0.3">
      <c r="A226" s="3">
        <v>43344</v>
      </c>
      <c r="B226" s="8">
        <v>4.2526411412927109E-2</v>
      </c>
      <c r="C226" s="8">
        <v>2.0614137108176854E-2</v>
      </c>
      <c r="D226" s="8">
        <v>-4.8693116902269462E-2</v>
      </c>
      <c r="E226" s="8">
        <v>-2.5950639202243001E-2</v>
      </c>
      <c r="F226" s="8">
        <v>1.5916747329515833E-2</v>
      </c>
      <c r="G226" s="8">
        <v>4.5600159859806181E-3</v>
      </c>
      <c r="H226" s="8">
        <v>-2.51690108354589E-3</v>
      </c>
      <c r="I226" s="8">
        <v>5.6844119841749641E-3</v>
      </c>
      <c r="J226" s="8">
        <v>4.9032832920501979E-2</v>
      </c>
      <c r="K226" s="8">
        <v>-6.9520862329820202E-2</v>
      </c>
      <c r="L226" s="8">
        <v>1.153155861140651E-2</v>
      </c>
      <c r="M226" s="8">
        <v>1.5168748229911688E-2</v>
      </c>
    </row>
    <row r="227" spans="1:13" x14ac:dyDescent="0.3">
      <c r="A227" s="3">
        <v>43374</v>
      </c>
      <c r="B227" s="8">
        <v>-0.2700050246497584</v>
      </c>
      <c r="C227" s="8">
        <v>-4.2974735672359127E-2</v>
      </c>
      <c r="D227" s="8">
        <v>-6.4025089704281807E-2</v>
      </c>
      <c r="E227" s="8">
        <v>7.5340174838244026E-2</v>
      </c>
      <c r="F227" s="8">
        <v>-0.15135688019684421</v>
      </c>
      <c r="G227" s="8">
        <v>-7.2521735458406539E-2</v>
      </c>
      <c r="H227" s="8">
        <v>-0.11745890881241627</v>
      </c>
      <c r="I227" s="8">
        <v>-0.10209113948631089</v>
      </c>
      <c r="J227" s="8">
        <v>4.0593381924202171E-2</v>
      </c>
      <c r="K227" s="8">
        <v>2.0295968704183553E-2</v>
      </c>
      <c r="L227" s="8">
        <v>-0.15126515626645057</v>
      </c>
      <c r="M227" s="8">
        <v>-4.0814814351880079E-2</v>
      </c>
    </row>
    <row r="228" spans="1:13" x14ac:dyDescent="0.3">
      <c r="A228" s="3">
        <v>43405</v>
      </c>
      <c r="B228" s="8">
        <v>7.379212351263198E-2</v>
      </c>
      <c r="C228" s="8">
        <v>6.583506501782474E-2</v>
      </c>
      <c r="D228" s="8">
        <v>3.2203242847850332E-2</v>
      </c>
      <c r="E228" s="8">
        <v>5.4212072127419624E-2</v>
      </c>
      <c r="F228" s="8">
        <v>-9.8400111123273293E-2</v>
      </c>
      <c r="G228" s="8">
        <v>4.1373914967348872E-2</v>
      </c>
      <c r="H228" s="8">
        <v>-8.2718838302000233E-2</v>
      </c>
      <c r="I228" s="8">
        <v>8.8761855876919191E-2</v>
      </c>
      <c r="J228" s="8">
        <v>6.9354736470327832E-2</v>
      </c>
      <c r="K228" s="8">
        <v>-2.3510318962954684E-2</v>
      </c>
      <c r="L228" s="8">
        <v>6.3643459824356055E-2</v>
      </c>
      <c r="M228" s="8">
        <v>-2.259435450917464E-2</v>
      </c>
    </row>
    <row r="229" spans="1:13" x14ac:dyDescent="0.3">
      <c r="A229" s="3">
        <v>43435</v>
      </c>
      <c r="B229" s="8">
        <v>-7.6501322214108228E-2</v>
      </c>
      <c r="C229" s="8">
        <v>-0.10895133503141395</v>
      </c>
      <c r="D229" s="8">
        <v>-0.14201813018699069</v>
      </c>
      <c r="E229" s="8">
        <v>-3.9052931177608434E-2</v>
      </c>
      <c r="F229" s="8">
        <v>-0.16760365443664405</v>
      </c>
      <c r="G229" s="8">
        <v>-5.110504656712621E-3</v>
      </c>
      <c r="H229" s="8">
        <v>-0.19852280230925007</v>
      </c>
      <c r="I229" s="8">
        <v>-8.0485635916141135E-2</v>
      </c>
      <c r="J229" s="8">
        <v>-6.8808397886802528E-2</v>
      </c>
      <c r="K229" s="8">
        <v>-8.3001800445663868E-2</v>
      </c>
      <c r="L229" s="8">
        <v>-0.27153313369118248</v>
      </c>
      <c r="M229" s="8">
        <v>-5.8960017652593781E-2</v>
      </c>
    </row>
    <row r="230" spans="1:13" x14ac:dyDescent="0.3">
      <c r="A230" s="3">
        <v>43466</v>
      </c>
      <c r="B230" s="8">
        <v>0.16766987402671091</v>
      </c>
      <c r="C230" s="8">
        <v>9.3985175739004001E-2</v>
      </c>
      <c r="D230" s="8">
        <v>0.1500530021545925</v>
      </c>
      <c r="E230" s="8">
        <v>9.4054081994605687E-2</v>
      </c>
      <c r="F230" s="8">
        <v>0.1711158069400173</v>
      </c>
      <c r="G230" s="8">
        <v>3.3624153246201556E-2</v>
      </c>
      <c r="H230" s="8">
        <v>0.11951606372940896</v>
      </c>
      <c r="I230" s="8">
        <v>4.9954132852067457E-2</v>
      </c>
      <c r="J230" s="8">
        <v>0.12528501008688267</v>
      </c>
      <c r="K230" s="8">
        <v>0.13211820806367011</v>
      </c>
      <c r="L230" s="8">
        <v>0.2056099138825368</v>
      </c>
      <c r="M230" s="8">
        <v>1.5491062866141129E-2</v>
      </c>
    </row>
    <row r="231" spans="1:13" x14ac:dyDescent="0.3">
      <c r="A231" s="3">
        <v>43497</v>
      </c>
      <c r="B231" s="8">
        <v>2.7226048521769908E-2</v>
      </c>
      <c r="C231" s="8">
        <v>5.5037371556342585E-2</v>
      </c>
      <c r="D231" s="8">
        <v>2.1199604297641877E-2</v>
      </c>
      <c r="E231" s="8">
        <v>1.8969540752409246E-2</v>
      </c>
      <c r="F231" s="8">
        <v>-2.1596335248350026E-2</v>
      </c>
      <c r="G231" s="8">
        <v>9.7249214976148385E-2</v>
      </c>
      <c r="H231" s="8">
        <v>0.15018776763237598</v>
      </c>
      <c r="I231" s="8">
        <v>3.4784909732055336E-2</v>
      </c>
      <c r="J231" s="8">
        <v>5.8426213827676078E-2</v>
      </c>
      <c r="K231" s="8">
        <v>7.076641361974928E-2</v>
      </c>
      <c r="L231" s="8">
        <v>5.826269467011954E-2</v>
      </c>
      <c r="M231" s="8">
        <v>5.5016903615732672E-2</v>
      </c>
    </row>
    <row r="232" spans="1:13" x14ac:dyDescent="0.3">
      <c r="A232" s="3">
        <v>43525</v>
      </c>
      <c r="B232" s="8">
        <v>3.2857245778173595E-2</v>
      </c>
      <c r="C232" s="8">
        <v>5.3079176692599685E-2</v>
      </c>
      <c r="D232" s="8">
        <v>-4.7504559745433474E-2</v>
      </c>
      <c r="E232" s="8">
        <v>0.1121720589806689</v>
      </c>
      <c r="F232" s="8">
        <v>-4.634948170228001E-2</v>
      </c>
      <c r="G232" s="8">
        <v>5.2573032429946945E-2</v>
      </c>
      <c r="H232" s="8">
        <v>3.1739959760944902E-2</v>
      </c>
      <c r="I232" s="8">
        <v>8.768770180244731E-3</v>
      </c>
      <c r="J232" s="8">
        <v>4.815460924164057E-2</v>
      </c>
      <c r="K232" s="8">
        <v>9.3514622857992502E-2</v>
      </c>
      <c r="L232" s="8">
        <v>-2.5546467537755121E-2</v>
      </c>
      <c r="M232" s="8">
        <v>1.7673211862537418E-2</v>
      </c>
    </row>
    <row r="233" spans="1:13" x14ac:dyDescent="0.3">
      <c r="A233" s="3">
        <v>43556</v>
      </c>
      <c r="B233" s="8">
        <v>-5.8996724252336416E-3</v>
      </c>
      <c r="C233" s="8">
        <v>1.4269316862082668E-2</v>
      </c>
      <c r="D233" s="8">
        <v>0.10289269027952534</v>
      </c>
      <c r="E233" s="8">
        <v>-8.9711563198549837E-3</v>
      </c>
      <c r="F233" s="8">
        <v>-2.78390819893377E-2</v>
      </c>
      <c r="G233" s="8">
        <v>8.0910539769897455E-2</v>
      </c>
      <c r="H233" s="8">
        <v>5.3209593803279942E-2</v>
      </c>
      <c r="I233" s="8">
        <v>-9.2038083853027933E-2</v>
      </c>
      <c r="J233" s="8">
        <v>-5.4558909124565236E-2</v>
      </c>
      <c r="K233" s="8">
        <v>-5.4251386339285871E-3</v>
      </c>
      <c r="L233" s="8">
        <v>0.10276953503458675</v>
      </c>
      <c r="M233" s="8">
        <v>3.4980387588161882E-2</v>
      </c>
    </row>
    <row r="234" spans="1:13" x14ac:dyDescent="0.3">
      <c r="A234" s="3">
        <v>43586</v>
      </c>
      <c r="B234" s="8">
        <v>-9.9460633877742038E-2</v>
      </c>
      <c r="C234" s="8">
        <v>-3.8467012590274713E-2</v>
      </c>
      <c r="D234" s="8">
        <v>-0.13943492498991755</v>
      </c>
      <c r="E234" s="8">
        <v>7.1281753523559199E-2</v>
      </c>
      <c r="F234" s="8">
        <v>-0.28568364286692643</v>
      </c>
      <c r="G234" s="8">
        <v>-1.0748046268081263E-2</v>
      </c>
      <c r="H234" s="8">
        <v>-0.17170748494434082</v>
      </c>
      <c r="I234" s="8">
        <v>-0.17083169127122824</v>
      </c>
      <c r="J234" s="8">
        <v>-7.2249996156092913E-2</v>
      </c>
      <c r="K234" s="8">
        <v>-3.0643651795645179E-2</v>
      </c>
      <c r="L234" s="8">
        <v>2.7799122689414212E-2</v>
      </c>
      <c r="M234" s="8">
        <v>-1.7049962300823198E-2</v>
      </c>
    </row>
    <row r="235" spans="1:13" x14ac:dyDescent="0.3">
      <c r="A235" s="3">
        <v>43617</v>
      </c>
      <c r="B235" s="8">
        <v>9.422909438183863E-2</v>
      </c>
      <c r="C235" s="8">
        <v>9.5317175706819371E-2</v>
      </c>
      <c r="D235" s="8">
        <v>8.6384486109518807E-2</v>
      </c>
      <c r="E235" s="8">
        <v>-2.090988002764398E-2</v>
      </c>
      <c r="F235" s="8">
        <v>6.5887822018046341E-2</v>
      </c>
      <c r="G235" s="8">
        <v>0.10606278726445192</v>
      </c>
      <c r="H235" s="8">
        <v>0.10674776929589934</v>
      </c>
      <c r="I235" s="8">
        <v>9.0164626176266957E-2</v>
      </c>
      <c r="J235" s="8">
        <v>5.8984991265227847E-2</v>
      </c>
      <c r="K235" s="8">
        <v>6.0434290015472909E-2</v>
      </c>
      <c r="L235" s="8">
        <v>6.1747979375287566E-2</v>
      </c>
      <c r="M235" s="8">
        <v>1.2345062157089533E-2</v>
      </c>
    </row>
    <row r="236" spans="1:13" x14ac:dyDescent="0.3">
      <c r="A236" s="3">
        <v>43647</v>
      </c>
      <c r="B236" s="8">
        <v>7.2303688834378668E-2</v>
      </c>
      <c r="C236" s="8">
        <v>-5.5355129281872112E-2</v>
      </c>
      <c r="D236" s="8">
        <v>6.1704177736336296E-2</v>
      </c>
      <c r="E236" s="8">
        <v>3.8775428946268953E-2</v>
      </c>
      <c r="F236" s="8">
        <v>1.9736979023772718E-2</v>
      </c>
      <c r="G236" s="8">
        <v>1.3562073730611664E-2</v>
      </c>
      <c r="H236" s="8">
        <v>0.10071270510927527</v>
      </c>
      <c r="I236" s="8">
        <v>7.9299160492388669E-3</v>
      </c>
      <c r="J236" s="8">
        <v>1.7887215092345118E-3</v>
      </c>
      <c r="K236" s="8">
        <v>1.1171111115784145E-2</v>
      </c>
      <c r="L236" s="8">
        <v>-0.12608343611945189</v>
      </c>
      <c r="M236" s="8">
        <v>3.6000670372315816E-2</v>
      </c>
    </row>
    <row r="237" spans="1:13" x14ac:dyDescent="0.3">
      <c r="A237" s="3">
        <v>43678</v>
      </c>
      <c r="B237" s="8">
        <v>-8.9639529615968896E-2</v>
      </c>
      <c r="C237" s="8">
        <v>3.3221865574378166E-2</v>
      </c>
      <c r="D237" s="8">
        <v>-0.10906130129814307</v>
      </c>
      <c r="E237" s="8">
        <v>8.4112940025325433E-2</v>
      </c>
      <c r="F237" s="8">
        <v>-0.19951173695293753</v>
      </c>
      <c r="G237" s="8">
        <v>-1.0348275339439685E-2</v>
      </c>
      <c r="H237" s="8">
        <v>-0.18428344325372323</v>
      </c>
      <c r="I237" s="8">
        <v>-7.7318202467039063E-2</v>
      </c>
      <c r="J237" s="8">
        <v>-8.2951568614943516E-2</v>
      </c>
      <c r="K237" s="8">
        <v>2.2015213196157592E-2</v>
      </c>
      <c r="L237" s="8">
        <v>-8.899494841978578E-3</v>
      </c>
      <c r="M237" s="8">
        <v>-3.3468325564655572E-2</v>
      </c>
    </row>
    <row r="238" spans="1:13" x14ac:dyDescent="0.3">
      <c r="A238" s="3">
        <v>43709</v>
      </c>
      <c r="B238" s="8">
        <v>8.2146745429165044E-2</v>
      </c>
      <c r="C238" s="8">
        <v>1.4559344381633187E-2</v>
      </c>
      <c r="D238" s="8">
        <v>5.8591149991664995E-2</v>
      </c>
      <c r="E238" s="8">
        <v>-4.0154282843591203E-2</v>
      </c>
      <c r="F238" s="8">
        <v>5.3071268500289905E-4</v>
      </c>
      <c r="G238" s="8">
        <v>-1.8134462539117168E-2</v>
      </c>
      <c r="H238" s="8">
        <v>8.056202895417898E-2</v>
      </c>
      <c r="I238" s="8">
        <v>2.5544623626032357E-2</v>
      </c>
      <c r="J238" s="8">
        <v>6.380447844755778E-2</v>
      </c>
      <c r="K238" s="8">
        <v>2.4239118210608038E-2</v>
      </c>
      <c r="L238" s="8">
        <v>1.5082320276492403E-2</v>
      </c>
      <c r="M238" s="8">
        <v>2.8798860126146162E-2</v>
      </c>
    </row>
    <row r="239" spans="1:13" x14ac:dyDescent="0.3">
      <c r="A239" s="3">
        <v>43739</v>
      </c>
      <c r="B239" s="8">
        <v>-8.3803184475109663E-2</v>
      </c>
      <c r="C239" s="8">
        <v>3.6748659049115388E-2</v>
      </c>
      <c r="D239" s="8">
        <v>7.6087637462968649E-2</v>
      </c>
      <c r="E239" s="8">
        <v>-9.6012234300007701E-3</v>
      </c>
      <c r="F239" s="8">
        <v>3.0597947094676045E-2</v>
      </c>
      <c r="G239" s="8">
        <v>-3.4273124200481377E-2</v>
      </c>
      <c r="H239" s="8">
        <v>4.7675354141836726E-2</v>
      </c>
      <c r="I239" s="8">
        <v>3.582332278885254E-3</v>
      </c>
      <c r="J239" s="8">
        <v>4.2534081104001614E-2</v>
      </c>
      <c r="K239" s="8">
        <v>-8.0435812066432855E-2</v>
      </c>
      <c r="L239" s="8">
        <v>9.0577973685057721E-3</v>
      </c>
      <c r="M239" s="8">
        <v>-1.5020550369343017E-3</v>
      </c>
    </row>
    <row r="240" spans="1:13" x14ac:dyDescent="0.3">
      <c r="A240" s="3">
        <v>43770</v>
      </c>
      <c r="B240" s="8">
        <v>5.3695962967371157E-3</v>
      </c>
      <c r="C240" s="8">
        <v>3.8872978106692685E-2</v>
      </c>
      <c r="D240" s="8">
        <v>6.3498630108520332E-2</v>
      </c>
      <c r="E240" s="8">
        <v>-1.8745678015247041E-2</v>
      </c>
      <c r="F240" s="8">
        <v>8.6535065731864022E-2</v>
      </c>
      <c r="G240" s="8">
        <v>0.10271714578367201</v>
      </c>
      <c r="H240" s="8">
        <v>0.11569248281041659</v>
      </c>
      <c r="I240" s="8">
        <v>2.8559766030950333E-2</v>
      </c>
      <c r="J240" s="8">
        <v>0.11153302447832363</v>
      </c>
      <c r="K240" s="8">
        <v>5.6324778861300918E-2</v>
      </c>
      <c r="L240" s="8">
        <v>-6.1270214450573485E-3</v>
      </c>
      <c r="M240" s="8">
        <v>4.1838484248051651E-2</v>
      </c>
    </row>
    <row r="241" spans="1:13" x14ac:dyDescent="0.3">
      <c r="A241" s="3">
        <v>43800</v>
      </c>
      <c r="B241" s="8">
        <v>8.6874484982344975E-3</v>
      </c>
      <c r="C241" s="8">
        <v>3.419131373933347E-2</v>
      </c>
      <c r="D241" s="8">
        <v>5.545638626195673E-2</v>
      </c>
      <c r="E241" s="8">
        <v>7.1180172028257868E-2</v>
      </c>
      <c r="F241" s="8">
        <v>0.15340186052918867</v>
      </c>
      <c r="G241" s="8">
        <v>-5.6862773026036297E-3</v>
      </c>
      <c r="H241" s="8">
        <v>8.5066992225693042E-2</v>
      </c>
      <c r="I241" s="8">
        <v>4.7043171799491024E-2</v>
      </c>
      <c r="J241" s="8">
        <v>5.1028808188542038E-2</v>
      </c>
      <c r="K241" s="8">
        <v>4.4911001477728882E-3</v>
      </c>
      <c r="L241" s="8">
        <v>3.733928938204549E-2</v>
      </c>
      <c r="M241" s="8">
        <v>2.2875553635224141E-2</v>
      </c>
    </row>
    <row r="242" spans="1:13" x14ac:dyDescent="0.3">
      <c r="A242" s="3">
        <v>43831</v>
      </c>
      <c r="B242" s="8">
        <v>6.9798341352867957E-2</v>
      </c>
      <c r="C242" s="8">
        <v>-3.6021940717958077E-2</v>
      </c>
      <c r="D242" s="8">
        <v>-6.4826697453637686E-2</v>
      </c>
      <c r="E242" s="8">
        <v>1.2777163335540499E-2</v>
      </c>
      <c r="F242" s="8">
        <v>-0.10638368681558927</v>
      </c>
      <c r="G242" s="8">
        <v>2.0647933043235173E-2</v>
      </c>
      <c r="H242" s="8">
        <v>-3.0149781231806148E-2</v>
      </c>
      <c r="I242" s="8">
        <v>-0.10610399737183215</v>
      </c>
      <c r="J242" s="8">
        <v>-2.0120572179666298E-3</v>
      </c>
      <c r="K242" s="8">
        <v>-2.5336780047031042E-2</v>
      </c>
      <c r="L242" s="8">
        <v>3.5722946102151681E-2</v>
      </c>
      <c r="M242" s="8">
        <v>3.1436851127312301E-2</v>
      </c>
    </row>
    <row r="243" spans="1:13" x14ac:dyDescent="0.3">
      <c r="A243" s="3">
        <v>43862</v>
      </c>
      <c r="B243" s="8">
        <v>-9.9248992270106959E-2</v>
      </c>
      <c r="C243" s="8">
        <v>-7.4174206621243258E-2</v>
      </c>
      <c r="D243" s="8">
        <v>-0.14143877505784705</v>
      </c>
      <c r="E243" s="8">
        <v>-2.1547429742070669E-2</v>
      </c>
      <c r="F243" s="8">
        <v>-0.25151093751830139</v>
      </c>
      <c r="G243" s="8">
        <v>-8.3396205446022664E-2</v>
      </c>
      <c r="H243" s="8">
        <v>-0.11287993789522184</v>
      </c>
      <c r="I243" s="8">
        <v>-6.1207802588708365E-2</v>
      </c>
      <c r="J243" s="8">
        <v>-0.16444188897117676</v>
      </c>
      <c r="K243" s="8">
        <v>-5.4353613594007331E-2</v>
      </c>
      <c r="L243" s="8">
        <v>-9.2267967466638373E-2</v>
      </c>
      <c r="M243" s="8">
        <v>-2.7111412046109773E-4</v>
      </c>
    </row>
    <row r="244" spans="1:13" x14ac:dyDescent="0.3">
      <c r="A244" s="3">
        <v>43891</v>
      </c>
      <c r="B244" s="8">
        <v>-0.14940009536697993</v>
      </c>
      <c r="C244" s="8">
        <v>-2.5071083971960242E-2</v>
      </c>
      <c r="D244" s="8">
        <v>-0.2944887512712609</v>
      </c>
      <c r="E244" s="8">
        <v>-4.0720881555117973E-2</v>
      </c>
      <c r="F244" s="8">
        <v>-0.90660903667066151</v>
      </c>
      <c r="G244" s="8">
        <v>-9.5487959067458689E-2</v>
      </c>
      <c r="H244" s="8">
        <v>-0.28306620444941855</v>
      </c>
      <c r="I244" s="8">
        <v>-8.0142981842292293E-2</v>
      </c>
      <c r="J244" s="8">
        <v>-0.20713363859081416</v>
      </c>
      <c r="K244" s="8">
        <v>7.4122509325173724E-2</v>
      </c>
      <c r="L244" s="8">
        <v>-0.5169101271015738</v>
      </c>
      <c r="M244" s="8">
        <v>-0.21156175740037095</v>
      </c>
    </row>
    <row r="245" spans="1:13" x14ac:dyDescent="0.3">
      <c r="A245" s="3">
        <v>43922</v>
      </c>
      <c r="B245" s="8">
        <v>0.12388448894007538</v>
      </c>
      <c r="C245" s="8">
        <v>0.16638413813754874</v>
      </c>
      <c r="D245" s="8">
        <v>0.13108022573466493</v>
      </c>
      <c r="E245" s="8">
        <v>8.8923081218035993E-2</v>
      </c>
      <c r="F245" s="8">
        <v>0.43763471540749405</v>
      </c>
      <c r="G245" s="8">
        <v>0.12881894529809204</v>
      </c>
      <c r="H245" s="8">
        <v>0.30640147069416168</v>
      </c>
      <c r="I245" s="8">
        <v>0.10695626781754007</v>
      </c>
      <c r="J245" s="8">
        <v>-2.6072219420500031E-2</v>
      </c>
      <c r="K245" s="8">
        <v>0.12656671427876823</v>
      </c>
      <c r="L245" s="8">
        <v>0.22444335652645642</v>
      </c>
      <c r="M245" s="8">
        <v>4.0483598428472364E-2</v>
      </c>
    </row>
    <row r="246" spans="1:13" x14ac:dyDescent="0.3">
      <c r="A246" s="3">
        <v>43952</v>
      </c>
      <c r="B246" s="8">
        <v>-5.27042060017195E-3</v>
      </c>
      <c r="C246" s="8">
        <v>4.244115644308822E-2</v>
      </c>
      <c r="D246" s="8">
        <v>2.9063822013011731E-3</v>
      </c>
      <c r="E246" s="8">
        <v>8.5516540916685216E-2</v>
      </c>
      <c r="F246" s="8">
        <v>0.11247798134324831</v>
      </c>
      <c r="G246" s="8">
        <v>6.8815376098995767E-2</v>
      </c>
      <c r="H246" s="8">
        <v>1.7569200732695956E-2</v>
      </c>
      <c r="I246" s="8">
        <v>2.9318551309239441E-2</v>
      </c>
      <c r="J246" s="8">
        <v>-4.9033008913094311E-2</v>
      </c>
      <c r="K246" s="8">
        <v>5.9979616900108647E-2</v>
      </c>
      <c r="L246" s="8">
        <v>0.23506264355142004</v>
      </c>
      <c r="M246" s="8">
        <v>5.5505668533419719E-2</v>
      </c>
    </row>
    <row r="247" spans="1:13" x14ac:dyDescent="0.3">
      <c r="A247" s="3">
        <v>43983</v>
      </c>
      <c r="B247" s="8">
        <v>-2.0303341390412698E-2</v>
      </c>
      <c r="C247" s="8">
        <v>3.6967081036201659E-2</v>
      </c>
      <c r="D247" s="8">
        <v>-1.5459056464873165E-2</v>
      </c>
      <c r="E247" s="8">
        <v>1.4322737050826669E-3</v>
      </c>
      <c r="F247" s="8">
        <v>9.955645888816482E-2</v>
      </c>
      <c r="G247" s="8">
        <v>-7.8648434532696261E-4</v>
      </c>
      <c r="H247" s="8">
        <v>0.11114435089705901</v>
      </c>
      <c r="I247" s="8">
        <v>6.9886251194743315E-3</v>
      </c>
      <c r="J247" s="8">
        <v>0.14853044343219754</v>
      </c>
      <c r="K247" s="8">
        <v>-2.2296313492998838E-2</v>
      </c>
      <c r="L247" s="8">
        <v>8.6510930565509153E-2</v>
      </c>
      <c r="M247" s="8">
        <v>6.145274312732351E-2</v>
      </c>
    </row>
    <row r="248" spans="1:13" x14ac:dyDescent="0.3">
      <c r="A248" s="3">
        <v>44013</v>
      </c>
      <c r="B248" s="8">
        <v>1.780846513219048E-2</v>
      </c>
      <c r="C248" s="8">
        <v>0.13381624287083546</v>
      </c>
      <c r="D248" s="8">
        <v>5.3431851719364695E-2</v>
      </c>
      <c r="E248" s="8">
        <v>1.5138799959322395E-2</v>
      </c>
      <c r="F248" s="8">
        <v>0.10269008112816239</v>
      </c>
      <c r="G248" s="8">
        <v>0.17711991554226725</v>
      </c>
      <c r="H248" s="8">
        <v>0.13881647161490263</v>
      </c>
      <c r="I248" s="8">
        <v>-3.6027998571631373E-2</v>
      </c>
      <c r="J248" s="8">
        <v>4.9808286045287913E-2</v>
      </c>
      <c r="K248" s="8">
        <v>2.5938210751841956E-2</v>
      </c>
      <c r="L248" s="8">
        <v>-7.208153991132614E-2</v>
      </c>
      <c r="M248" s="8">
        <v>3.262444430709309E-2</v>
      </c>
    </row>
    <row r="249" spans="1:13" x14ac:dyDescent="0.3">
      <c r="A249" s="3">
        <v>44044</v>
      </c>
      <c r="B249" s="8">
        <v>3.0050064082375234E-3</v>
      </c>
      <c r="C249" s="8">
        <v>3.5665064401303945E-2</v>
      </c>
      <c r="D249" s="8">
        <v>3.3981807085635092E-2</v>
      </c>
      <c r="E249" s="8">
        <v>-4.7958409933622312E-2</v>
      </c>
      <c r="F249" s="8">
        <v>0.12142064677291234</v>
      </c>
      <c r="G249" s="8">
        <v>1.9451595923431604E-2</v>
      </c>
      <c r="H249" s="8">
        <v>0.10765758115751535</v>
      </c>
      <c r="I249" s="8">
        <v>8.0109139977425109E-2</v>
      </c>
      <c r="J249" s="8">
        <v>0.16243546160196481</v>
      </c>
      <c r="K249" s="8">
        <v>1.8505898349315524E-2</v>
      </c>
      <c r="L249" s="8">
        <v>0.10092837887960122</v>
      </c>
      <c r="M249" s="8">
        <v>5.73918E-2</v>
      </c>
    </row>
    <row r="250" spans="1:13" x14ac:dyDescent="0.3">
      <c r="A250" s="3">
        <v>44075</v>
      </c>
      <c r="B250" s="8">
        <v>-3.8051137948500146E-4</v>
      </c>
      <c r="C250" s="8">
        <v>2.8813031096836882E-2</v>
      </c>
      <c r="D250" s="8">
        <v>-6.6249396165034433E-2</v>
      </c>
      <c r="E250" s="8">
        <v>-3.0233834479930548E-2</v>
      </c>
      <c r="F250" s="8">
        <v>-0.29471117955846843</v>
      </c>
      <c r="G250" s="8">
        <v>1.8980075229734935E-2</v>
      </c>
      <c r="H250" s="8">
        <v>3.4201986033086103E-3</v>
      </c>
      <c r="I250" s="8">
        <v>-8.5138250417508103E-3</v>
      </c>
      <c r="J250" s="8">
        <v>2.0078614240715512E-2</v>
      </c>
      <c r="K250" s="8">
        <v>-3.614192474828877E-2</v>
      </c>
      <c r="L250" s="8">
        <v>-0.20176610564030792</v>
      </c>
      <c r="M250" s="8">
        <v>-7.7227999999999993E-3</v>
      </c>
    </row>
    <row r="251" spans="1:13" x14ac:dyDescent="0.3">
      <c r="A251" s="3">
        <v>44105</v>
      </c>
      <c r="B251" s="8">
        <v>-8.585395912168399E-2</v>
      </c>
      <c r="C251" s="8">
        <v>6.9636196070485268E-2</v>
      </c>
      <c r="D251" s="8">
        <v>-9.3799635375730831E-3</v>
      </c>
      <c r="E251" s="8">
        <v>-4.6426408412125385E-2</v>
      </c>
      <c r="F251" s="8">
        <v>3.6145926251763094E-3</v>
      </c>
      <c r="G251" s="8">
        <v>-7.0783441330647512E-2</v>
      </c>
      <c r="H251" s="8">
        <v>7.4818110398423955E-3</v>
      </c>
      <c r="I251" s="8">
        <v>-1.3743419823445057E-3</v>
      </c>
      <c r="J251" s="8">
        <v>7.3950030637566541E-2</v>
      </c>
      <c r="K251" s="8">
        <v>-4.2390339352057993E-2</v>
      </c>
      <c r="L251" s="8">
        <v>-0.13004359409563751</v>
      </c>
      <c r="M251" s="8">
        <v>1.5802799999999999E-2</v>
      </c>
    </row>
    <row r="252" spans="1:13" x14ac:dyDescent="0.3">
      <c r="A252" s="3">
        <v>44136</v>
      </c>
      <c r="B252" s="8">
        <v>0.100944497400404</v>
      </c>
      <c r="C252" s="8">
        <v>-1.7354593776338675E-2</v>
      </c>
      <c r="D252" s="8">
        <v>0.17242742036359612</v>
      </c>
      <c r="E252" s="8">
        <v>6.726742919322389E-3</v>
      </c>
      <c r="F252" s="8">
        <v>0.31890610604472469</v>
      </c>
      <c r="G252" s="8">
        <v>1.4019656849023017E-2</v>
      </c>
      <c r="H252" s="8">
        <v>-2.4961626437837739E-2</v>
      </c>
      <c r="I252" s="8">
        <v>7.6805918785658539E-2</v>
      </c>
      <c r="J252" s="8">
        <v>5.4439895042572323E-2</v>
      </c>
      <c r="K252" s="8">
        <v>3.6664371227267872E-2</v>
      </c>
      <c r="L252" s="8">
        <v>0.34161504527771686</v>
      </c>
      <c r="M252" s="8">
        <v>3.8111300000000001E-2</v>
      </c>
    </row>
    <row r="253" spans="1:13" x14ac:dyDescent="0.3">
      <c r="A253" s="3">
        <v>44166</v>
      </c>
      <c r="B253" s="8">
        <v>3.3322430892771177E-2</v>
      </c>
      <c r="C253" s="8">
        <v>1.7189105137343428E-3</v>
      </c>
      <c r="D253" s="8">
        <v>7.3575223639865045E-2</v>
      </c>
      <c r="E253" s="8">
        <v>-2.9585603236661883E-2</v>
      </c>
      <c r="F253" s="8">
        <v>0.13036155857484746</v>
      </c>
      <c r="G253" s="8">
        <v>-2.5012029866366969E-2</v>
      </c>
      <c r="H253" s="8">
        <v>-8.6443445601879026E-2</v>
      </c>
      <c r="I253" s="8">
        <v>2.046898368873401E-2</v>
      </c>
      <c r="J253" s="8">
        <v>0.13950667329834338</v>
      </c>
      <c r="K253" s="8">
        <v>-3.3776840997430002E-2</v>
      </c>
      <c r="L253" s="8">
        <v>-0.10359640951678001</v>
      </c>
      <c r="M253" s="8">
        <v>4.1227900000000005E-2</v>
      </c>
    </row>
    <row r="254" spans="1:13" x14ac:dyDescent="0.3">
      <c r="A254" s="3">
        <v>44197</v>
      </c>
      <c r="B254" s="8">
        <v>-5.5281673037005111E-2</v>
      </c>
      <c r="C254" s="8">
        <v>9.0575772138270894E-2</v>
      </c>
      <c r="D254" s="8">
        <v>-1.5802332700197659E-2</v>
      </c>
      <c r="E254" s="8">
        <v>1.8418444935225643E-2</v>
      </c>
      <c r="F254" s="8">
        <v>-6.6921704303847515E-2</v>
      </c>
      <c r="G254" s="8">
        <v>-1.8973070576332501E-2</v>
      </c>
      <c r="H254" s="8">
        <v>9.2109352964304933E-2</v>
      </c>
      <c r="I254" s="8">
        <v>4.9651353557814198E-3</v>
      </c>
      <c r="J254" s="8">
        <v>3.7172678043728556E-2</v>
      </c>
      <c r="K254" s="8">
        <v>-1.1976053393898909E-2</v>
      </c>
      <c r="L254" s="8">
        <v>-0.10831960669291914</v>
      </c>
      <c r="M254" s="8">
        <v>2.6638700000000001E-2</v>
      </c>
    </row>
    <row r="255" spans="1:13" x14ac:dyDescent="0.3">
      <c r="A255" s="3">
        <v>44228</v>
      </c>
      <c r="B255" s="8">
        <v>-1.5123395771858904E-3</v>
      </c>
      <c r="C255" s="8">
        <v>-0.12439712281345765</v>
      </c>
      <c r="D255" s="8">
        <v>0.15756567410270547</v>
      </c>
      <c r="E255" s="8">
        <v>-5.0654656918766063E-2</v>
      </c>
      <c r="F255" s="8">
        <v>0.21368322624827937</v>
      </c>
      <c r="G255" s="8">
        <v>-4.2657468063538165E-2</v>
      </c>
      <c r="H255" s="8">
        <v>-8.103118697743579E-2</v>
      </c>
      <c r="I255" s="8">
        <v>-3.421654656342019E-3</v>
      </c>
      <c r="J255" s="8">
        <v>9.1831565390977324E-2</v>
      </c>
      <c r="K255" s="8">
        <v>-4.596017719295209E-2</v>
      </c>
      <c r="L255" s="8">
        <v>8.2319708313141435E-2</v>
      </c>
      <c r="M255" s="8">
        <v>2.3639899999999998E-2</v>
      </c>
    </row>
    <row r="256" spans="1:13" x14ac:dyDescent="0.3">
      <c r="A256" s="3">
        <v>44256</v>
      </c>
      <c r="B256" s="8">
        <v>0.12704139059009448</v>
      </c>
      <c r="C256" s="8">
        <v>1.3900600301880993E-2</v>
      </c>
      <c r="D256" s="8">
        <v>0.10855362384100455</v>
      </c>
      <c r="E256" s="8">
        <v>0.10083445010781675</v>
      </c>
      <c r="F256" s="8">
        <v>-1.7094530721571553E-2</v>
      </c>
      <c r="G256" s="8">
        <v>9.5871942039271837E-2</v>
      </c>
      <c r="H256" s="8">
        <v>0.134614623724718</v>
      </c>
      <c r="I256" s="8">
        <v>0.10410884182928014</v>
      </c>
      <c r="J256" s="8">
        <v>9.3685517755190562E-3</v>
      </c>
      <c r="K256" s="8">
        <v>0.10859101276394528</v>
      </c>
      <c r="L256" s="8">
        <v>0.1387541906868511</v>
      </c>
      <c r="M256" s="8">
        <v>6.9721999999999996E-3</v>
      </c>
    </row>
    <row r="257" spans="1:13" x14ac:dyDescent="0.3">
      <c r="A257" s="3">
        <v>44287</v>
      </c>
      <c r="B257" s="8">
        <v>6.2679674542043068E-2</v>
      </c>
      <c r="C257" s="8">
        <v>3.0473567199733313E-2</v>
      </c>
      <c r="D257" s="8">
        <v>5.1415769029746379E-2</v>
      </c>
      <c r="E257" s="8">
        <v>6.3646782264504334E-2</v>
      </c>
      <c r="F257" s="8">
        <v>-9.0746572550511315E-2</v>
      </c>
      <c r="G257" s="8">
        <v>3.0383697216589508E-2</v>
      </c>
      <c r="H257" s="8">
        <v>1.8825555897128709E-2</v>
      </c>
      <c r="I257" s="8">
        <v>2.2883371559228545E-2</v>
      </c>
      <c r="J257" s="8">
        <v>3.6980245265767986E-2</v>
      </c>
      <c r="K257" s="8">
        <v>-7.5299649609228631E-3</v>
      </c>
      <c r="L257" s="8">
        <v>0.2129257760895861</v>
      </c>
      <c r="M257" s="8">
        <v>5.8986700000000003E-2</v>
      </c>
    </row>
    <row r="258" spans="1:13" x14ac:dyDescent="0.3">
      <c r="A258" s="3">
        <v>44317</v>
      </c>
      <c r="B258" s="8">
        <v>1.3024307187914077E-2</v>
      </c>
      <c r="C258" s="8">
        <v>-1.5537426465224208E-3</v>
      </c>
      <c r="D258" s="8">
        <v>4.4870047516917561E-2</v>
      </c>
      <c r="E258" s="8">
        <v>7.8763000842258894E-3</v>
      </c>
      <c r="F258" s="8">
        <v>0.13780404120739223</v>
      </c>
      <c r="G258" s="8">
        <v>3.8022825970185761E-2</v>
      </c>
      <c r="H258" s="8">
        <v>-2.5799022927030634E-4</v>
      </c>
      <c r="I258" s="8">
        <v>2.9488894368323481E-2</v>
      </c>
      <c r="J258" s="8">
        <v>-8.5199043274412745E-2</v>
      </c>
      <c r="K258" s="8">
        <v>4.0676148199101307E-2</v>
      </c>
      <c r="L258" s="8">
        <v>-2.8764319997933222E-2</v>
      </c>
      <c r="M258" s="8">
        <v>6.4409999999999997E-3</v>
      </c>
    </row>
    <row r="259" spans="1:13" x14ac:dyDescent="0.3">
      <c r="A259" s="3">
        <v>44348</v>
      </c>
      <c r="B259" s="8">
        <v>3.0744706807730681E-2</v>
      </c>
      <c r="C259" s="8">
        <v>7.1840016934015025E-2</v>
      </c>
      <c r="D259" s="8">
        <v>-2.7746323674193378E-2</v>
      </c>
      <c r="E259" s="8">
        <v>5.5874539731370819E-2</v>
      </c>
      <c r="F259" s="8">
        <v>2.9407522001986614E-2</v>
      </c>
      <c r="G259" s="8">
        <v>-4.0799745219720109E-2</v>
      </c>
      <c r="H259" s="8">
        <v>-1.0898766129252023E-2</v>
      </c>
      <c r="I259" s="8">
        <v>-1.4627389271279021E-2</v>
      </c>
      <c r="J259" s="8">
        <v>2.5642349692587163E-2</v>
      </c>
      <c r="K259" s="8">
        <v>-3.1184307509310744E-2</v>
      </c>
      <c r="L259" s="8">
        <v>-4.0324286940421887E-2</v>
      </c>
      <c r="M259" s="8">
        <v>1.69488E-2</v>
      </c>
    </row>
    <row r="260" spans="1:13" x14ac:dyDescent="0.3">
      <c r="A260" s="3">
        <v>44378</v>
      </c>
      <c r="B260" s="8">
        <v>-3.9163357829197283E-2</v>
      </c>
      <c r="C260" s="8">
        <v>6.8638386364835144E-2</v>
      </c>
      <c r="D260" s="8">
        <v>-6.795018388468782E-2</v>
      </c>
      <c r="E260" s="8">
        <v>5.0575789340857588E-2</v>
      </c>
      <c r="F260" s="8">
        <v>-0.10952453002701475</v>
      </c>
      <c r="G260" s="8">
        <v>1.6794152159070881E-2</v>
      </c>
      <c r="H260" s="8">
        <v>-1.6939615925206257E-2</v>
      </c>
      <c r="I260" s="8">
        <v>-3.4797382892432392E-3</v>
      </c>
      <c r="J260" s="8">
        <v>-9.531012424217826E-2</v>
      </c>
      <c r="K260" s="8">
        <v>-3.4563959883213084E-2</v>
      </c>
      <c r="L260" s="8">
        <v>2.1507954796321305E-3</v>
      </c>
      <c r="M260" s="8">
        <v>2.9544299999999999E-2</v>
      </c>
    </row>
    <row r="261" spans="1:13" x14ac:dyDescent="0.3">
      <c r="A261" s="3">
        <v>44409</v>
      </c>
      <c r="B261" s="8">
        <v>-4.4081826444784594E-3</v>
      </c>
      <c r="C261" s="8">
        <v>2.7290295637527478E-2</v>
      </c>
      <c r="D261" s="8">
        <v>8.4684227078598684E-2</v>
      </c>
      <c r="E261" s="8">
        <v>3.2595889782401979E-2</v>
      </c>
      <c r="F261" s="8">
        <v>-3.4435433944441249E-2</v>
      </c>
      <c r="G261" s="8">
        <v>-7.6820758251903043E-2</v>
      </c>
      <c r="H261" s="8">
        <v>3.6358251772028539E-2</v>
      </c>
      <c r="I261" s="8">
        <v>-1.6298622795882563E-2</v>
      </c>
      <c r="J261" s="8">
        <v>1.3388448862126725E-2</v>
      </c>
      <c r="K261" s="8">
        <v>-9.5190574358809624E-3</v>
      </c>
      <c r="L261" s="8">
        <v>3.9780655163403879E-2</v>
      </c>
      <c r="M261" s="8">
        <v>2.0737700000000001E-2</v>
      </c>
    </row>
    <row r="262" spans="1:13" x14ac:dyDescent="0.3">
      <c r="A262" s="3">
        <v>44440</v>
      </c>
      <c r="B262" s="8">
        <v>1.3492618633071352E-3</v>
      </c>
      <c r="C262" s="8">
        <v>2.9089122812476633E-2</v>
      </c>
      <c r="D262" s="8">
        <v>1.6627408298052787E-2</v>
      </c>
      <c r="E262" s="8">
        <v>-9.6060042835284881E-2</v>
      </c>
      <c r="F262" s="8">
        <v>8.1121787075508003E-2</v>
      </c>
      <c r="G262" s="8">
        <v>-5.0998571194008711E-2</v>
      </c>
      <c r="H262" s="8">
        <v>-9.727765801836516E-2</v>
      </c>
      <c r="I262" s="8">
        <v>-9.6877746446701649E-2</v>
      </c>
      <c r="J262" s="8">
        <v>-4.4547061601317613E-2</v>
      </c>
      <c r="K262" s="8">
        <v>3.4178294252893225E-2</v>
      </c>
      <c r="L262" s="8">
        <v>-2.9868144316819467E-3</v>
      </c>
      <c r="M262" s="8">
        <v>-1.9449000000000001E-3</v>
      </c>
    </row>
    <row r="263" spans="1:13" x14ac:dyDescent="0.3">
      <c r="A263" s="3">
        <v>44470</v>
      </c>
      <c r="B263" s="8">
        <v>-0.10485680787920131</v>
      </c>
      <c r="C263" s="8">
        <v>0.10307911276017866</v>
      </c>
      <c r="D263" s="8">
        <v>0.1233916786188408</v>
      </c>
      <c r="E263" s="8">
        <v>6.5178182510703592E-2</v>
      </c>
      <c r="F263" s="8">
        <v>0.14485687963865429</v>
      </c>
      <c r="G263" s="8">
        <v>0.16332291709938213</v>
      </c>
      <c r="H263" s="8">
        <v>0.15159312317294316</v>
      </c>
      <c r="I263" s="8">
        <v>1.8413392288550837E-2</v>
      </c>
      <c r="J263" s="8">
        <v>9.5986956607816726E-2</v>
      </c>
      <c r="K263" s="8">
        <v>3.2563291874316412E-2</v>
      </c>
      <c r="L263" s="8">
        <v>-5.6563023850152154E-2</v>
      </c>
      <c r="M263" s="8">
        <v>3.411E-3</v>
      </c>
    </row>
    <row r="264" spans="1:13" x14ac:dyDescent="0.3">
      <c r="A264" s="3">
        <v>44501</v>
      </c>
      <c r="B264" s="8">
        <v>-2.111184683598815E-2</v>
      </c>
      <c r="C264" s="8">
        <v>-3.7917975190471064E-4</v>
      </c>
      <c r="D264" s="8">
        <v>-7.1792440609797004E-2</v>
      </c>
      <c r="E264" s="8">
        <v>-7.1625795030870631E-2</v>
      </c>
      <c r="F264" s="8">
        <v>-0.14624555838274053</v>
      </c>
      <c r="G264" s="8">
        <v>-4.2134748986484949E-2</v>
      </c>
      <c r="H264" s="8">
        <v>-0.13446682172186059</v>
      </c>
      <c r="I264" s="8">
        <v>-4.9562874174478064E-2</v>
      </c>
      <c r="J264" s="8">
        <v>-7.2181482487884918E-2</v>
      </c>
      <c r="K264" s="8">
        <v>7.7569843141474196E-3</v>
      </c>
      <c r="L264" s="8">
        <v>-0.27325855178605668</v>
      </c>
      <c r="M264" s="8">
        <v>4.6333399999999997E-2</v>
      </c>
    </row>
    <row r="265" spans="1:13" x14ac:dyDescent="0.3">
      <c r="A265" s="3">
        <v>44531</v>
      </c>
      <c r="B265" s="8">
        <v>0.1455270826171422</v>
      </c>
      <c r="C265" s="8">
        <v>5.294803821866538E-2</v>
      </c>
      <c r="D265" s="8">
        <v>4.4973196960589788E-4</v>
      </c>
      <c r="E265" s="8">
        <v>0.10828971314803776</v>
      </c>
      <c r="F265" s="8">
        <v>5.7595874895351042E-2</v>
      </c>
      <c r="G265" s="8">
        <v>5.6868439307497437E-2</v>
      </c>
      <c r="H265" s="8">
        <v>-5.0475886956137583E-2</v>
      </c>
      <c r="I265" s="8">
        <v>5.1774302383845242E-2</v>
      </c>
      <c r="J265" s="8">
        <v>4.4622333579042592E-2</v>
      </c>
      <c r="K265" s="8">
        <v>8.6930362758064636E-2</v>
      </c>
      <c r="L265" s="8">
        <v>3.7372822238660536E-2</v>
      </c>
      <c r="M265" s="8">
        <v>1.5824999999999999E-3</v>
      </c>
    </row>
    <row r="266" spans="1:13" x14ac:dyDescent="0.3">
      <c r="A266" s="3">
        <v>44562</v>
      </c>
      <c r="B266" s="8">
        <v>-6.7351692668081876E-4</v>
      </c>
      <c r="C266" s="8">
        <v>-0.13748038027894421</v>
      </c>
      <c r="D266" s="8">
        <v>4.1217276298626822E-2</v>
      </c>
      <c r="E266" s="8">
        <v>-0.14606716018170715</v>
      </c>
      <c r="F266" s="8">
        <v>0.29766368644073488</v>
      </c>
      <c r="G266" s="8">
        <v>-7.0601833192552185E-2</v>
      </c>
      <c r="H266" s="8">
        <v>-1.6334236807849626E-2</v>
      </c>
      <c r="I266" s="8">
        <v>-6.759443029557928E-2</v>
      </c>
      <c r="J266" s="8">
        <v>-9.1285376426470041E-2</v>
      </c>
      <c r="K266" s="8">
        <v>1.9109950512015323E-2</v>
      </c>
      <c r="L266" s="8">
        <v>-3.2584305506863552E-2</v>
      </c>
      <c r="M266" s="8">
        <v>-2.1596199999999999E-2</v>
      </c>
    </row>
    <row r="267" spans="1:13" x14ac:dyDescent="0.3">
      <c r="A267" s="3">
        <v>44593</v>
      </c>
      <c r="B267" s="8">
        <v>-8.6433164755105041E-2</v>
      </c>
      <c r="C267" s="8">
        <v>-6.631772736481778E-2</v>
      </c>
      <c r="D267" s="8">
        <v>-4.2955456229179248E-2</v>
      </c>
      <c r="E267" s="8">
        <v>-0.10306577396719027</v>
      </c>
      <c r="F267" s="8">
        <v>8.6875665840226046E-2</v>
      </c>
      <c r="G267" s="8">
        <v>-0.17723026659800151</v>
      </c>
      <c r="H267" s="8">
        <v>-2.6951291187808649E-2</v>
      </c>
      <c r="I267" s="8">
        <v>-0.1105137706024808</v>
      </c>
      <c r="J267" s="8">
        <v>-3.6617008462587634E-2</v>
      </c>
      <c r="K267" s="8">
        <v>-1.089396089816819E-2</v>
      </c>
      <c r="L267" s="8">
        <v>1.7677196694754291E-2</v>
      </c>
      <c r="M267" s="8">
        <v>-3.0135700000000001E-2</v>
      </c>
    </row>
    <row r="268" spans="1:13" x14ac:dyDescent="0.3">
      <c r="A268" s="3">
        <v>44621</v>
      </c>
      <c r="B268" s="8">
        <v>7.1469158442789726E-2</v>
      </c>
      <c r="C268" s="8">
        <v>8.2274491176303255E-2</v>
      </c>
      <c r="D268" s="8">
        <v>-6.9801049958473929E-2</v>
      </c>
      <c r="E268" s="8">
        <v>0.10195189964214965</v>
      </c>
      <c r="F268" s="8">
        <v>0.12171877435879172</v>
      </c>
      <c r="G268" s="8">
        <v>5.5998618148087639E-2</v>
      </c>
      <c r="H268" s="8">
        <v>-6.1232741460196291E-2</v>
      </c>
      <c r="I268" s="8">
        <v>1.1166185987803947E-2</v>
      </c>
      <c r="J268" s="8">
        <v>0.19224243669942964</v>
      </c>
      <c r="K268" s="8">
        <v>4.2916304562330395E-3</v>
      </c>
      <c r="L268" s="8">
        <v>-9.7469410187769265E-3</v>
      </c>
      <c r="M268" s="8">
        <v>-1.0080100000000002E-2</v>
      </c>
    </row>
    <row r="269" spans="1:13" x14ac:dyDescent="0.3">
      <c r="A269" s="3">
        <v>44652</v>
      </c>
      <c r="B269" s="8">
        <v>1.6703361229055549E-2</v>
      </c>
      <c r="C269" s="8">
        <v>-6.5450476496002954E-2</v>
      </c>
      <c r="D269" s="8">
        <v>-0.13945588253770067</v>
      </c>
      <c r="E269" s="8">
        <v>-4.1449160515649307E-2</v>
      </c>
      <c r="F269" s="8">
        <v>-5.7666679388944209E-2</v>
      </c>
      <c r="G269" s="8">
        <v>-5.9060947383711537E-2</v>
      </c>
      <c r="H269" s="8">
        <v>-1.8269254502595168E-3</v>
      </c>
      <c r="I269" s="8">
        <v>-3.1800689944618925E-2</v>
      </c>
      <c r="J269" s="8">
        <v>-0.23114278205691721</v>
      </c>
      <c r="K269" s="8">
        <v>4.3488298071917619E-2</v>
      </c>
      <c r="L269" s="8">
        <v>-0.10448324566560452</v>
      </c>
      <c r="M269" s="8">
        <v>6.9999999999999999E-6</v>
      </c>
    </row>
    <row r="270" spans="1:13" x14ac:dyDescent="0.3">
      <c r="A270" s="3">
        <v>44682</v>
      </c>
      <c r="B270" s="8">
        <v>4.8930561325489799E-2</v>
      </c>
      <c r="C270" s="8">
        <v>2.6150832075824654E-2</v>
      </c>
      <c r="D270" s="8">
        <v>4.1718482978683233E-2</v>
      </c>
      <c r="E270" s="8">
        <v>6.6136333286628907E-2</v>
      </c>
      <c r="F270" s="8">
        <v>0.12839473491996339</v>
      </c>
      <c r="G270" s="8">
        <v>5.0361487511807433E-2</v>
      </c>
      <c r="H270" s="8">
        <v>-9.1580955068238518E-2</v>
      </c>
      <c r="I270" s="8">
        <v>3.4550726275308537E-2</v>
      </c>
      <c r="J270" s="8">
        <v>8.3860527395130682E-2</v>
      </c>
      <c r="K270" s="8">
        <v>-5.1790161157978251E-3</v>
      </c>
      <c r="L270" s="8">
        <v>-0.22217944238287665</v>
      </c>
      <c r="M270" s="8">
        <v>-7.9916299999999996E-2</v>
      </c>
    </row>
    <row r="271" spans="1:13" x14ac:dyDescent="0.3">
      <c r="A271" s="3">
        <v>44713</v>
      </c>
      <c r="B271" s="8">
        <v>2.8841914217344125E-2</v>
      </c>
      <c r="C271" s="8">
        <v>-4.3739137973660296E-2</v>
      </c>
      <c r="D271" s="8">
        <v>-0.17813686779765892</v>
      </c>
      <c r="E271" s="8">
        <v>-2.1105800680775947E-3</v>
      </c>
      <c r="F271" s="8">
        <v>-0.25286316176040463</v>
      </c>
      <c r="G271" s="8">
        <v>-2.3344834275227017E-2</v>
      </c>
      <c r="H271" s="8">
        <v>-0.23014454857459929</v>
      </c>
      <c r="I271" s="8">
        <v>-0.13284991445495753</v>
      </c>
      <c r="J271" s="8">
        <v>-4.7860529870203991E-2</v>
      </c>
      <c r="K271" s="8">
        <v>7.7119954787719214E-2</v>
      </c>
      <c r="L271" s="8">
        <v>-0.24160017292466265</v>
      </c>
      <c r="M271" s="8">
        <v>-3.5000200000000002E-2</v>
      </c>
    </row>
    <row r="272" spans="1:13" x14ac:dyDescent="0.3">
      <c r="A272" s="3">
        <v>44743</v>
      </c>
      <c r="B272" s="8">
        <v>-7.651364937975387E-2</v>
      </c>
      <c r="C272" s="8">
        <v>9.723734593332474E-2</v>
      </c>
      <c r="D272" s="8">
        <v>8.8327924142136818E-2</v>
      </c>
      <c r="E272" s="8">
        <v>6.3858011027823819E-2</v>
      </c>
      <c r="F272" s="8">
        <v>-6.7945786018174401E-2</v>
      </c>
      <c r="G272" s="8">
        <v>3.8404157212272499E-2</v>
      </c>
      <c r="H272" s="8">
        <v>0.17856468849751214</v>
      </c>
      <c r="I272" s="8">
        <v>0.10153590629350379</v>
      </c>
      <c r="J272" s="8">
        <v>5.5994215248224524E-2</v>
      </c>
      <c r="K272" s="8">
        <v>-8.7859302429923753E-3</v>
      </c>
      <c r="L272" s="8">
        <v>-3.1730649793505726E-2</v>
      </c>
      <c r="M272" s="8">
        <v>3.2784999999999997E-3</v>
      </c>
    </row>
    <row r="273" spans="1:13" x14ac:dyDescent="0.3">
      <c r="A273" s="3">
        <v>44774</v>
      </c>
      <c r="B273" s="8">
        <v>-1.8053187118072005E-2</v>
      </c>
      <c r="C273" s="8">
        <v>-9.2903314545248639E-2</v>
      </c>
      <c r="D273" s="8">
        <v>-5.9330386987752701E-3</v>
      </c>
      <c r="E273" s="8">
        <v>-6.3960130634592882E-2</v>
      </c>
      <c r="F273" s="8">
        <v>2.7933867894405693E-2</v>
      </c>
      <c r="G273" s="8">
        <v>1.6857489700931438E-2</v>
      </c>
      <c r="H273" s="8">
        <v>-8.5371365236538488E-2</v>
      </c>
      <c r="I273" s="8">
        <v>-0.14142138241585986</v>
      </c>
      <c r="J273" s="8">
        <v>0.1428398923608864</v>
      </c>
      <c r="K273" s="8">
        <v>3.3630450971398211E-2</v>
      </c>
      <c r="L273" s="8">
        <v>-1.1521314306674206E-3</v>
      </c>
      <c r="M273" s="8">
        <v>6.3100900000000001E-2</v>
      </c>
    </row>
    <row r="274" spans="1:13" x14ac:dyDescent="0.3">
      <c r="A274" s="3">
        <v>44805</v>
      </c>
      <c r="B274" s="8">
        <v>-6.5493543785024019E-2</v>
      </c>
      <c r="C274" s="8">
        <v>-7.2487135485615889E-2</v>
      </c>
      <c r="D274" s="8">
        <v>-0.10698167867030041</v>
      </c>
      <c r="E274" s="8">
        <v>-0.16828941230469815</v>
      </c>
      <c r="F274" s="8">
        <v>-0.20196213798044654</v>
      </c>
      <c r="G274" s="8">
        <v>-8.1334215650796238E-2</v>
      </c>
      <c r="H274" s="8">
        <v>-0.10978716747560457</v>
      </c>
      <c r="I274" s="8">
        <v>-0.10787452031908039</v>
      </c>
      <c r="J274" s="8">
        <v>-0.11876587601102158</v>
      </c>
      <c r="K274" s="8">
        <v>-2.4770712565553164E-3</v>
      </c>
      <c r="L274" s="8">
        <v>-0.22675236071620136</v>
      </c>
      <c r="M274" s="8">
        <v>-7.4074299999999996E-2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4"/>
  <sheetViews>
    <sheetView tabSelected="1" workbookViewId="0">
      <selection activeCell="N9" sqref="N9"/>
    </sheetView>
  </sheetViews>
  <sheetFormatPr defaultRowHeight="14.4" x14ac:dyDescent="0.3"/>
  <cols>
    <col min="1" max="1" width="10.44140625" bestFit="1" customWidth="1"/>
    <col min="2" max="2" width="10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62.725245999999999</v>
      </c>
      <c r="D2" s="4">
        <v>-2.1628356244926404E-3</v>
      </c>
      <c r="M2" s="5" t="s">
        <v>6</v>
      </c>
      <c r="N2" s="6">
        <f>AVERAGE(C3:C274)</f>
        <v>2.3483880423182842E-3</v>
      </c>
      <c r="O2" s="7">
        <f>(1+N2)^12-1</f>
        <v>2.854750602308509E-2</v>
      </c>
    </row>
    <row r="3" spans="1:15" x14ac:dyDescent="0.3">
      <c r="A3" s="3">
        <v>36557</v>
      </c>
      <c r="B3">
        <v>57.416671999999998</v>
      </c>
      <c r="C3" s="8">
        <f>LN(B3/B2)</f>
        <v>-8.8429300012125275E-2</v>
      </c>
      <c r="D3" s="4">
        <v>-2.5757756437685471E-2</v>
      </c>
      <c r="E3" s="8">
        <f>C3-$N$4</f>
        <v>-9.0095966678791939E-2</v>
      </c>
      <c r="F3" s="8">
        <f>IF(E3&lt;0,E3,0)</f>
        <v>-9.0095966678791939E-2</v>
      </c>
      <c r="G3" s="8">
        <f>F3^2</f>
        <v>8.1172832117859875E-3</v>
      </c>
      <c r="H3" s="8">
        <f>SUM(G3:G274)</f>
        <v>0.71857050826490432</v>
      </c>
      <c r="I3" s="9">
        <f>H3/272</f>
        <v>2.641803339209207E-3</v>
      </c>
      <c r="J3" s="8">
        <f>SQRT(I3)</f>
        <v>5.13984760397544E-2</v>
      </c>
      <c r="M3" s="5" t="s">
        <v>7</v>
      </c>
      <c r="N3" s="7">
        <f>_xlfn.STDEV.S(C3:C274)</f>
        <v>7.1771519671190262E-2</v>
      </c>
      <c r="O3" s="7">
        <f>N3*SQRT(12)</f>
        <v>0.2486238372138613</v>
      </c>
    </row>
    <row r="4" spans="1:15" x14ac:dyDescent="0.3">
      <c r="A4" s="3">
        <v>36586</v>
      </c>
      <c r="B4">
        <v>66.217528999999999</v>
      </c>
      <c r="C4" s="8">
        <f t="shared" ref="C4:C67" si="0">LN(B4/B3)</f>
        <v>0.14261050229840933</v>
      </c>
      <c r="D4" s="4">
        <v>3.8405322312383555E-2</v>
      </c>
      <c r="E4" s="8">
        <f t="shared" ref="E4:E67" si="1">C4-$N$4</f>
        <v>0.14094383563174265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62.371758</v>
      </c>
      <c r="C5" s="8">
        <f t="shared" si="0"/>
        <v>-5.9832639643324706E-2</v>
      </c>
      <c r="D5" s="4">
        <v>1.3278232712295618E-2</v>
      </c>
      <c r="E5" s="8">
        <f t="shared" si="1"/>
        <v>-6.1499306309991369E-2</v>
      </c>
      <c r="F5" s="8">
        <f t="shared" si="2"/>
        <v>-6.1499306309991369E-2</v>
      </c>
      <c r="G5" s="8">
        <f t="shared" si="3"/>
        <v>3.7821646766101444E-3</v>
      </c>
      <c r="M5" s="5" t="s">
        <v>9</v>
      </c>
      <c r="N5" s="10"/>
      <c r="O5" s="11">
        <f>(O2-O4)/O3</f>
        <v>3.4379269980185742E-2</v>
      </c>
    </row>
    <row r="6" spans="1:15" x14ac:dyDescent="0.3">
      <c r="A6" s="3">
        <v>36647</v>
      </c>
      <c r="B6">
        <v>60.029319999999998</v>
      </c>
      <c r="C6" s="8">
        <f t="shared" si="0"/>
        <v>-3.8279467238887796E-2</v>
      </c>
      <c r="D6" s="4">
        <v>-2.9342530245798356E-2</v>
      </c>
      <c r="E6" s="8">
        <f t="shared" si="1"/>
        <v>-3.994613390555446E-2</v>
      </c>
      <c r="F6" s="8">
        <f t="shared" si="2"/>
        <v>-3.994613390555446E-2</v>
      </c>
      <c r="G6" s="8">
        <f t="shared" si="3"/>
        <v>1.5956936140004876E-3</v>
      </c>
      <c r="M6" s="5" t="s">
        <v>10</v>
      </c>
      <c r="N6" s="6">
        <f>J3</f>
        <v>5.13984760397544E-2</v>
      </c>
      <c r="O6" s="7">
        <f>N6*SQRT(12)</f>
        <v>0.17804954386493238</v>
      </c>
    </row>
    <row r="7" spans="1:15" x14ac:dyDescent="0.3">
      <c r="A7" s="3">
        <v>36678</v>
      </c>
      <c r="B7">
        <v>61.361885000000001</v>
      </c>
      <c r="C7" s="8">
        <f t="shared" si="0"/>
        <v>2.1955767396029325E-2</v>
      </c>
      <c r="D7" s="4">
        <v>3.0652529468163117E-2</v>
      </c>
      <c r="E7" s="8">
        <f t="shared" si="1"/>
        <v>2.0289100729362658E-2</v>
      </c>
      <c r="F7" s="8">
        <f t="shared" si="2"/>
        <v>0</v>
      </c>
      <c r="G7" s="8">
        <f t="shared" si="3"/>
        <v>0</v>
      </c>
      <c r="M7" s="5" t="s">
        <v>11</v>
      </c>
      <c r="N7" s="10"/>
      <c r="O7" s="12">
        <f>(O2-O4)/O6</f>
        <v>4.8006334852332959E-2</v>
      </c>
    </row>
    <row r="8" spans="1:15" x14ac:dyDescent="0.3">
      <c r="A8" s="3">
        <v>36708</v>
      </c>
      <c r="B8">
        <v>62.867046000000002</v>
      </c>
      <c r="C8" s="8">
        <f t="shared" si="0"/>
        <v>2.4233238521171804E-2</v>
      </c>
      <c r="D8" s="4">
        <v>7.5515061971599519E-3</v>
      </c>
      <c r="E8" s="8">
        <f t="shared" si="1"/>
        <v>2.2566571854505137E-2</v>
      </c>
      <c r="F8" s="8">
        <f t="shared" si="2"/>
        <v>0</v>
      </c>
      <c r="G8" s="8">
        <f t="shared" si="3"/>
        <v>0</v>
      </c>
      <c r="M8" s="5" t="s">
        <v>12</v>
      </c>
      <c r="N8" s="12">
        <f>_xlfn.COVARIANCE.S(D3:D274,C3:C274)/_xlfn.VAR.S(D3:D274)</f>
        <v>0.83504485840141185</v>
      </c>
      <c r="O8" s="11"/>
    </row>
    <row r="9" spans="1:15" x14ac:dyDescent="0.3">
      <c r="A9" s="3">
        <v>36739</v>
      </c>
      <c r="B9">
        <v>73.937042000000005</v>
      </c>
      <c r="C9" s="8">
        <f t="shared" si="0"/>
        <v>0.16219183185116079</v>
      </c>
      <c r="D9" s="4">
        <v>8.4589273591310493E-3</v>
      </c>
      <c r="E9" s="8">
        <f t="shared" si="1"/>
        <v>0.16052516518449411</v>
      </c>
      <c r="F9" s="8">
        <f t="shared" si="2"/>
        <v>0</v>
      </c>
      <c r="G9" s="8">
        <f t="shared" si="3"/>
        <v>0</v>
      </c>
      <c r="M9" s="5" t="s">
        <v>13</v>
      </c>
      <c r="N9" s="13">
        <f>SLOPE(C3:C274,D3:D274)</f>
        <v>0.83504485840141252</v>
      </c>
      <c r="O9" s="14"/>
    </row>
    <row r="10" spans="1:15" x14ac:dyDescent="0.3">
      <c r="A10" s="3">
        <v>36770</v>
      </c>
      <c r="B10">
        <v>63.147647999999997</v>
      </c>
      <c r="C10" s="8">
        <f t="shared" si="0"/>
        <v>-0.15773834385113775</v>
      </c>
      <c r="D10" s="4">
        <v>-1.172027520094791E-2</v>
      </c>
      <c r="E10" s="8">
        <f t="shared" si="1"/>
        <v>-0.15940501051780442</v>
      </c>
      <c r="F10" s="8">
        <f t="shared" si="2"/>
        <v>-0.15940501051780442</v>
      </c>
      <c r="G10" s="8">
        <f t="shared" si="3"/>
        <v>2.5409957378181341E-2</v>
      </c>
    </row>
    <row r="11" spans="1:15" x14ac:dyDescent="0.3">
      <c r="A11" s="3">
        <v>36800</v>
      </c>
      <c r="B11">
        <v>55.227924000000002</v>
      </c>
      <c r="C11" s="8">
        <f t="shared" si="0"/>
        <v>-0.13400690850792513</v>
      </c>
      <c r="D11" s="4">
        <v>-5.307039950955339E-2</v>
      </c>
      <c r="E11" s="8">
        <f t="shared" si="1"/>
        <v>-0.1356735751745918</v>
      </c>
      <c r="F11" s="8">
        <f t="shared" si="2"/>
        <v>-0.1356735751745918</v>
      </c>
      <c r="G11" s="8">
        <f t="shared" si="3"/>
        <v>1.8407319000655613E-2</v>
      </c>
    </row>
    <row r="12" spans="1:15" x14ac:dyDescent="0.3">
      <c r="A12" s="3">
        <v>36831</v>
      </c>
      <c r="B12">
        <v>52.424477000000003</v>
      </c>
      <c r="C12" s="8">
        <f t="shared" si="0"/>
        <v>-5.2095094357585976E-2</v>
      </c>
      <c r="D12" s="4">
        <v>-8.7041592933086859E-3</v>
      </c>
      <c r="E12" s="8">
        <f t="shared" si="1"/>
        <v>-5.376176102425264E-2</v>
      </c>
      <c r="F12" s="8">
        <f t="shared" si="2"/>
        <v>-5.376176102425264E-2</v>
      </c>
      <c r="G12" s="8">
        <f t="shared" si="3"/>
        <v>2.8903269484288501E-3</v>
      </c>
    </row>
    <row r="13" spans="1:15" x14ac:dyDescent="0.3">
      <c r="A13" s="3">
        <v>36861</v>
      </c>
      <c r="B13">
        <v>47.719231000000001</v>
      </c>
      <c r="C13" s="8">
        <f t="shared" si="0"/>
        <v>-9.4039118318484063E-2</v>
      </c>
      <c r="D13" s="4">
        <v>-3.4186235522916532E-2</v>
      </c>
      <c r="E13" s="8">
        <f t="shared" si="1"/>
        <v>-9.5705784985150727E-2</v>
      </c>
      <c r="F13" s="8">
        <f t="shared" si="2"/>
        <v>-9.5705784985150727E-2</v>
      </c>
      <c r="G13" s="8">
        <f t="shared" si="3"/>
        <v>9.1595972796239024E-3</v>
      </c>
    </row>
    <row r="14" spans="1:15" x14ac:dyDescent="0.3">
      <c r="A14" s="3">
        <v>36892</v>
      </c>
      <c r="B14">
        <v>62.877094</v>
      </c>
      <c r="C14" s="8">
        <f t="shared" si="0"/>
        <v>0.27584744977695841</v>
      </c>
      <c r="D14" s="4">
        <v>3.5313652859279192E-3</v>
      </c>
      <c r="E14" s="8">
        <f t="shared" si="1"/>
        <v>0.27418078311029176</v>
      </c>
      <c r="F14" s="8">
        <f t="shared" si="2"/>
        <v>0</v>
      </c>
      <c r="G14" s="8">
        <f t="shared" si="3"/>
        <v>0</v>
      </c>
    </row>
    <row r="15" spans="1:15" x14ac:dyDescent="0.3">
      <c r="A15" s="3">
        <v>36923</v>
      </c>
      <c r="B15">
        <v>56.084136999999998</v>
      </c>
      <c r="C15" s="8">
        <f t="shared" si="0"/>
        <v>-0.11432892241995551</v>
      </c>
      <c r="D15" s="4">
        <v>-2.2371465151277005E-2</v>
      </c>
      <c r="E15" s="8">
        <f t="shared" si="1"/>
        <v>-0.11599558908662218</v>
      </c>
      <c r="F15" s="8">
        <f t="shared" si="2"/>
        <v>-0.11599558908662218</v>
      </c>
      <c r="G15" s="8">
        <f t="shared" si="3"/>
        <v>1.3454976687552501E-2</v>
      </c>
    </row>
    <row r="16" spans="1:15" x14ac:dyDescent="0.3">
      <c r="A16" s="3">
        <v>36951</v>
      </c>
      <c r="B16">
        <v>54.057259000000002</v>
      </c>
      <c r="C16" s="8">
        <f t="shared" si="0"/>
        <v>-3.6809172980139866E-2</v>
      </c>
      <c r="D16" s="4">
        <v>-9.1824621864828718E-2</v>
      </c>
      <c r="E16" s="8">
        <f t="shared" si="1"/>
        <v>-3.847583964680653E-2</v>
      </c>
      <c r="F16" s="8">
        <f t="shared" si="2"/>
        <v>-3.847583964680653E-2</v>
      </c>
      <c r="G16" s="8">
        <f t="shared" si="3"/>
        <v>1.4803902365267691E-3</v>
      </c>
    </row>
    <row r="17" spans="1:7" x14ac:dyDescent="0.3">
      <c r="A17" s="3">
        <v>36982</v>
      </c>
      <c r="B17">
        <v>64.713593000000003</v>
      </c>
      <c r="C17" s="8">
        <f t="shared" si="0"/>
        <v>0.17992743553598348</v>
      </c>
      <c r="D17" s="4">
        <v>3.3646751275456504E-3</v>
      </c>
      <c r="E17" s="8">
        <f t="shared" si="1"/>
        <v>0.1782607688693168</v>
      </c>
      <c r="F17" s="8">
        <f t="shared" si="2"/>
        <v>0</v>
      </c>
      <c r="G17" s="8">
        <f t="shared" si="3"/>
        <v>0</v>
      </c>
    </row>
    <row r="18" spans="1:7" x14ac:dyDescent="0.3">
      <c r="A18" s="3">
        <v>37012</v>
      </c>
      <c r="B18">
        <v>62.836365000000001</v>
      </c>
      <c r="C18" s="8">
        <f t="shared" si="0"/>
        <v>-2.9437305783305941E-2</v>
      </c>
      <c r="D18" s="4">
        <v>6.7681368923552726E-2</v>
      </c>
      <c r="E18" s="8">
        <f t="shared" si="1"/>
        <v>-3.1103972449972608E-2</v>
      </c>
      <c r="F18" s="8">
        <f t="shared" si="2"/>
        <v>-3.1103972449972608E-2</v>
      </c>
      <c r="G18" s="8">
        <f t="shared" si="3"/>
        <v>9.6745710216865506E-4</v>
      </c>
    </row>
    <row r="19" spans="1:7" x14ac:dyDescent="0.3">
      <c r="A19" s="3">
        <v>37043</v>
      </c>
      <c r="B19">
        <v>63.869002999999999</v>
      </c>
      <c r="C19" s="8">
        <f t="shared" si="0"/>
        <v>1.6300191226326914E-2</v>
      </c>
      <c r="D19" s="4">
        <v>-2.4921873155064948E-2</v>
      </c>
      <c r="E19" s="8">
        <f t="shared" si="1"/>
        <v>1.4633524559660247E-2</v>
      </c>
      <c r="F19" s="8">
        <f t="shared" si="2"/>
        <v>0</v>
      </c>
      <c r="G19" s="8">
        <f t="shared" si="3"/>
        <v>0</v>
      </c>
    </row>
    <row r="20" spans="1:7" x14ac:dyDescent="0.3">
      <c r="A20" s="3">
        <v>37073</v>
      </c>
      <c r="B20">
        <v>59.204033000000003</v>
      </c>
      <c r="C20" s="8">
        <f t="shared" si="0"/>
        <v>-7.584449304963331E-2</v>
      </c>
      <c r="D20" s="4">
        <v>-2.765780529744653E-2</v>
      </c>
      <c r="E20" s="8">
        <f t="shared" si="1"/>
        <v>-7.7511159716299974E-2</v>
      </c>
      <c r="F20" s="8">
        <f t="shared" si="2"/>
        <v>-7.7511159716299974E-2</v>
      </c>
      <c r="G20" s="8">
        <f t="shared" si="3"/>
        <v>6.0079798805657636E-3</v>
      </c>
    </row>
    <row r="21" spans="1:7" x14ac:dyDescent="0.3">
      <c r="A21" s="3">
        <v>37104</v>
      </c>
      <c r="B21">
        <v>56.244109999999999</v>
      </c>
      <c r="C21" s="8">
        <f t="shared" si="0"/>
        <v>-5.1288340078730399E-2</v>
      </c>
      <c r="D21" s="4">
        <v>-2.1545103574245543E-2</v>
      </c>
      <c r="E21" s="8">
        <f t="shared" si="1"/>
        <v>-5.2955006745397062E-2</v>
      </c>
      <c r="F21" s="8">
        <f t="shared" si="2"/>
        <v>-5.2955006745397062E-2</v>
      </c>
      <c r="G21" s="8">
        <f t="shared" si="3"/>
        <v>2.8042327394050483E-3</v>
      </c>
    </row>
    <row r="22" spans="1:7" x14ac:dyDescent="0.3">
      <c r="A22" s="3">
        <v>37135</v>
      </c>
      <c r="B22">
        <v>51.681007000000001</v>
      </c>
      <c r="C22" s="8">
        <f t="shared" si="0"/>
        <v>-8.4610979912199027E-2</v>
      </c>
      <c r="D22" s="4">
        <v>-0.11358506576156122</v>
      </c>
      <c r="E22" s="8">
        <f t="shared" si="1"/>
        <v>-8.6277646578865691E-2</v>
      </c>
      <c r="F22" s="8">
        <f t="shared" si="2"/>
        <v>-8.6277646578865691E-2</v>
      </c>
      <c r="G22" s="8">
        <f t="shared" si="3"/>
        <v>7.4438322991876547E-3</v>
      </c>
    </row>
    <row r="23" spans="1:7" x14ac:dyDescent="0.3">
      <c r="A23" s="3">
        <v>37165</v>
      </c>
      <c r="B23">
        <v>60.893630999999999</v>
      </c>
      <c r="C23" s="8">
        <f t="shared" si="0"/>
        <v>0.16403824338743148</v>
      </c>
      <c r="D23" s="4">
        <v>3.0584699035074107E-2</v>
      </c>
      <c r="E23" s="8">
        <f t="shared" si="1"/>
        <v>0.1623715767207648</v>
      </c>
      <c r="F23" s="8">
        <f t="shared" si="2"/>
        <v>0</v>
      </c>
      <c r="G23" s="8">
        <f t="shared" si="3"/>
        <v>0</v>
      </c>
    </row>
    <row r="24" spans="1:7" x14ac:dyDescent="0.3">
      <c r="A24" s="3">
        <v>37196</v>
      </c>
      <c r="B24">
        <v>65.130913000000007</v>
      </c>
      <c r="C24" s="8">
        <f t="shared" si="0"/>
        <v>6.7270702611608543E-2</v>
      </c>
      <c r="D24" s="4">
        <v>4.9313108982992737E-2</v>
      </c>
      <c r="E24" s="8">
        <f t="shared" si="1"/>
        <v>6.560403594494188E-2</v>
      </c>
      <c r="F24" s="8">
        <f t="shared" si="2"/>
        <v>0</v>
      </c>
      <c r="G24" s="8">
        <f t="shared" si="3"/>
        <v>0</v>
      </c>
    </row>
    <row r="25" spans="1:7" x14ac:dyDescent="0.3">
      <c r="A25" s="3">
        <v>37226</v>
      </c>
      <c r="B25">
        <v>68.240807000000004</v>
      </c>
      <c r="C25" s="8">
        <f t="shared" si="0"/>
        <v>4.6643438444387897E-2</v>
      </c>
      <c r="D25" s="4">
        <v>1.3499398059627504E-2</v>
      </c>
      <c r="E25" s="8">
        <f t="shared" si="1"/>
        <v>4.4976771777721233E-2</v>
      </c>
      <c r="F25" s="8">
        <f t="shared" si="2"/>
        <v>0</v>
      </c>
      <c r="G25" s="8">
        <f t="shared" si="3"/>
        <v>0</v>
      </c>
    </row>
    <row r="26" spans="1:7" x14ac:dyDescent="0.3">
      <c r="A26" s="3">
        <v>37257</v>
      </c>
      <c r="B26">
        <v>60.867244999999997</v>
      </c>
      <c r="C26" s="8">
        <f t="shared" si="0"/>
        <v>-0.11434754793150284</v>
      </c>
      <c r="D26" s="4">
        <v>-4.1225227743181044E-3</v>
      </c>
      <c r="E26" s="8">
        <f t="shared" si="1"/>
        <v>-0.1160142145981695</v>
      </c>
      <c r="F26" s="8">
        <f t="shared" si="2"/>
        <v>-0.1160142145981695</v>
      </c>
      <c r="G26" s="8">
        <f t="shared" si="3"/>
        <v>1.3459297988830126E-2</v>
      </c>
    </row>
    <row r="27" spans="1:7" x14ac:dyDescent="0.3">
      <c r="A27" s="3">
        <v>37288</v>
      </c>
      <c r="B27">
        <v>55.355389000000002</v>
      </c>
      <c r="C27" s="8">
        <f t="shared" si="0"/>
        <v>-9.4921164435013666E-2</v>
      </c>
      <c r="D27" s="4">
        <v>-3.4677822506380372E-2</v>
      </c>
      <c r="E27" s="8">
        <f t="shared" si="1"/>
        <v>-9.658783110168033E-2</v>
      </c>
      <c r="F27" s="8">
        <f t="shared" si="2"/>
        <v>-9.658783110168033E-2</v>
      </c>
      <c r="G27" s="8">
        <f t="shared" si="3"/>
        <v>9.3292091169267267E-3</v>
      </c>
    </row>
    <row r="28" spans="1:7" x14ac:dyDescent="0.3">
      <c r="A28" s="3">
        <v>37316</v>
      </c>
      <c r="B28">
        <v>58.750042000000001</v>
      </c>
      <c r="C28" s="8">
        <f t="shared" si="0"/>
        <v>5.95178512620902E-2</v>
      </c>
      <c r="D28" s="4">
        <v>4.8261513441812613E-2</v>
      </c>
      <c r="E28" s="8">
        <f t="shared" si="1"/>
        <v>5.7851184595423537E-2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47.316383000000002</v>
      </c>
      <c r="C29" s="8">
        <f t="shared" si="0"/>
        <v>-0.2164352687534159</v>
      </c>
      <c r="D29" s="4">
        <v>-3.628043231437255E-2</v>
      </c>
      <c r="E29" s="8">
        <f t="shared" si="1"/>
        <v>-0.21810193542008258</v>
      </c>
      <c r="F29" s="8">
        <f t="shared" si="2"/>
        <v>-0.21810193542008258</v>
      </c>
      <c r="G29" s="8">
        <f t="shared" si="3"/>
        <v>4.7568454233985868E-2</v>
      </c>
    </row>
    <row r="30" spans="1:7" x14ac:dyDescent="0.3">
      <c r="A30" s="3">
        <v>37377</v>
      </c>
      <c r="B30">
        <v>45.446525999999999</v>
      </c>
      <c r="C30" s="8">
        <f t="shared" si="0"/>
        <v>-4.0320217105643145E-2</v>
      </c>
      <c r="D30" s="4">
        <v>-2.9390339319921275E-2</v>
      </c>
      <c r="E30" s="8">
        <f t="shared" si="1"/>
        <v>-4.1986883772309809E-2</v>
      </c>
      <c r="F30" s="8">
        <f t="shared" si="2"/>
        <v>-4.1986883772309809E-2</v>
      </c>
      <c r="G30" s="8">
        <f t="shared" si="3"/>
        <v>1.7628984089094527E-3</v>
      </c>
    </row>
    <row r="31" spans="1:7" x14ac:dyDescent="0.3">
      <c r="A31" s="3">
        <v>37408</v>
      </c>
      <c r="B31">
        <v>40.752997999999998</v>
      </c>
      <c r="C31" s="8">
        <f t="shared" si="0"/>
        <v>-0.10900697452573226</v>
      </c>
      <c r="D31" s="4">
        <v>-6.044012045401901E-2</v>
      </c>
      <c r="E31" s="8">
        <f t="shared" si="1"/>
        <v>-0.11067364119239892</v>
      </c>
      <c r="F31" s="8">
        <f t="shared" si="2"/>
        <v>-0.11067364119239892</v>
      </c>
      <c r="G31" s="8">
        <f t="shared" si="3"/>
        <v>1.2248654854783859E-2</v>
      </c>
    </row>
    <row r="32" spans="1:7" x14ac:dyDescent="0.3">
      <c r="A32" s="3">
        <v>37438</v>
      </c>
      <c r="B32">
        <v>39.847358999999997</v>
      </c>
      <c r="C32" s="8">
        <f t="shared" si="0"/>
        <v>-2.2473278018523234E-2</v>
      </c>
      <c r="D32" s="4">
        <v>-0.10890317745212122</v>
      </c>
      <c r="E32" s="8">
        <f t="shared" si="1"/>
        <v>-2.4139944685189901E-2</v>
      </c>
      <c r="F32" s="8">
        <f t="shared" si="2"/>
        <v>-2.4139944685189901E-2</v>
      </c>
      <c r="G32" s="8">
        <f t="shared" si="3"/>
        <v>5.8273692940402817E-4</v>
      </c>
    </row>
    <row r="33" spans="1:7" x14ac:dyDescent="0.3">
      <c r="A33" s="3">
        <v>37469</v>
      </c>
      <c r="B33">
        <v>42.666125999999998</v>
      </c>
      <c r="C33" s="8">
        <f t="shared" si="0"/>
        <v>6.8349173781903139E-2</v>
      </c>
      <c r="D33" s="4">
        <v>9.9160017264466431E-3</v>
      </c>
      <c r="E33" s="8">
        <f t="shared" si="1"/>
        <v>6.6682507115236475E-2</v>
      </c>
      <c r="F33" s="8">
        <f t="shared" si="2"/>
        <v>0</v>
      </c>
      <c r="G33" s="8">
        <f t="shared" si="3"/>
        <v>0</v>
      </c>
    </row>
    <row r="34" spans="1:7" x14ac:dyDescent="0.3">
      <c r="A34" s="3">
        <v>37500</v>
      </c>
      <c r="B34">
        <v>33.077334999999998</v>
      </c>
      <c r="C34" s="8">
        <f t="shared" si="0"/>
        <v>-0.25455699865931919</v>
      </c>
      <c r="D34" s="4">
        <v>-4.9027450550654772E-2</v>
      </c>
      <c r="E34" s="8">
        <f t="shared" si="1"/>
        <v>-0.25622366532598584</v>
      </c>
      <c r="F34" s="8">
        <f t="shared" si="2"/>
        <v>-0.25622366532598584</v>
      </c>
      <c r="G34" s="8">
        <f t="shared" si="3"/>
        <v>6.5650566673082791E-2</v>
      </c>
    </row>
    <row r="35" spans="1:7" x14ac:dyDescent="0.3">
      <c r="A35" s="3">
        <v>37530</v>
      </c>
      <c r="B35">
        <v>44.780045000000001</v>
      </c>
      <c r="C35" s="8">
        <f t="shared" si="0"/>
        <v>0.30291431144611208</v>
      </c>
      <c r="D35" s="4">
        <v>-1.518765628420962E-2</v>
      </c>
      <c r="E35" s="8">
        <f t="shared" si="1"/>
        <v>0.30124764477944543</v>
      </c>
      <c r="F35" s="8">
        <f t="shared" si="2"/>
        <v>0</v>
      </c>
      <c r="G35" s="8">
        <f t="shared" si="3"/>
        <v>0</v>
      </c>
    </row>
    <row r="36" spans="1:7" x14ac:dyDescent="0.3">
      <c r="A36" s="3">
        <v>37561</v>
      </c>
      <c r="B36">
        <v>49.306823999999999</v>
      </c>
      <c r="C36" s="8">
        <f t="shared" si="0"/>
        <v>9.6299873236664821E-2</v>
      </c>
      <c r="D36" s="4">
        <v>6.4706364157588611E-2</v>
      </c>
      <c r="E36" s="8">
        <f t="shared" si="1"/>
        <v>9.4633206569998157E-2</v>
      </c>
      <c r="F36" s="8">
        <f t="shared" si="2"/>
        <v>0</v>
      </c>
      <c r="G36" s="8">
        <f t="shared" si="3"/>
        <v>0</v>
      </c>
    </row>
    <row r="37" spans="1:7" x14ac:dyDescent="0.3">
      <c r="A37" s="3">
        <v>37591</v>
      </c>
      <c r="B37">
        <v>44.044094000000001</v>
      </c>
      <c r="C37" s="8">
        <f t="shared" si="0"/>
        <v>-0.1128712208412021</v>
      </c>
      <c r="D37" s="4">
        <v>-1.1814095589770642E-2</v>
      </c>
      <c r="E37" s="8">
        <f t="shared" si="1"/>
        <v>-0.11453788750786877</v>
      </c>
      <c r="F37" s="8">
        <f t="shared" si="2"/>
        <v>-0.11453788750786877</v>
      </c>
      <c r="G37" s="8">
        <f t="shared" si="3"/>
        <v>1.3118927674765199E-2</v>
      </c>
    </row>
    <row r="38" spans="1:7" x14ac:dyDescent="0.3">
      <c r="A38" s="3">
        <v>37622</v>
      </c>
      <c r="B38">
        <v>44.441890999999998</v>
      </c>
      <c r="C38" s="8">
        <f t="shared" si="0"/>
        <v>8.9912471428303265E-3</v>
      </c>
      <c r="D38" s="4">
        <v>-3.7144954291687075E-3</v>
      </c>
      <c r="E38" s="8">
        <f t="shared" si="1"/>
        <v>7.3245804761636595E-3</v>
      </c>
      <c r="F38" s="8">
        <f t="shared" si="2"/>
        <v>0</v>
      </c>
      <c r="G38" s="8">
        <f t="shared" si="3"/>
        <v>0</v>
      </c>
    </row>
    <row r="39" spans="1:7" x14ac:dyDescent="0.3">
      <c r="A39" s="3">
        <v>37653</v>
      </c>
      <c r="B39">
        <v>44.299812000000003</v>
      </c>
      <c r="C39" s="8">
        <f t="shared" si="0"/>
        <v>-3.2020823715444369E-3</v>
      </c>
      <c r="D39" s="4">
        <v>-6.5647883550634112E-2</v>
      </c>
      <c r="E39" s="8">
        <f t="shared" si="1"/>
        <v>-4.8687490382111039E-3</v>
      </c>
      <c r="F39" s="8">
        <f t="shared" si="2"/>
        <v>-4.8687490382111039E-3</v>
      </c>
      <c r="G39" s="8">
        <f t="shared" si="3"/>
        <v>2.3704717197081548E-5</v>
      </c>
    </row>
    <row r="40" spans="1:7" x14ac:dyDescent="0.3">
      <c r="A40" s="3">
        <v>37681</v>
      </c>
      <c r="B40">
        <v>44.659294000000003</v>
      </c>
      <c r="C40" s="8">
        <f t="shared" si="0"/>
        <v>8.0820047076973923E-3</v>
      </c>
      <c r="D40" s="4">
        <v>1.1469122970502878E-2</v>
      </c>
      <c r="E40" s="8">
        <f t="shared" si="1"/>
        <v>6.4153380410307253E-3</v>
      </c>
      <c r="F40" s="8">
        <f t="shared" si="2"/>
        <v>0</v>
      </c>
      <c r="G40" s="8">
        <f t="shared" si="3"/>
        <v>0</v>
      </c>
    </row>
    <row r="41" spans="1:7" x14ac:dyDescent="0.3">
      <c r="A41" s="3">
        <v>37712</v>
      </c>
      <c r="B41">
        <v>48.343429999999998</v>
      </c>
      <c r="C41" s="8">
        <f t="shared" si="0"/>
        <v>7.9267890530884677E-2</v>
      </c>
      <c r="D41" s="4">
        <v>5.1262062530267029E-2</v>
      </c>
      <c r="E41" s="8">
        <f t="shared" si="1"/>
        <v>7.7601223864218014E-2</v>
      </c>
      <c r="F41" s="8">
        <f t="shared" si="2"/>
        <v>0</v>
      </c>
      <c r="G41" s="8">
        <f t="shared" si="3"/>
        <v>0</v>
      </c>
    </row>
    <row r="42" spans="1:7" x14ac:dyDescent="0.3">
      <c r="A42" s="3">
        <v>37742</v>
      </c>
      <c r="B42">
        <v>50.131424000000003</v>
      </c>
      <c r="C42" s="8">
        <f t="shared" si="0"/>
        <v>3.631770852764845E-2</v>
      </c>
      <c r="D42" s="4">
        <v>5.1605002078581694E-2</v>
      </c>
      <c r="E42" s="8">
        <f t="shared" si="1"/>
        <v>3.4651041860981786E-2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47.062885000000001</v>
      </c>
      <c r="C43" s="8">
        <f t="shared" si="0"/>
        <v>-6.3163350878449681E-2</v>
      </c>
      <c r="D43" s="4">
        <v>5.5600666695157869E-2</v>
      </c>
      <c r="E43" s="8">
        <f t="shared" si="1"/>
        <v>-6.4830017545116345E-2</v>
      </c>
      <c r="F43" s="8">
        <f t="shared" si="2"/>
        <v>-6.4830017545116345E-2</v>
      </c>
      <c r="G43" s="8">
        <f t="shared" si="3"/>
        <v>4.2029311749000927E-3</v>
      </c>
    </row>
    <row r="44" spans="1:7" x14ac:dyDescent="0.3">
      <c r="A44" s="3">
        <v>37803</v>
      </c>
      <c r="B44">
        <v>46.349808000000003</v>
      </c>
      <c r="C44" s="8">
        <f t="shared" si="0"/>
        <v>-1.5267536529078673E-2</v>
      </c>
      <c r="D44" s="4">
        <v>4.5951417004048214E-3</v>
      </c>
      <c r="E44" s="8">
        <f t="shared" si="1"/>
        <v>-1.6934203195745338E-2</v>
      </c>
      <c r="F44" s="8">
        <f t="shared" si="2"/>
        <v>-1.6934203195745338E-2</v>
      </c>
      <c r="G44" s="8">
        <f t="shared" si="3"/>
        <v>2.8676723787479164E-4</v>
      </c>
    </row>
    <row r="45" spans="1:7" x14ac:dyDescent="0.3">
      <c r="A45" s="3">
        <v>37834</v>
      </c>
      <c r="B45">
        <v>46.783355999999998</v>
      </c>
      <c r="C45" s="8">
        <f t="shared" si="0"/>
        <v>9.3103490342301143E-3</v>
      </c>
      <c r="D45" s="4">
        <v>-3.0326233703427477E-3</v>
      </c>
      <c r="E45" s="8">
        <f t="shared" si="1"/>
        <v>7.6436823675634473E-3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50.489840999999998</v>
      </c>
      <c r="C46" s="8">
        <f t="shared" si="0"/>
        <v>7.6244649084729957E-2</v>
      </c>
      <c r="D46" s="4">
        <v>3.0226471152971696E-2</v>
      </c>
      <c r="E46" s="8">
        <f t="shared" si="1"/>
        <v>7.4577982418063293E-2</v>
      </c>
      <c r="F46" s="8">
        <f t="shared" si="2"/>
        <v>0</v>
      </c>
      <c r="G46" s="8">
        <f t="shared" si="3"/>
        <v>0</v>
      </c>
    </row>
    <row r="47" spans="1:7" x14ac:dyDescent="0.3">
      <c r="A47" s="3">
        <v>37895</v>
      </c>
      <c r="B47">
        <v>51.147179000000001</v>
      </c>
      <c r="C47" s="8">
        <f t="shared" si="0"/>
        <v>1.293519163416079E-2</v>
      </c>
      <c r="D47" s="4">
        <v>1.8922153339088092E-2</v>
      </c>
      <c r="E47" s="8">
        <f t="shared" si="1"/>
        <v>1.1268524967494123E-2</v>
      </c>
      <c r="F47" s="8">
        <f t="shared" si="2"/>
        <v>0</v>
      </c>
      <c r="G47" s="8">
        <f t="shared" si="3"/>
        <v>0</v>
      </c>
    </row>
    <row r="48" spans="1:7" x14ac:dyDescent="0.3">
      <c r="A48" s="3">
        <v>37926</v>
      </c>
      <c r="B48">
        <v>51.753086000000003</v>
      </c>
      <c r="C48" s="8">
        <f t="shared" si="0"/>
        <v>1.1776723856169147E-2</v>
      </c>
      <c r="D48" s="4">
        <v>1.0753516313190216E-2</v>
      </c>
      <c r="E48" s="8">
        <f t="shared" si="1"/>
        <v>1.011005718950248E-2</v>
      </c>
      <c r="F48" s="8">
        <f t="shared" si="2"/>
        <v>0</v>
      </c>
      <c r="G48" s="8">
        <f t="shared" si="3"/>
        <v>0</v>
      </c>
    </row>
    <row r="49" spans="1:7" x14ac:dyDescent="0.3">
      <c r="A49" s="3">
        <v>37956</v>
      </c>
      <c r="B49">
        <v>53.072262000000002</v>
      </c>
      <c r="C49" s="8">
        <f t="shared" si="0"/>
        <v>2.517035566453879E-2</v>
      </c>
      <c r="D49" s="4">
        <v>2.9278978950376233E-2</v>
      </c>
      <c r="E49" s="8">
        <f t="shared" si="1"/>
        <v>2.3503688997872123E-2</v>
      </c>
      <c r="F49" s="8">
        <f t="shared" si="2"/>
        <v>0</v>
      </c>
      <c r="G49" s="8">
        <f t="shared" si="3"/>
        <v>0</v>
      </c>
    </row>
    <row r="50" spans="1:7" x14ac:dyDescent="0.3">
      <c r="A50" s="3">
        <v>37987</v>
      </c>
      <c r="B50">
        <v>56.823059000000001</v>
      </c>
      <c r="C50" s="8">
        <f t="shared" si="0"/>
        <v>6.8287792771835193E-2</v>
      </c>
      <c r="D50" s="4">
        <v>4.8008587503701398E-2</v>
      </c>
      <c r="E50" s="8">
        <f t="shared" si="1"/>
        <v>6.6621126105168529E-2</v>
      </c>
      <c r="F50" s="8">
        <f t="shared" si="2"/>
        <v>0</v>
      </c>
      <c r="G50" s="8">
        <f t="shared" si="3"/>
        <v>0</v>
      </c>
    </row>
    <row r="51" spans="1:7" x14ac:dyDescent="0.3">
      <c r="A51" s="3">
        <v>38018</v>
      </c>
      <c r="B51">
        <v>55.259754000000001</v>
      </c>
      <c r="C51" s="8">
        <f t="shared" si="0"/>
        <v>-2.7897343851717861E-2</v>
      </c>
      <c r="D51" s="4">
        <v>9.571574894924521E-3</v>
      </c>
      <c r="E51" s="8">
        <f t="shared" si="1"/>
        <v>-2.9564010518384528E-2</v>
      </c>
      <c r="F51" s="8">
        <f t="shared" si="2"/>
        <v>-2.9564010518384528E-2</v>
      </c>
      <c r="G51" s="8">
        <f t="shared" si="3"/>
        <v>8.7403071793115098E-4</v>
      </c>
    </row>
    <row r="52" spans="1:7" x14ac:dyDescent="0.3">
      <c r="A52" s="3">
        <v>38047</v>
      </c>
      <c r="B52">
        <v>52.676490999999999</v>
      </c>
      <c r="C52" s="8">
        <f t="shared" si="0"/>
        <v>-4.7875602864912423E-2</v>
      </c>
      <c r="D52" s="4">
        <v>-1.6950041981528025E-2</v>
      </c>
      <c r="E52" s="8">
        <f t="shared" si="1"/>
        <v>-4.9542269531579086E-2</v>
      </c>
      <c r="F52" s="8">
        <f t="shared" si="2"/>
        <v>-4.9542269531579086E-2</v>
      </c>
      <c r="G52" s="8">
        <f t="shared" si="3"/>
        <v>2.4544364703396296E-3</v>
      </c>
    </row>
    <row r="53" spans="1:7" x14ac:dyDescent="0.3">
      <c r="A53" s="3">
        <v>38078</v>
      </c>
      <c r="B53">
        <v>50.571514000000001</v>
      </c>
      <c r="C53" s="8">
        <f t="shared" si="0"/>
        <v>-4.0780811594924866E-2</v>
      </c>
      <c r="D53" s="4">
        <v>8.3453442232067129E-3</v>
      </c>
      <c r="E53" s="8">
        <f t="shared" si="1"/>
        <v>-4.244747826159153E-2</v>
      </c>
      <c r="F53" s="8">
        <f t="shared" si="2"/>
        <v>-4.244747826159153E-2</v>
      </c>
      <c r="G53" s="8">
        <f t="shared" si="3"/>
        <v>1.8017884107682854E-3</v>
      </c>
    </row>
    <row r="54" spans="1:7" x14ac:dyDescent="0.3">
      <c r="A54" s="3">
        <v>38108</v>
      </c>
      <c r="B54">
        <v>50.812424</v>
      </c>
      <c r="C54" s="8">
        <f t="shared" si="0"/>
        <v>4.7524382693828783E-3</v>
      </c>
      <c r="D54" s="4">
        <v>-2.6981718077221651E-2</v>
      </c>
      <c r="E54" s="8">
        <f t="shared" si="1"/>
        <v>3.0857716027162113E-3</v>
      </c>
      <c r="F54" s="8">
        <f t="shared" si="2"/>
        <v>0</v>
      </c>
      <c r="G54" s="8">
        <f t="shared" si="3"/>
        <v>0</v>
      </c>
    </row>
    <row r="55" spans="1:7" x14ac:dyDescent="0.3">
      <c r="A55" s="3">
        <v>38139</v>
      </c>
      <c r="B55">
        <v>50.66254</v>
      </c>
      <c r="C55" s="8">
        <f t="shared" si="0"/>
        <v>-2.9541101192251912E-3</v>
      </c>
      <c r="D55" s="4">
        <v>2.7185839424001178E-2</v>
      </c>
      <c r="E55" s="8">
        <f t="shared" si="1"/>
        <v>-4.6207767858918577E-3</v>
      </c>
      <c r="F55" s="8">
        <f t="shared" si="2"/>
        <v>-4.6207767858918577E-3</v>
      </c>
      <c r="G55" s="8">
        <f t="shared" si="3"/>
        <v>2.1351578105037087E-5</v>
      </c>
    </row>
    <row r="56" spans="1:7" x14ac:dyDescent="0.3">
      <c r="A56" s="3">
        <v>38169</v>
      </c>
      <c r="B56">
        <v>50.041862000000002</v>
      </c>
      <c r="C56" s="8">
        <f t="shared" si="0"/>
        <v>-1.2326886354487145E-2</v>
      </c>
      <c r="D56" s="4">
        <v>-2.3756135456760551E-2</v>
      </c>
      <c r="E56" s="8">
        <f t="shared" si="1"/>
        <v>-1.3993553021153812E-2</v>
      </c>
      <c r="F56" s="8">
        <f t="shared" si="2"/>
        <v>-1.3993553021153812E-2</v>
      </c>
      <c r="G56" s="8">
        <f t="shared" si="3"/>
        <v>1.9581952615584298E-4</v>
      </c>
    </row>
    <row r="57" spans="1:7" x14ac:dyDescent="0.3">
      <c r="A57" s="3">
        <v>38200</v>
      </c>
      <c r="B57">
        <v>48.673977000000001</v>
      </c>
      <c r="C57" s="8">
        <f t="shared" si="0"/>
        <v>-2.7715361049989749E-2</v>
      </c>
      <c r="D57" s="4">
        <v>-1.529140480173609E-2</v>
      </c>
      <c r="E57" s="8">
        <f t="shared" si="1"/>
        <v>-2.9382027716656416E-2</v>
      </c>
      <c r="F57" s="8">
        <f t="shared" si="2"/>
        <v>-2.9382027716656416E-2</v>
      </c>
      <c r="G57" s="8">
        <f t="shared" si="3"/>
        <v>8.6330355274236582E-4</v>
      </c>
    </row>
    <row r="58" spans="1:7" x14ac:dyDescent="0.3">
      <c r="A58" s="3">
        <v>38231</v>
      </c>
      <c r="B58">
        <v>49.381785999999998</v>
      </c>
      <c r="C58" s="8">
        <f t="shared" si="0"/>
        <v>1.4437117663984584E-2</v>
      </c>
      <c r="D58" s="4">
        <v>2.6374272228038301E-2</v>
      </c>
      <c r="E58" s="8">
        <f t="shared" si="1"/>
        <v>1.2770450997317917E-2</v>
      </c>
      <c r="F58" s="8">
        <f t="shared" si="2"/>
        <v>0</v>
      </c>
      <c r="G58" s="8">
        <f t="shared" si="3"/>
        <v>0</v>
      </c>
    </row>
    <row r="59" spans="1:7" x14ac:dyDescent="0.3">
      <c r="A59" s="3">
        <v>38261</v>
      </c>
      <c r="B59">
        <v>51.691349000000002</v>
      </c>
      <c r="C59" s="8">
        <f t="shared" si="0"/>
        <v>4.5708785006442529E-2</v>
      </c>
      <c r="D59" s="4">
        <v>-4.026269169515286E-4</v>
      </c>
      <c r="E59" s="8">
        <f t="shared" si="1"/>
        <v>4.4042118339775865E-2</v>
      </c>
      <c r="F59" s="8">
        <f t="shared" si="2"/>
        <v>0</v>
      </c>
      <c r="G59" s="8">
        <f t="shared" si="3"/>
        <v>0</v>
      </c>
    </row>
    <row r="60" spans="1:7" x14ac:dyDescent="0.3">
      <c r="A60" s="3">
        <v>38292</v>
      </c>
      <c r="B60">
        <v>54.277363000000001</v>
      </c>
      <c r="C60" s="8">
        <f t="shared" si="0"/>
        <v>4.8816815598249595E-2</v>
      </c>
      <c r="D60" s="4">
        <v>4.6302843690980228E-2</v>
      </c>
      <c r="E60" s="8">
        <f t="shared" si="1"/>
        <v>4.7150148931582932E-2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56.886752999999999</v>
      </c>
      <c r="C61" s="8">
        <f t="shared" si="0"/>
        <v>4.6955249719656873E-2</v>
      </c>
      <c r="D61" s="4">
        <v>2.5895255530651685E-2</v>
      </c>
      <c r="E61" s="8">
        <f t="shared" si="1"/>
        <v>4.528858305299021E-2</v>
      </c>
      <c r="F61" s="8">
        <f t="shared" si="2"/>
        <v>0</v>
      </c>
      <c r="G61" s="8">
        <f t="shared" si="3"/>
        <v>0</v>
      </c>
    </row>
    <row r="62" spans="1:7" x14ac:dyDescent="0.3">
      <c r="A62" s="3">
        <v>38353</v>
      </c>
      <c r="B62">
        <v>53.909092000000001</v>
      </c>
      <c r="C62" s="8">
        <f t="shared" si="0"/>
        <v>-5.3763355641142707E-2</v>
      </c>
      <c r="D62" s="4">
        <v>-1.484310504415403E-2</v>
      </c>
      <c r="E62" s="8">
        <f t="shared" si="1"/>
        <v>-5.5430022307809371E-2</v>
      </c>
      <c r="F62" s="8">
        <f t="shared" si="2"/>
        <v>-5.5430022307809371E-2</v>
      </c>
      <c r="G62" s="8">
        <f t="shared" si="3"/>
        <v>3.0724873730442444E-3</v>
      </c>
    </row>
    <row r="63" spans="1:7" x14ac:dyDescent="0.3">
      <c r="A63" s="3">
        <v>38384</v>
      </c>
      <c r="B63">
        <v>53.424357999999998</v>
      </c>
      <c r="C63" s="8">
        <f t="shared" si="0"/>
        <v>-9.0323621484798989E-3</v>
      </c>
      <c r="D63" s="4">
        <v>1.5422249684698814E-2</v>
      </c>
      <c r="E63" s="8">
        <f t="shared" si="1"/>
        <v>-1.0699028815146566E-2</v>
      </c>
      <c r="F63" s="8">
        <f t="shared" si="2"/>
        <v>-1.0699028815146566E-2</v>
      </c>
      <c r="G63" s="8">
        <f t="shared" si="3"/>
        <v>1.1446921758733653E-4</v>
      </c>
    </row>
    <row r="64" spans="1:7" x14ac:dyDescent="0.3">
      <c r="A64" s="3">
        <v>38412</v>
      </c>
      <c r="B64">
        <v>52.832496999999996</v>
      </c>
      <c r="C64" s="8">
        <f t="shared" si="0"/>
        <v>-1.1140309416024174E-2</v>
      </c>
      <c r="D64" s="4">
        <v>-3.9428823887365421E-3</v>
      </c>
      <c r="E64" s="8">
        <f t="shared" si="1"/>
        <v>-1.2806976082690841E-2</v>
      </c>
      <c r="F64" s="8">
        <f t="shared" si="2"/>
        <v>-1.2806976082690841E-2</v>
      </c>
      <c r="G64" s="8">
        <f t="shared" si="3"/>
        <v>1.6401863638261524E-4</v>
      </c>
    </row>
    <row r="65" spans="1:7" x14ac:dyDescent="0.3">
      <c r="A65" s="3">
        <v>38443</v>
      </c>
      <c r="B65">
        <v>44.160052999999998</v>
      </c>
      <c r="C65" s="8">
        <f t="shared" si="0"/>
        <v>-0.17930587272165943</v>
      </c>
      <c r="D65" s="4">
        <v>-2.5500041844505838E-2</v>
      </c>
      <c r="E65" s="8">
        <f t="shared" si="1"/>
        <v>-0.18097253938832611</v>
      </c>
      <c r="F65" s="8">
        <f t="shared" si="2"/>
        <v>-0.18097253938832611</v>
      </c>
      <c r="G65" s="8">
        <f t="shared" si="3"/>
        <v>3.2751060012659247E-2</v>
      </c>
    </row>
    <row r="66" spans="1:7" x14ac:dyDescent="0.3">
      <c r="A66" s="3">
        <v>38473</v>
      </c>
      <c r="B66">
        <v>43.680176000000003</v>
      </c>
      <c r="C66" s="8">
        <f t="shared" si="0"/>
        <v>-1.0926241416717671E-2</v>
      </c>
      <c r="D66" s="4">
        <v>1.1894231512413721E-2</v>
      </c>
      <c r="E66" s="8">
        <f t="shared" si="1"/>
        <v>-1.2592908083384338E-2</v>
      </c>
      <c r="F66" s="8">
        <f t="shared" si="2"/>
        <v>-1.2592908083384338E-2</v>
      </c>
      <c r="G66" s="8">
        <f t="shared" si="3"/>
        <v>1.585813339965666E-4</v>
      </c>
    </row>
    <row r="67" spans="1:7" x14ac:dyDescent="0.3">
      <c r="A67" s="3">
        <v>38504</v>
      </c>
      <c r="B67">
        <v>43.013607</v>
      </c>
      <c r="C67" s="8">
        <f t="shared" si="0"/>
        <v>-1.5377853235699457E-2</v>
      </c>
      <c r="D67" s="4">
        <v>2.034321213972912E-2</v>
      </c>
      <c r="E67" s="8">
        <f t="shared" si="1"/>
        <v>-1.7044519902366124E-2</v>
      </c>
      <c r="F67" s="8">
        <f t="shared" si="2"/>
        <v>-1.7044519902366124E-2</v>
      </c>
      <c r="G67" s="8">
        <f t="shared" si="3"/>
        <v>2.9051565870215492E-4</v>
      </c>
    </row>
    <row r="68" spans="1:7" x14ac:dyDescent="0.3">
      <c r="A68" s="3">
        <v>38534</v>
      </c>
      <c r="B68">
        <v>48.381630000000001</v>
      </c>
      <c r="C68" s="8">
        <f t="shared" ref="C68:C131" si="4">LN(B68/B67)</f>
        <v>0.11760368872557236</v>
      </c>
      <c r="D68" s="4">
        <v>1.6627157413183623E-2</v>
      </c>
      <c r="E68" s="8">
        <f t="shared" ref="E68:E131" si="5">C68-$N$4</f>
        <v>0.1159370220589057</v>
      </c>
      <c r="F68" s="8">
        <f t="shared" ref="F68:F131" si="6">IF(E68&lt;0,E68,0)</f>
        <v>0</v>
      </c>
      <c r="G68" s="8">
        <f t="shared" ref="G68:G131" si="7">F68^2</f>
        <v>0</v>
      </c>
    </row>
    <row r="69" spans="1:7" x14ac:dyDescent="0.3">
      <c r="A69" s="3">
        <v>38565</v>
      </c>
      <c r="B69">
        <v>46.735252000000003</v>
      </c>
      <c r="C69" s="8">
        <f t="shared" si="4"/>
        <v>-3.4621455498006305E-2</v>
      </c>
      <c r="D69" s="4">
        <v>1.6608849325827765E-3</v>
      </c>
      <c r="E69" s="8">
        <f t="shared" si="5"/>
        <v>-3.6288122164672969E-2</v>
      </c>
      <c r="F69" s="8">
        <f t="shared" si="6"/>
        <v>-3.6288122164672969E-2</v>
      </c>
      <c r="G69" s="8">
        <f t="shared" si="7"/>
        <v>1.3168278102382296E-3</v>
      </c>
    </row>
    <row r="70" spans="1:7" x14ac:dyDescent="0.3">
      <c r="A70" s="3">
        <v>38596</v>
      </c>
      <c r="B70">
        <v>46.615226999999997</v>
      </c>
      <c r="C70" s="8">
        <f t="shared" si="4"/>
        <v>-2.5714933104853568E-3</v>
      </c>
      <c r="D70" s="4">
        <v>1.3477419196746558E-3</v>
      </c>
      <c r="E70" s="8">
        <f t="shared" si="5"/>
        <v>-4.2381599771520234E-3</v>
      </c>
      <c r="F70" s="8">
        <f t="shared" si="6"/>
        <v>-4.2381599771520234E-3</v>
      </c>
      <c r="G70" s="8">
        <f t="shared" si="7"/>
        <v>1.796199999193324E-5</v>
      </c>
    </row>
    <row r="71" spans="1:7" x14ac:dyDescent="0.3">
      <c r="A71" s="3">
        <v>38626</v>
      </c>
      <c r="B71">
        <v>47.579833999999998</v>
      </c>
      <c r="C71" s="8">
        <f t="shared" si="4"/>
        <v>2.0481768593916913E-2</v>
      </c>
      <c r="D71" s="4">
        <v>-2.7701644479248267E-2</v>
      </c>
      <c r="E71" s="8">
        <f t="shared" si="5"/>
        <v>1.8815101927250246E-2</v>
      </c>
      <c r="F71" s="8">
        <f t="shared" si="6"/>
        <v>0</v>
      </c>
      <c r="G71" s="8">
        <f t="shared" si="7"/>
        <v>0</v>
      </c>
    </row>
    <row r="72" spans="1:7" x14ac:dyDescent="0.3">
      <c r="A72" s="3">
        <v>38657</v>
      </c>
      <c r="B72">
        <v>51.659111000000003</v>
      </c>
      <c r="C72" s="8">
        <f t="shared" si="4"/>
        <v>8.2257562839677362E-2</v>
      </c>
      <c r="D72" s="4">
        <v>3.8096916003892624E-2</v>
      </c>
      <c r="E72" s="8">
        <f t="shared" si="5"/>
        <v>8.0590896173010698E-2</v>
      </c>
      <c r="F72" s="8">
        <f t="shared" si="6"/>
        <v>0</v>
      </c>
      <c r="G72" s="8">
        <f t="shared" si="7"/>
        <v>0</v>
      </c>
    </row>
    <row r="73" spans="1:7" x14ac:dyDescent="0.3">
      <c r="A73" s="3">
        <v>38687</v>
      </c>
      <c r="B73">
        <v>47.880322</v>
      </c>
      <c r="C73" s="8">
        <f t="shared" si="4"/>
        <v>-7.5961973034179328E-2</v>
      </c>
      <c r="D73" s="4">
        <v>1.9961692945521588E-2</v>
      </c>
      <c r="E73" s="8">
        <f t="shared" si="5"/>
        <v>-7.7628639700845992E-2</v>
      </c>
      <c r="F73" s="8">
        <f t="shared" si="6"/>
        <v>-7.7628639700845992E-2</v>
      </c>
      <c r="G73" s="8">
        <f t="shared" si="7"/>
        <v>6.0262057018037624E-3</v>
      </c>
    </row>
    <row r="74" spans="1:7" x14ac:dyDescent="0.3">
      <c r="A74" s="3">
        <v>38718</v>
      </c>
      <c r="B74">
        <v>47.356068</v>
      </c>
      <c r="C74" s="8">
        <f t="shared" si="4"/>
        <v>-1.1009642332909813E-2</v>
      </c>
      <c r="D74" s="4">
        <v>1.3200535627976327E-2</v>
      </c>
      <c r="E74" s="8">
        <f t="shared" si="5"/>
        <v>-1.267630899957648E-2</v>
      </c>
      <c r="F74" s="8">
        <f t="shared" si="6"/>
        <v>-1.267630899957648E-2</v>
      </c>
      <c r="G74" s="8">
        <f t="shared" si="7"/>
        <v>1.6068880985274365E-4</v>
      </c>
    </row>
    <row r="75" spans="1:7" x14ac:dyDescent="0.3">
      <c r="A75" s="3">
        <v>38749</v>
      </c>
      <c r="B75">
        <v>46.738650999999997</v>
      </c>
      <c r="C75" s="8">
        <f t="shared" si="4"/>
        <v>-1.3123496574863214E-2</v>
      </c>
      <c r="D75" s="4">
        <v>-1.6266139059847875E-3</v>
      </c>
      <c r="E75" s="8">
        <f t="shared" si="5"/>
        <v>-1.4790163241529881E-2</v>
      </c>
      <c r="F75" s="8">
        <f t="shared" si="6"/>
        <v>-1.4790163241529881E-2</v>
      </c>
      <c r="G75" s="8">
        <f t="shared" si="7"/>
        <v>2.187489287111017E-4</v>
      </c>
    </row>
    <row r="76" spans="1:7" x14ac:dyDescent="0.3">
      <c r="A76" s="3">
        <v>38777</v>
      </c>
      <c r="B76">
        <v>48.158222000000002</v>
      </c>
      <c r="C76" s="8">
        <f t="shared" si="4"/>
        <v>2.9920414808821419E-2</v>
      </c>
      <c r="D76" s="4">
        <v>1.3386597736262811E-2</v>
      </c>
      <c r="E76" s="8">
        <f t="shared" si="5"/>
        <v>2.8253748142154752E-2</v>
      </c>
      <c r="F76" s="8">
        <f t="shared" si="6"/>
        <v>0</v>
      </c>
      <c r="G76" s="8">
        <f t="shared" si="7"/>
        <v>0</v>
      </c>
    </row>
    <row r="77" spans="1:7" x14ac:dyDescent="0.3">
      <c r="A77" s="3">
        <v>38808</v>
      </c>
      <c r="B77">
        <v>48.082298000000002</v>
      </c>
      <c r="C77" s="8">
        <f t="shared" si="4"/>
        <v>-1.5777972885165639E-3</v>
      </c>
      <c r="D77" s="4">
        <v>6.5159923941441582E-3</v>
      </c>
      <c r="E77" s="8">
        <f t="shared" si="5"/>
        <v>-3.2444639551832306E-3</v>
      </c>
      <c r="F77" s="8">
        <f t="shared" si="6"/>
        <v>-3.2444639551832306E-3</v>
      </c>
      <c r="G77" s="8">
        <f t="shared" si="7"/>
        <v>1.0526546356483212E-5</v>
      </c>
    </row>
    <row r="78" spans="1:7" x14ac:dyDescent="0.3">
      <c r="A78" s="3">
        <v>38838</v>
      </c>
      <c r="B78">
        <v>46.657471000000001</v>
      </c>
      <c r="C78" s="8">
        <f t="shared" si="4"/>
        <v>-3.0081019901596839E-2</v>
      </c>
      <c r="D78" s="4">
        <v>-9.3382584455179284E-3</v>
      </c>
      <c r="E78" s="8">
        <f t="shared" si="5"/>
        <v>-3.1747686568263503E-2</v>
      </c>
      <c r="F78" s="8">
        <f t="shared" si="6"/>
        <v>-3.1747686568263503E-2</v>
      </c>
      <c r="G78" s="8">
        <f t="shared" si="7"/>
        <v>1.0079156024366989E-3</v>
      </c>
    </row>
    <row r="79" spans="1:7" x14ac:dyDescent="0.3">
      <c r="A79" s="3">
        <v>38869</v>
      </c>
      <c r="B79">
        <v>45.021065</v>
      </c>
      <c r="C79" s="8">
        <f t="shared" si="4"/>
        <v>-3.5702573172687858E-2</v>
      </c>
      <c r="D79" s="4">
        <v>-2.855791815567315E-2</v>
      </c>
      <c r="E79" s="8">
        <f t="shared" si="5"/>
        <v>-3.7369239839354522E-2</v>
      </c>
      <c r="F79" s="8">
        <f t="shared" si="6"/>
        <v>-3.7369239839354522E-2</v>
      </c>
      <c r="G79" s="8">
        <f t="shared" si="7"/>
        <v>1.3964600861712012E-3</v>
      </c>
    </row>
    <row r="80" spans="1:7" x14ac:dyDescent="0.3">
      <c r="A80" s="3">
        <v>38899</v>
      </c>
      <c r="B80">
        <v>45.366886000000001</v>
      </c>
      <c r="C80" s="8">
        <f t="shared" si="4"/>
        <v>7.6519643064009192E-3</v>
      </c>
      <c r="D80" s="4">
        <v>5.6416926673954343E-3</v>
      </c>
      <c r="E80" s="8">
        <f t="shared" si="5"/>
        <v>5.9852976397342522E-3</v>
      </c>
      <c r="F80" s="8">
        <f t="shared" si="6"/>
        <v>0</v>
      </c>
      <c r="G80" s="8">
        <f t="shared" si="7"/>
        <v>0</v>
      </c>
    </row>
    <row r="81" spans="1:7" x14ac:dyDescent="0.3">
      <c r="A81" s="3">
        <v>38930</v>
      </c>
      <c r="B81">
        <v>47.453220000000002</v>
      </c>
      <c r="C81" s="8">
        <f t="shared" si="4"/>
        <v>4.4961928001701006E-2</v>
      </c>
      <c r="D81" s="4">
        <v>2.1353075604646797E-2</v>
      </c>
      <c r="E81" s="8">
        <f t="shared" si="5"/>
        <v>4.3295261335034342E-2</v>
      </c>
      <c r="F81" s="8">
        <f t="shared" si="6"/>
        <v>0</v>
      </c>
      <c r="G81" s="8">
        <f t="shared" si="7"/>
        <v>0</v>
      </c>
    </row>
    <row r="82" spans="1:7" x14ac:dyDescent="0.3">
      <c r="A82" s="3">
        <v>38961</v>
      </c>
      <c r="B82">
        <v>48.213248999999998</v>
      </c>
      <c r="C82" s="8">
        <f t="shared" si="4"/>
        <v>1.5889475144166068E-2</v>
      </c>
      <c r="D82" s="4">
        <v>2.3765683875228153E-2</v>
      </c>
      <c r="E82" s="8">
        <f t="shared" si="5"/>
        <v>1.4222808477499401E-2</v>
      </c>
      <c r="F82" s="8">
        <f t="shared" si="6"/>
        <v>0</v>
      </c>
      <c r="G82" s="8">
        <f t="shared" si="7"/>
        <v>0</v>
      </c>
    </row>
    <row r="83" spans="1:7" x14ac:dyDescent="0.3">
      <c r="A83" s="3">
        <v>38991</v>
      </c>
      <c r="B83">
        <v>54.326690999999997</v>
      </c>
      <c r="C83" s="8">
        <f t="shared" si="4"/>
        <v>0.11938179432770948</v>
      </c>
      <c r="D83" s="4">
        <v>3.4635056991515853E-2</v>
      </c>
      <c r="E83" s="8">
        <f t="shared" si="5"/>
        <v>0.11771512766104282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54.085453000000001</v>
      </c>
      <c r="C84" s="8">
        <f t="shared" si="4"/>
        <v>-4.4503943794965842E-3</v>
      </c>
      <c r="D84" s="4">
        <v>1.8527483166835355E-2</v>
      </c>
      <c r="E84" s="8">
        <f t="shared" si="5"/>
        <v>-6.1170610461632512E-3</v>
      </c>
      <c r="F84" s="8">
        <f t="shared" si="6"/>
        <v>-6.1170610461632512E-3</v>
      </c>
      <c r="G84" s="8">
        <f t="shared" si="7"/>
        <v>3.7418435842487846E-5</v>
      </c>
    </row>
    <row r="85" spans="1:7" x14ac:dyDescent="0.3">
      <c r="A85" s="3">
        <v>39052</v>
      </c>
      <c r="B85">
        <v>57.348267</v>
      </c>
      <c r="C85" s="8">
        <f t="shared" si="4"/>
        <v>5.8577366406826675E-2</v>
      </c>
      <c r="D85" s="4">
        <v>2.0005184929139282E-2</v>
      </c>
      <c r="E85" s="8">
        <f t="shared" si="5"/>
        <v>5.6910699740160012E-2</v>
      </c>
      <c r="F85" s="8">
        <f t="shared" si="6"/>
        <v>0</v>
      </c>
      <c r="G85" s="8">
        <f t="shared" si="7"/>
        <v>0</v>
      </c>
    </row>
    <row r="86" spans="1:7" x14ac:dyDescent="0.3">
      <c r="A86" s="3">
        <v>39083</v>
      </c>
      <c r="B86">
        <v>58.528872999999997</v>
      </c>
      <c r="C86" s="8">
        <f t="shared" si="4"/>
        <v>2.0377562875972009E-2</v>
      </c>
      <c r="D86" s="4">
        <v>5.464480874316946E-3</v>
      </c>
      <c r="E86" s="8">
        <f t="shared" si="5"/>
        <v>1.8710896209305342E-2</v>
      </c>
      <c r="F86" s="8">
        <f t="shared" si="6"/>
        <v>0</v>
      </c>
      <c r="G86" s="8">
        <f t="shared" si="7"/>
        <v>0</v>
      </c>
    </row>
    <row r="87" spans="1:7" x14ac:dyDescent="0.3">
      <c r="A87" s="3">
        <v>39114</v>
      </c>
      <c r="B87">
        <v>54.863056</v>
      </c>
      <c r="C87" s="8">
        <f t="shared" si="4"/>
        <v>-6.4679998644908601E-2</v>
      </c>
      <c r="D87" s="4">
        <v>1.4492753623188316E-2</v>
      </c>
      <c r="E87" s="8">
        <f t="shared" si="5"/>
        <v>-6.6346665311575265E-2</v>
      </c>
      <c r="F87" s="8">
        <f t="shared" si="6"/>
        <v>-6.6346665311575265E-2</v>
      </c>
      <c r="G87" s="8">
        <f t="shared" si="7"/>
        <v>4.4018799979661846E-3</v>
      </c>
    </row>
    <row r="88" spans="1:7" x14ac:dyDescent="0.3">
      <c r="A88" s="3">
        <v>39142</v>
      </c>
      <c r="B88">
        <v>55.809921000000003</v>
      </c>
      <c r="C88" s="8">
        <f t="shared" si="4"/>
        <v>1.711145989243203E-2</v>
      </c>
      <c r="D88" s="4">
        <v>-2.6197397563676571E-2</v>
      </c>
      <c r="E88" s="8">
        <f t="shared" si="5"/>
        <v>1.5444793225765363E-2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60.517035999999997</v>
      </c>
      <c r="C89" s="8">
        <f t="shared" si="4"/>
        <v>8.0973262893131767E-2</v>
      </c>
      <c r="D89" s="4">
        <v>4.0292832012509369E-2</v>
      </c>
      <c r="E89" s="8">
        <f t="shared" si="5"/>
        <v>7.9306596226465104E-2</v>
      </c>
      <c r="F89" s="8">
        <f t="shared" si="6"/>
        <v>0</v>
      </c>
      <c r="G89" s="8">
        <f t="shared" si="7"/>
        <v>0</v>
      </c>
    </row>
    <row r="90" spans="1:7" x14ac:dyDescent="0.3">
      <c r="A90" s="3">
        <v>39203</v>
      </c>
      <c r="B90">
        <v>63.116290999999997</v>
      </c>
      <c r="C90" s="8">
        <f t="shared" si="4"/>
        <v>4.2054001545591226E-2</v>
      </c>
      <c r="D90" s="4">
        <v>3.2453335519663305E-2</v>
      </c>
      <c r="E90" s="8">
        <f t="shared" si="5"/>
        <v>4.0387334878924562E-2</v>
      </c>
      <c r="F90" s="8">
        <f t="shared" si="6"/>
        <v>0</v>
      </c>
      <c r="G90" s="8">
        <f t="shared" si="7"/>
        <v>0</v>
      </c>
    </row>
    <row r="91" spans="1:7" x14ac:dyDescent="0.3">
      <c r="A91" s="3">
        <v>39234</v>
      </c>
      <c r="B91">
        <v>62.559531999999997</v>
      </c>
      <c r="C91" s="8">
        <f t="shared" si="4"/>
        <v>-8.8602983304710854E-3</v>
      </c>
      <c r="D91" s="4">
        <v>2.0183437669573662E-3</v>
      </c>
      <c r="E91" s="8">
        <f t="shared" si="5"/>
        <v>-1.0526964997137752E-2</v>
      </c>
      <c r="F91" s="8">
        <f t="shared" si="6"/>
        <v>-1.0526964997137752E-2</v>
      </c>
      <c r="G91" s="8">
        <f t="shared" si="7"/>
        <v>1.1081699205096344E-4</v>
      </c>
    </row>
    <row r="92" spans="1:7" x14ac:dyDescent="0.3">
      <c r="A92" s="3">
        <v>39264</v>
      </c>
      <c r="B92">
        <v>65.769264000000007</v>
      </c>
      <c r="C92" s="8">
        <f t="shared" si="4"/>
        <v>5.0034001347593983E-2</v>
      </c>
      <c r="D92" s="4">
        <v>4.3059325447929132E-3</v>
      </c>
      <c r="E92" s="8">
        <f t="shared" si="5"/>
        <v>4.8367334680927319E-2</v>
      </c>
      <c r="F92" s="8">
        <f t="shared" si="6"/>
        <v>0</v>
      </c>
      <c r="G92" s="8">
        <f t="shared" si="7"/>
        <v>0</v>
      </c>
    </row>
    <row r="93" spans="1:7" x14ac:dyDescent="0.3">
      <c r="A93" s="3">
        <v>39295</v>
      </c>
      <c r="B93">
        <v>69.359352000000001</v>
      </c>
      <c r="C93" s="8">
        <f t="shared" si="4"/>
        <v>5.3148373129836959E-2</v>
      </c>
      <c r="D93" s="4">
        <v>-4.3459962780543392E-2</v>
      </c>
      <c r="E93" s="8">
        <f t="shared" si="5"/>
        <v>5.1481706463170296E-2</v>
      </c>
      <c r="F93" s="8">
        <f t="shared" si="6"/>
        <v>0</v>
      </c>
      <c r="G93" s="8">
        <f t="shared" si="7"/>
        <v>0</v>
      </c>
    </row>
    <row r="94" spans="1:7" x14ac:dyDescent="0.3">
      <c r="A94" s="3">
        <v>39326</v>
      </c>
      <c r="B94">
        <v>70.266716000000002</v>
      </c>
      <c r="C94" s="8">
        <f t="shared" si="4"/>
        <v>1.2997240218046862E-2</v>
      </c>
      <c r="D94" s="4">
        <v>2.9217252615803442E-2</v>
      </c>
      <c r="E94" s="8">
        <f t="shared" si="5"/>
        <v>1.1330573551380195E-2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69.264602999999994</v>
      </c>
      <c r="C95" s="8">
        <f t="shared" si="4"/>
        <v>-1.4364233603202615E-2</v>
      </c>
      <c r="D95" s="4">
        <v>2.8414555947419175E-2</v>
      </c>
      <c r="E95" s="8">
        <f t="shared" si="5"/>
        <v>-1.603090026986928E-2</v>
      </c>
      <c r="F95" s="8">
        <f t="shared" si="6"/>
        <v>-1.603090026986928E-2</v>
      </c>
      <c r="G95" s="8">
        <f t="shared" si="7"/>
        <v>2.5698976346249494E-4</v>
      </c>
    </row>
    <row r="96" spans="1:7" x14ac:dyDescent="0.3">
      <c r="A96" s="3">
        <v>39387</v>
      </c>
      <c r="B96">
        <v>62.738959999999999</v>
      </c>
      <c r="C96" s="8">
        <f t="shared" si="4"/>
        <v>-9.8951370204620262E-2</v>
      </c>
      <c r="D96" s="4">
        <v>-4.953691074652844E-2</v>
      </c>
      <c r="E96" s="8">
        <f t="shared" si="5"/>
        <v>-0.10061803687128693</v>
      </c>
      <c r="F96" s="8">
        <f t="shared" si="6"/>
        <v>-0.10061803687128693</v>
      </c>
      <c r="G96" s="8">
        <f t="shared" si="7"/>
        <v>1.0123989343831656E-2</v>
      </c>
    </row>
    <row r="97" spans="1:7" x14ac:dyDescent="0.3">
      <c r="A97" s="3">
        <v>39417</v>
      </c>
      <c r="B97">
        <v>64.709473000000003</v>
      </c>
      <c r="C97" s="8">
        <f t="shared" si="4"/>
        <v>3.0924978730498917E-2</v>
      </c>
      <c r="D97" s="4">
        <v>1.0817348758704054E-2</v>
      </c>
      <c r="E97" s="8">
        <f t="shared" si="5"/>
        <v>2.925831206383225E-2</v>
      </c>
      <c r="F97" s="8">
        <f t="shared" si="6"/>
        <v>0</v>
      </c>
      <c r="G97" s="8">
        <f t="shared" si="7"/>
        <v>0</v>
      </c>
    </row>
    <row r="98" spans="1:7" x14ac:dyDescent="0.3">
      <c r="A98" s="3">
        <v>39448</v>
      </c>
      <c r="B98">
        <v>64.116821000000002</v>
      </c>
      <c r="C98" s="8">
        <f t="shared" si="4"/>
        <v>-9.200857411071699E-3</v>
      </c>
      <c r="D98" s="4">
        <v>-7.0300000000000001E-2</v>
      </c>
      <c r="E98" s="8">
        <f t="shared" si="5"/>
        <v>-1.0867524077738366E-2</v>
      </c>
      <c r="F98" s="8">
        <f t="shared" si="6"/>
        <v>-1.0867524077738366E-2</v>
      </c>
      <c r="G98" s="8">
        <f t="shared" si="7"/>
        <v>1.1810307958022313E-4</v>
      </c>
    </row>
    <row r="99" spans="1:7" x14ac:dyDescent="0.3">
      <c r="A99" s="3">
        <v>39479</v>
      </c>
      <c r="B99">
        <v>68.157439999999994</v>
      </c>
      <c r="C99" s="8">
        <f t="shared" si="4"/>
        <v>6.1113575532527123E-2</v>
      </c>
      <c r="D99" s="4">
        <v>-1.7479035736155862E-2</v>
      </c>
      <c r="E99" s="8">
        <f t="shared" si="5"/>
        <v>5.9446908865860459E-2</v>
      </c>
      <c r="F99" s="8">
        <f t="shared" si="6"/>
        <v>0</v>
      </c>
      <c r="G99" s="8">
        <f t="shared" si="7"/>
        <v>0</v>
      </c>
    </row>
    <row r="100" spans="1:7" x14ac:dyDescent="0.3">
      <c r="A100" s="3">
        <v>39508</v>
      </c>
      <c r="B100">
        <v>69.187134</v>
      </c>
      <c r="C100" s="8">
        <f t="shared" si="4"/>
        <v>1.4994597351694932E-2</v>
      </c>
      <c r="D100" s="4">
        <v>-2.8394645132843767E-2</v>
      </c>
      <c r="E100" s="8">
        <f t="shared" si="5"/>
        <v>1.3327930685028265E-2</v>
      </c>
      <c r="F100" s="8">
        <f t="shared" si="6"/>
        <v>0</v>
      </c>
      <c r="G100" s="8">
        <f t="shared" si="7"/>
        <v>0</v>
      </c>
    </row>
    <row r="101" spans="1:7" x14ac:dyDescent="0.3">
      <c r="A101" s="3">
        <v>39539</v>
      </c>
      <c r="B101">
        <v>72.528130000000004</v>
      </c>
      <c r="C101" s="8">
        <f t="shared" si="4"/>
        <v>4.7159566126129857E-2</v>
      </c>
      <c r="D101" s="4">
        <v>3.9842883063102102E-2</v>
      </c>
      <c r="E101" s="8">
        <f t="shared" si="5"/>
        <v>4.5492899459463193E-2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77.773964000000007</v>
      </c>
      <c r="C102" s="8">
        <f t="shared" si="4"/>
        <v>6.9832235611157367E-2</v>
      </c>
      <c r="D102" s="4">
        <v>2.3615848970011788E-2</v>
      </c>
      <c r="E102" s="8">
        <f t="shared" si="5"/>
        <v>6.8165568944490704E-2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71.515326999999999</v>
      </c>
      <c r="C103" s="8">
        <f t="shared" si="4"/>
        <v>-8.3894931855526933E-2</v>
      </c>
      <c r="D103" s="4">
        <v>-4.5167580707125315E-2</v>
      </c>
      <c r="E103" s="8">
        <f t="shared" si="5"/>
        <v>-8.5561598522193597E-2</v>
      </c>
      <c r="F103" s="8">
        <f t="shared" si="6"/>
        <v>-8.5561598522193597E-2</v>
      </c>
      <c r="G103" s="8">
        <f t="shared" si="7"/>
        <v>7.3207871416730418E-3</v>
      </c>
    </row>
    <row r="104" spans="1:7" x14ac:dyDescent="0.3">
      <c r="A104" s="3">
        <v>39630</v>
      </c>
      <c r="B104">
        <v>77.217010000000002</v>
      </c>
      <c r="C104" s="8">
        <f t="shared" si="4"/>
        <v>7.6707979183986086E-2</v>
      </c>
      <c r="D104" s="4">
        <v>-6.4611589976651673E-2</v>
      </c>
      <c r="E104" s="8">
        <f t="shared" si="5"/>
        <v>7.5041312517319422E-2</v>
      </c>
      <c r="F104" s="8">
        <f t="shared" si="6"/>
        <v>0</v>
      </c>
      <c r="G104" s="8">
        <f t="shared" si="7"/>
        <v>0</v>
      </c>
    </row>
    <row r="105" spans="1:7" x14ac:dyDescent="0.3">
      <c r="A105" s="3">
        <v>39661</v>
      </c>
      <c r="B105">
        <v>73.446044999999998</v>
      </c>
      <c r="C105" s="8">
        <f t="shared" si="4"/>
        <v>-5.0068714531426382E-2</v>
      </c>
      <c r="D105" s="4">
        <v>1.9017431495520824E-2</v>
      </c>
      <c r="E105" s="8">
        <f t="shared" si="5"/>
        <v>-5.1735381198093046E-2</v>
      </c>
      <c r="F105" s="8">
        <f t="shared" si="6"/>
        <v>-5.1735381198093046E-2</v>
      </c>
      <c r="G105" s="8">
        <f t="shared" si="7"/>
        <v>2.6765496677119993E-3</v>
      </c>
    </row>
    <row r="106" spans="1:7" x14ac:dyDescent="0.3">
      <c r="A106" s="3">
        <v>39692</v>
      </c>
      <c r="B106">
        <v>70.842926000000006</v>
      </c>
      <c r="C106" s="8">
        <f t="shared" si="4"/>
        <v>-3.6085938606826025E-2</v>
      </c>
      <c r="D106" s="4">
        <v>-5.1660127954593613E-2</v>
      </c>
      <c r="E106" s="8">
        <f t="shared" si="5"/>
        <v>-3.7752605273492688E-2</v>
      </c>
      <c r="F106" s="8">
        <f t="shared" si="6"/>
        <v>-3.7752605273492688E-2</v>
      </c>
      <c r="G106" s="8">
        <f t="shared" si="7"/>
        <v>1.425259204936148E-3</v>
      </c>
    </row>
    <row r="107" spans="1:7" x14ac:dyDescent="0.3">
      <c r="A107" s="3">
        <v>39722</v>
      </c>
      <c r="B107">
        <v>56.312164000000003</v>
      </c>
      <c r="C107" s="8">
        <f t="shared" si="4"/>
        <v>-0.22955454776236464</v>
      </c>
      <c r="D107" s="4">
        <v>-0.22804481527030129</v>
      </c>
      <c r="E107" s="8">
        <f t="shared" si="5"/>
        <v>-0.23122121442903132</v>
      </c>
      <c r="F107" s="8">
        <f t="shared" si="6"/>
        <v>-0.23122121442903132</v>
      </c>
      <c r="G107" s="8">
        <f t="shared" si="7"/>
        <v>5.3463250002036083E-2</v>
      </c>
    </row>
    <row r="108" spans="1:7" x14ac:dyDescent="0.3">
      <c r="A108" s="3">
        <v>39753</v>
      </c>
      <c r="B108">
        <v>49.425308000000001</v>
      </c>
      <c r="C108" s="8">
        <f t="shared" si="4"/>
        <v>-0.1304479679456918</v>
      </c>
      <c r="D108" s="4">
        <v>-9.2687692547691367E-2</v>
      </c>
      <c r="E108" s="8">
        <f t="shared" si="5"/>
        <v>-0.13211463461235848</v>
      </c>
      <c r="F108" s="8">
        <f t="shared" si="6"/>
        <v>-0.13211463461235848</v>
      </c>
      <c r="G108" s="8">
        <f t="shared" si="7"/>
        <v>1.7454276678756989E-2</v>
      </c>
    </row>
    <row r="109" spans="1:7" x14ac:dyDescent="0.3">
      <c r="A109" s="3">
        <v>39783</v>
      </c>
      <c r="B109">
        <v>51.260876000000003</v>
      </c>
      <c r="C109" s="8">
        <f t="shared" si="4"/>
        <v>3.6465209436922101E-2</v>
      </c>
      <c r="D109" s="4">
        <v>-6.225170620331023E-3</v>
      </c>
      <c r="E109" s="8">
        <f t="shared" si="5"/>
        <v>3.4798542770255438E-2</v>
      </c>
      <c r="F109" s="8">
        <f t="shared" si="6"/>
        <v>0</v>
      </c>
      <c r="G109" s="8">
        <f t="shared" si="7"/>
        <v>0</v>
      </c>
    </row>
    <row r="110" spans="1:7" x14ac:dyDescent="0.3">
      <c r="A110" s="3">
        <v>39814</v>
      </c>
      <c r="B110">
        <v>55.822944999999997</v>
      </c>
      <c r="C110" s="8">
        <f t="shared" si="4"/>
        <v>8.525717544594158E-2</v>
      </c>
      <c r="D110" s="4">
        <v>-1.3745526606019519E-2</v>
      </c>
      <c r="E110" s="8">
        <f t="shared" si="5"/>
        <v>8.3590508779274916E-2</v>
      </c>
      <c r="F110" s="8">
        <f t="shared" si="6"/>
        <v>0</v>
      </c>
      <c r="G110" s="8">
        <f t="shared" si="7"/>
        <v>0</v>
      </c>
    </row>
    <row r="111" spans="1:7" x14ac:dyDescent="0.3">
      <c r="A111" s="3">
        <v>39845</v>
      </c>
      <c r="B111">
        <v>56.054412999999997</v>
      </c>
      <c r="C111" s="8">
        <f t="shared" si="4"/>
        <v>4.1378941084646171E-3</v>
      </c>
      <c r="D111" s="4">
        <v>-7.2271851569116516E-2</v>
      </c>
      <c r="E111" s="8">
        <f t="shared" si="5"/>
        <v>2.4712274417979501E-3</v>
      </c>
      <c r="F111" s="8">
        <f t="shared" si="6"/>
        <v>0</v>
      </c>
      <c r="G111" s="8">
        <f t="shared" si="7"/>
        <v>0</v>
      </c>
    </row>
    <row r="112" spans="1:7" x14ac:dyDescent="0.3">
      <c r="A112" s="3">
        <v>39873</v>
      </c>
      <c r="B112">
        <v>59.335608999999998</v>
      </c>
      <c r="C112" s="8">
        <f t="shared" si="4"/>
        <v>5.688673512833655E-2</v>
      </c>
      <c r="D112" s="4">
        <v>-6.1592981687080633E-2</v>
      </c>
      <c r="E112" s="8">
        <f t="shared" si="5"/>
        <v>5.5220068461669887E-2</v>
      </c>
      <c r="F112" s="8">
        <f t="shared" si="6"/>
        <v>0</v>
      </c>
      <c r="G112" s="8">
        <f t="shared" si="7"/>
        <v>0</v>
      </c>
    </row>
    <row r="113" spans="1:7" x14ac:dyDescent="0.3">
      <c r="A113" s="3">
        <v>39904</v>
      </c>
      <c r="B113">
        <v>63.205981999999999</v>
      </c>
      <c r="C113" s="8">
        <f t="shared" si="4"/>
        <v>6.3189333751271212E-2</v>
      </c>
      <c r="D113" s="4">
        <v>0.1135225377330884</v>
      </c>
      <c r="E113" s="8">
        <f t="shared" si="5"/>
        <v>6.1522667084604549E-2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65.086082000000005</v>
      </c>
      <c r="C114" s="8">
        <f t="shared" si="4"/>
        <v>2.9311783622129647E-2</v>
      </c>
      <c r="D114" s="4">
        <v>6.2011455300946282E-2</v>
      </c>
      <c r="E114" s="8">
        <f t="shared" si="5"/>
        <v>2.764511695546298E-2</v>
      </c>
      <c r="F114" s="8">
        <f t="shared" si="6"/>
        <v>0</v>
      </c>
      <c r="G114" s="8">
        <f t="shared" si="7"/>
        <v>0</v>
      </c>
    </row>
    <row r="115" spans="1:7" x14ac:dyDescent="0.3">
      <c r="A115" s="3">
        <v>39965</v>
      </c>
      <c r="B115">
        <v>64.281013000000002</v>
      </c>
      <c r="C115" s="8">
        <f t="shared" si="4"/>
        <v>-1.2446432270736316E-2</v>
      </c>
      <c r="D115" s="4">
        <v>2.5934853640319527E-2</v>
      </c>
      <c r="E115" s="8">
        <f t="shared" si="5"/>
        <v>-1.4113098937402983E-2</v>
      </c>
      <c r="F115" s="8">
        <f t="shared" si="6"/>
        <v>-1.4113098937402983E-2</v>
      </c>
      <c r="G115" s="8">
        <f t="shared" si="7"/>
        <v>1.991795616169252E-4</v>
      </c>
    </row>
    <row r="116" spans="1:7" x14ac:dyDescent="0.3">
      <c r="A116" s="3">
        <v>39995</v>
      </c>
      <c r="B116">
        <v>72.597778000000005</v>
      </c>
      <c r="C116" s="8">
        <f t="shared" si="4"/>
        <v>0.1216700153780384</v>
      </c>
      <c r="D116" s="4">
        <v>1.041933440879142E-2</v>
      </c>
      <c r="E116" s="8">
        <f t="shared" si="5"/>
        <v>0.12000334871137174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72.671661</v>
      </c>
      <c r="C117" s="8">
        <f t="shared" si="4"/>
        <v>1.0171858152539502E-3</v>
      </c>
      <c r="D117" s="4">
        <v>7.6015097072682322E-2</v>
      </c>
      <c r="E117" s="8">
        <f t="shared" si="5"/>
        <v>-6.4948085141271661E-4</v>
      </c>
      <c r="F117" s="8">
        <f t="shared" si="6"/>
        <v>-6.4948085141271661E-4</v>
      </c>
      <c r="G117" s="8">
        <f t="shared" si="7"/>
        <v>4.2182537635178726E-7</v>
      </c>
    </row>
    <row r="118" spans="1:7" x14ac:dyDescent="0.3">
      <c r="A118" s="3">
        <v>40057</v>
      </c>
      <c r="B118">
        <v>73.975432999999995</v>
      </c>
      <c r="C118" s="8">
        <f t="shared" si="4"/>
        <v>1.7781550480946463E-2</v>
      </c>
      <c r="D118" s="4">
        <v>3.3903202280586742E-2</v>
      </c>
      <c r="E118" s="8">
        <f t="shared" si="5"/>
        <v>1.6114883814279796E-2</v>
      </c>
      <c r="F118" s="8">
        <f t="shared" si="6"/>
        <v>0</v>
      </c>
      <c r="G118" s="8">
        <f t="shared" si="7"/>
        <v>0</v>
      </c>
    </row>
    <row r="119" spans="1:7" x14ac:dyDescent="0.3">
      <c r="A119" s="3">
        <v>40087</v>
      </c>
      <c r="B119">
        <v>74.593872000000005</v>
      </c>
      <c r="C119" s="8">
        <f t="shared" si="4"/>
        <v>8.3253074655607641E-3</v>
      </c>
      <c r="D119" s="4">
        <v>2.1883167130382426E-2</v>
      </c>
      <c r="E119" s="8">
        <f t="shared" si="5"/>
        <v>6.6586407988940971E-3</v>
      </c>
      <c r="F119" s="8">
        <f t="shared" si="6"/>
        <v>0</v>
      </c>
      <c r="G119" s="8">
        <f t="shared" si="7"/>
        <v>0</v>
      </c>
    </row>
    <row r="120" spans="1:7" x14ac:dyDescent="0.3">
      <c r="A120" s="3">
        <v>40118</v>
      </c>
      <c r="B120">
        <v>78.143944000000005</v>
      </c>
      <c r="C120" s="8">
        <f t="shared" si="4"/>
        <v>4.6494202798735541E-2</v>
      </c>
      <c r="D120" s="4">
        <v>1.8936146806125678E-2</v>
      </c>
      <c r="E120" s="8">
        <f t="shared" si="5"/>
        <v>4.4827536132068878E-2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81.321297000000001</v>
      </c>
      <c r="C121" s="8">
        <f t="shared" si="4"/>
        <v>3.9855376106647175E-2</v>
      </c>
      <c r="D121" s="4">
        <v>2.0296814481386517E-2</v>
      </c>
      <c r="E121" s="8">
        <f t="shared" si="5"/>
        <v>3.8188709439980512E-2</v>
      </c>
      <c r="F121" s="8">
        <f t="shared" si="6"/>
        <v>0</v>
      </c>
      <c r="G121" s="8">
        <f t="shared" si="7"/>
        <v>0</v>
      </c>
    </row>
    <row r="122" spans="1:7" x14ac:dyDescent="0.3">
      <c r="A122" s="3">
        <v>40179</v>
      </c>
      <c r="B122">
        <v>76.034485000000004</v>
      </c>
      <c r="C122" s="8">
        <f t="shared" si="4"/>
        <v>-6.722095059598325E-2</v>
      </c>
      <c r="D122" s="4">
        <v>1.1817717079914544E-2</v>
      </c>
      <c r="E122" s="8">
        <f t="shared" si="5"/>
        <v>-6.8887617262649914E-2</v>
      </c>
      <c r="F122" s="8">
        <f t="shared" si="6"/>
        <v>-6.8887617262649914E-2</v>
      </c>
      <c r="G122" s="8">
        <f t="shared" si="7"/>
        <v>4.7455038121253425E-3</v>
      </c>
    </row>
    <row r="123" spans="1:7" x14ac:dyDescent="0.3">
      <c r="A123" s="3">
        <v>40210</v>
      </c>
      <c r="B123">
        <v>78.997833</v>
      </c>
      <c r="C123" s="8">
        <f t="shared" si="4"/>
        <v>3.8233434338124928E-2</v>
      </c>
      <c r="D123" s="4">
        <v>-3.11132592188617E-2</v>
      </c>
      <c r="E123" s="8">
        <f t="shared" si="5"/>
        <v>3.6566767671458264E-2</v>
      </c>
      <c r="F123" s="8">
        <f t="shared" si="6"/>
        <v>0</v>
      </c>
      <c r="G123" s="8">
        <f t="shared" si="7"/>
        <v>0</v>
      </c>
    </row>
    <row r="124" spans="1:7" x14ac:dyDescent="0.3">
      <c r="A124" s="3">
        <v>40238</v>
      </c>
      <c r="B124">
        <v>80.031349000000006</v>
      </c>
      <c r="C124" s="8">
        <f t="shared" si="4"/>
        <v>1.2997998704769007E-2</v>
      </c>
      <c r="D124" s="4">
        <v>5.6136207167735014E-2</v>
      </c>
      <c r="E124" s="8">
        <f t="shared" si="5"/>
        <v>1.133133203810234E-2</v>
      </c>
      <c r="F124" s="8">
        <f t="shared" si="6"/>
        <v>0</v>
      </c>
      <c r="G124" s="8">
        <f t="shared" si="7"/>
        <v>0</v>
      </c>
    </row>
    <row r="125" spans="1:7" x14ac:dyDescent="0.3">
      <c r="A125" s="3">
        <v>40269</v>
      </c>
      <c r="B125">
        <v>80.499358999999998</v>
      </c>
      <c r="C125" s="8">
        <f t="shared" si="4"/>
        <v>5.830801244071788E-3</v>
      </c>
      <c r="D125" s="4">
        <v>3.8542761742774344E-2</v>
      </c>
      <c r="E125" s="8">
        <f t="shared" si="5"/>
        <v>4.164134577405121E-3</v>
      </c>
      <c r="F125" s="8">
        <f t="shared" si="6"/>
        <v>0</v>
      </c>
      <c r="G125" s="8">
        <f t="shared" si="7"/>
        <v>0</v>
      </c>
    </row>
    <row r="126" spans="1:7" x14ac:dyDescent="0.3">
      <c r="A126" s="3">
        <v>40299</v>
      </c>
      <c r="B126">
        <v>78.165497000000002</v>
      </c>
      <c r="C126" s="8">
        <f t="shared" si="4"/>
        <v>-2.9420886306294643E-2</v>
      </c>
      <c r="D126" s="4">
        <v>-6.2249358284833245E-2</v>
      </c>
      <c r="E126" s="8">
        <f t="shared" si="5"/>
        <v>-3.108755297296131E-2</v>
      </c>
      <c r="F126" s="8">
        <f t="shared" si="6"/>
        <v>-3.108755297296131E-2</v>
      </c>
      <c r="G126" s="8">
        <f t="shared" si="7"/>
        <v>9.6643594984667557E-4</v>
      </c>
    </row>
    <row r="127" spans="1:7" x14ac:dyDescent="0.3">
      <c r="A127" s="3">
        <v>40330</v>
      </c>
      <c r="B127">
        <v>77.449707000000004</v>
      </c>
      <c r="C127" s="8">
        <f t="shared" si="4"/>
        <v>-9.1995515837411147E-3</v>
      </c>
      <c r="D127" s="4">
        <v>-3.7769044812347032E-2</v>
      </c>
      <c r="E127" s="8">
        <f t="shared" si="5"/>
        <v>-1.0866218250407782E-2</v>
      </c>
      <c r="F127" s="8">
        <f t="shared" si="6"/>
        <v>-1.0866218250407782E-2</v>
      </c>
      <c r="G127" s="8">
        <f t="shared" si="7"/>
        <v>1.1807469906549516E-4</v>
      </c>
    </row>
    <row r="128" spans="1:7" x14ac:dyDescent="0.3">
      <c r="A128" s="3">
        <v>40360</v>
      </c>
      <c r="B128">
        <v>80.535674999999998</v>
      </c>
      <c r="C128" s="8">
        <f t="shared" si="4"/>
        <v>3.9071470186717791E-2</v>
      </c>
      <c r="D128" s="4">
        <v>-3.2914839531485874E-3</v>
      </c>
      <c r="E128" s="8">
        <f t="shared" si="5"/>
        <v>3.7404803520051128E-2</v>
      </c>
      <c r="F128" s="8">
        <f t="shared" si="6"/>
        <v>0</v>
      </c>
      <c r="G128" s="8">
        <f t="shared" si="7"/>
        <v>0</v>
      </c>
    </row>
    <row r="129" spans="1:7" x14ac:dyDescent="0.3">
      <c r="A129" s="3">
        <v>40391</v>
      </c>
      <c r="B129">
        <v>77.230209000000002</v>
      </c>
      <c r="C129" s="8">
        <f t="shared" si="4"/>
        <v>-4.1909565176813948E-2</v>
      </c>
      <c r="D129" s="4">
        <v>6.9033258629053185E-3</v>
      </c>
      <c r="E129" s="8">
        <f t="shared" si="5"/>
        <v>-4.3576231843480612E-2</v>
      </c>
      <c r="F129" s="8">
        <f t="shared" si="6"/>
        <v>-4.3576231843480612E-2</v>
      </c>
      <c r="G129" s="8">
        <f t="shared" si="7"/>
        <v>1.8988879816767737E-3</v>
      </c>
    </row>
    <row r="130" spans="1:7" x14ac:dyDescent="0.3">
      <c r="A130" s="3">
        <v>40422</v>
      </c>
      <c r="B130">
        <v>84.552825999999996</v>
      </c>
      <c r="C130" s="8">
        <f t="shared" si="4"/>
        <v>9.0585810015717652E-2</v>
      </c>
      <c r="D130" s="4">
        <v>3.1504941141508404E-2</v>
      </c>
      <c r="E130" s="8">
        <f t="shared" si="5"/>
        <v>8.8919143349050989E-2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90.515793000000002</v>
      </c>
      <c r="C131" s="8">
        <f t="shared" si="4"/>
        <v>6.8147844972892044E-2</v>
      </c>
      <c r="D131" s="4">
        <v>4.3169159346687906E-2</v>
      </c>
      <c r="E131" s="8">
        <f t="shared" si="5"/>
        <v>6.648117830622538E-2</v>
      </c>
      <c r="F131" s="8">
        <f t="shared" si="6"/>
        <v>0</v>
      </c>
      <c r="G131" s="8">
        <f t="shared" si="7"/>
        <v>0</v>
      </c>
    </row>
    <row r="132" spans="1:7" x14ac:dyDescent="0.3">
      <c r="A132" s="3">
        <v>40483</v>
      </c>
      <c r="B132">
        <v>89.166854999999998</v>
      </c>
      <c r="C132" s="8">
        <f t="shared" ref="C132:C195" si="8">LN(B132/B131)</f>
        <v>-1.5014953953119704E-2</v>
      </c>
      <c r="D132" s="4">
        <v>2.3042863564302723E-2</v>
      </c>
      <c r="E132" s="8">
        <f t="shared" ref="E132:E195" si="9">C132-$N$4</f>
        <v>-1.6681620619786369E-2</v>
      </c>
      <c r="F132" s="8">
        <f t="shared" ref="F132:F195" si="10">IF(E132&lt;0,E132,0)</f>
        <v>-1.6681620619786369E-2</v>
      </c>
      <c r="G132" s="8">
        <f t="shared" ref="G132:G195" si="11">F132^2</f>
        <v>2.7827646650248176E-4</v>
      </c>
    </row>
    <row r="133" spans="1:7" x14ac:dyDescent="0.3">
      <c r="A133" s="3">
        <v>40513</v>
      </c>
      <c r="B133">
        <v>92.918716000000003</v>
      </c>
      <c r="C133" s="8">
        <f t="shared" si="8"/>
        <v>4.1215699653125062E-2</v>
      </c>
      <c r="D133" s="4">
        <v>3.4948361274036006E-2</v>
      </c>
      <c r="E133" s="8">
        <f t="shared" si="9"/>
        <v>3.9549032986458399E-2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102.56768</v>
      </c>
      <c r="C134" s="8">
        <f t="shared" si="8"/>
        <v>9.8797783895709479E-2</v>
      </c>
      <c r="D134" s="4">
        <v>3.2560370945617333E-2</v>
      </c>
      <c r="E134" s="8">
        <f t="shared" si="9"/>
        <v>9.7131117229042815E-2</v>
      </c>
      <c r="F134" s="8">
        <f t="shared" si="10"/>
        <v>0</v>
      </c>
      <c r="G134" s="8">
        <f t="shared" si="11"/>
        <v>0</v>
      </c>
    </row>
    <row r="135" spans="1:7" x14ac:dyDescent="0.3">
      <c r="A135" s="3">
        <v>40575</v>
      </c>
      <c r="B135">
        <v>102.491699</v>
      </c>
      <c r="C135" s="8">
        <f t="shared" si="8"/>
        <v>-7.4106343097071444E-4</v>
      </c>
      <c r="D135" s="4">
        <v>2.9575000749874056E-2</v>
      </c>
      <c r="E135" s="8">
        <f t="shared" si="9"/>
        <v>-2.4077300976373811E-3</v>
      </c>
      <c r="F135" s="8">
        <f t="shared" si="10"/>
        <v>-2.4077300976373811E-3</v>
      </c>
      <c r="G135" s="8">
        <f t="shared" si="11"/>
        <v>5.7971642230689126E-6</v>
      </c>
    </row>
    <row r="136" spans="1:7" x14ac:dyDescent="0.3">
      <c r="A136" s="3">
        <v>40603</v>
      </c>
      <c r="B136">
        <v>103.653893</v>
      </c>
      <c r="C136" s="8">
        <f t="shared" si="8"/>
        <v>1.1275587336447826E-2</v>
      </c>
      <c r="D136" s="4">
        <v>-1.2667701894044002E-2</v>
      </c>
      <c r="E136" s="8">
        <f t="shared" si="9"/>
        <v>9.6089206697811593E-3</v>
      </c>
      <c r="F136" s="8">
        <f t="shared" si="10"/>
        <v>0</v>
      </c>
      <c r="G136" s="8">
        <f t="shared" si="11"/>
        <v>0</v>
      </c>
    </row>
    <row r="137" spans="1:7" x14ac:dyDescent="0.3">
      <c r="A137" s="3">
        <v>40634</v>
      </c>
      <c r="B137">
        <v>108.42757400000001</v>
      </c>
      <c r="C137" s="8">
        <f t="shared" si="8"/>
        <v>4.5025032082459379E-2</v>
      </c>
      <c r="D137" s="4">
        <v>2.0501476777409332E-2</v>
      </c>
      <c r="E137" s="8">
        <f t="shared" si="9"/>
        <v>4.3358365415792716E-2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107.378731</v>
      </c>
      <c r="C138" s="8">
        <f t="shared" si="8"/>
        <v>-9.7203022706061713E-3</v>
      </c>
      <c r="D138" s="4">
        <v>5.0939873881095284E-3</v>
      </c>
      <c r="E138" s="8">
        <f t="shared" si="9"/>
        <v>-1.1386968937272838E-2</v>
      </c>
      <c r="F138" s="8">
        <f t="shared" si="10"/>
        <v>-1.1386968937272838E-2</v>
      </c>
      <c r="G138" s="8">
        <f t="shared" si="11"/>
        <v>1.2966306157841651E-4</v>
      </c>
    </row>
    <row r="139" spans="1:7" x14ac:dyDescent="0.3">
      <c r="A139" s="3">
        <v>40695</v>
      </c>
      <c r="B139">
        <v>109.531761</v>
      </c>
      <c r="C139" s="8">
        <f t="shared" si="8"/>
        <v>1.9852434911898344E-2</v>
      </c>
      <c r="D139" s="4">
        <v>-3.8868390502178655E-2</v>
      </c>
      <c r="E139" s="8">
        <f t="shared" si="9"/>
        <v>1.8185768245231677E-2</v>
      </c>
      <c r="F139" s="8">
        <f t="shared" si="10"/>
        <v>0</v>
      </c>
      <c r="G139" s="8">
        <f t="shared" si="11"/>
        <v>0</v>
      </c>
    </row>
    <row r="140" spans="1:7" x14ac:dyDescent="0.3">
      <c r="A140" s="3">
        <v>40725</v>
      </c>
      <c r="B140">
        <v>116.108154</v>
      </c>
      <c r="C140" s="8">
        <f t="shared" si="8"/>
        <v>5.8307556802478108E-2</v>
      </c>
      <c r="D140" s="4">
        <v>2.9016611928066923E-2</v>
      </c>
      <c r="E140" s="8">
        <f t="shared" si="9"/>
        <v>5.6640890135811445E-2</v>
      </c>
      <c r="F140" s="8">
        <f t="shared" si="10"/>
        <v>0</v>
      </c>
      <c r="G140" s="8">
        <f t="shared" si="11"/>
        <v>0</v>
      </c>
    </row>
    <row r="141" spans="1:7" x14ac:dyDescent="0.3">
      <c r="A141" s="3">
        <v>40756</v>
      </c>
      <c r="B141">
        <v>109.76158100000001</v>
      </c>
      <c r="C141" s="8">
        <f t="shared" si="8"/>
        <v>-5.6211550767439396E-2</v>
      </c>
      <c r="D141" s="4">
        <v>-0.11155150163391914</v>
      </c>
      <c r="E141" s="8">
        <f t="shared" si="9"/>
        <v>-5.7878217434106059E-2</v>
      </c>
      <c r="F141" s="8">
        <f t="shared" si="10"/>
        <v>-5.7878217434106059E-2</v>
      </c>
      <c r="G141" s="8">
        <f t="shared" si="11"/>
        <v>3.3498880533496585E-3</v>
      </c>
    </row>
    <row r="142" spans="1:7" x14ac:dyDescent="0.3">
      <c r="A142" s="3">
        <v>40787</v>
      </c>
      <c r="B142">
        <v>112.137749</v>
      </c>
      <c r="C142" s="8">
        <f t="shared" si="8"/>
        <v>2.1417449342821311E-2</v>
      </c>
      <c r="D142" s="4">
        <v>-9.6898422195606567E-3</v>
      </c>
      <c r="E142" s="8">
        <f t="shared" si="9"/>
        <v>1.9750782676154644E-2</v>
      </c>
      <c r="F142" s="8">
        <f t="shared" si="10"/>
        <v>0</v>
      </c>
      <c r="G142" s="8">
        <f t="shared" si="11"/>
        <v>0</v>
      </c>
    </row>
    <row r="143" spans="1:7" x14ac:dyDescent="0.3">
      <c r="A143" s="3">
        <v>40817</v>
      </c>
      <c r="B143">
        <v>118.396469</v>
      </c>
      <c r="C143" s="8">
        <f t="shared" si="8"/>
        <v>5.4310881998889914E-2</v>
      </c>
      <c r="D143" s="4">
        <v>2.8005694066489926E-2</v>
      </c>
      <c r="E143" s="8">
        <f t="shared" si="9"/>
        <v>5.264421533222325E-2</v>
      </c>
      <c r="F143" s="8">
        <f t="shared" si="10"/>
        <v>0</v>
      </c>
      <c r="G143" s="8">
        <f t="shared" si="11"/>
        <v>0</v>
      </c>
    </row>
    <row r="144" spans="1:7" x14ac:dyDescent="0.3">
      <c r="A144" s="3">
        <v>40848</v>
      </c>
      <c r="B144">
        <v>120.55754899999999</v>
      </c>
      <c r="C144" s="8">
        <f t="shared" si="8"/>
        <v>1.8088324615435386E-2</v>
      </c>
      <c r="D144" s="4">
        <v>1.5779160738160623E-2</v>
      </c>
      <c r="E144" s="8">
        <f t="shared" si="9"/>
        <v>1.6421657948768719E-2</v>
      </c>
      <c r="F144" s="8">
        <f t="shared" si="10"/>
        <v>0</v>
      </c>
      <c r="G144" s="8">
        <f t="shared" si="11"/>
        <v>0</v>
      </c>
    </row>
    <row r="145" spans="1:7" x14ac:dyDescent="0.3">
      <c r="A145" s="3">
        <v>40878</v>
      </c>
      <c r="B145">
        <v>118.38954200000001</v>
      </c>
      <c r="C145" s="8">
        <f t="shared" si="8"/>
        <v>-1.8146833139420459E-2</v>
      </c>
      <c r="D145" s="4">
        <v>1.3685864734008166E-2</v>
      </c>
      <c r="E145" s="8">
        <f t="shared" si="9"/>
        <v>-1.9813499806087126E-2</v>
      </c>
      <c r="F145" s="8">
        <f t="shared" si="10"/>
        <v>-1.9813499806087126E-2</v>
      </c>
      <c r="G145" s="8">
        <f t="shared" si="11"/>
        <v>3.9257477456581456E-4</v>
      </c>
    </row>
    <row r="146" spans="1:7" x14ac:dyDescent="0.3">
      <c r="A146" s="3">
        <v>40909</v>
      </c>
      <c r="B146">
        <v>124.00385300000001</v>
      </c>
      <c r="C146" s="8">
        <f t="shared" si="8"/>
        <v>4.633224685685805E-2</v>
      </c>
      <c r="D146" s="4">
        <v>4.5025097747086802E-2</v>
      </c>
      <c r="E146" s="8">
        <f t="shared" si="9"/>
        <v>4.4665580190191387E-2</v>
      </c>
      <c r="F146" s="8">
        <f t="shared" si="10"/>
        <v>0</v>
      </c>
      <c r="G146" s="8">
        <f t="shared" si="11"/>
        <v>0</v>
      </c>
    </row>
    <row r="147" spans="1:7" x14ac:dyDescent="0.3">
      <c r="A147" s="3">
        <v>40940</v>
      </c>
      <c r="B147">
        <v>126.662903</v>
      </c>
      <c r="C147" s="8">
        <f t="shared" si="8"/>
        <v>2.1216612750042892E-2</v>
      </c>
      <c r="D147" s="4">
        <v>3.9137019179213507E-2</v>
      </c>
      <c r="E147" s="8">
        <f t="shared" si="9"/>
        <v>1.9549946083376225E-2</v>
      </c>
      <c r="F147" s="8">
        <f t="shared" si="10"/>
        <v>0</v>
      </c>
      <c r="G147" s="8">
        <f t="shared" si="11"/>
        <v>0</v>
      </c>
    </row>
    <row r="148" spans="1:7" x14ac:dyDescent="0.3">
      <c r="A148" s="3">
        <v>40969</v>
      </c>
      <c r="B148">
        <v>134.86064099999999</v>
      </c>
      <c r="C148" s="8">
        <f t="shared" si="8"/>
        <v>6.2712705919422768E-2</v>
      </c>
      <c r="D148" s="4">
        <v>2.6809497027676436E-2</v>
      </c>
      <c r="E148" s="8">
        <f t="shared" si="9"/>
        <v>6.1046039252756104E-2</v>
      </c>
      <c r="F148" s="8">
        <f t="shared" si="10"/>
        <v>0</v>
      </c>
      <c r="G148" s="8">
        <f t="shared" si="11"/>
        <v>0</v>
      </c>
    </row>
    <row r="149" spans="1:7" x14ac:dyDescent="0.3">
      <c r="A149" s="3">
        <v>41000</v>
      </c>
      <c r="B149">
        <v>133.84584000000001</v>
      </c>
      <c r="C149" s="8">
        <f t="shared" si="8"/>
        <v>-7.553266455702575E-3</v>
      </c>
      <c r="D149" s="4">
        <v>-2.0247370616681883E-3</v>
      </c>
      <c r="E149" s="8">
        <f t="shared" si="9"/>
        <v>-9.2199331223692411E-3</v>
      </c>
      <c r="F149" s="8">
        <f t="shared" si="10"/>
        <v>-9.2199331223692411E-3</v>
      </c>
      <c r="G149" s="8">
        <f t="shared" si="11"/>
        <v>8.5007166780961418E-5</v>
      </c>
    </row>
    <row r="150" spans="1:7" x14ac:dyDescent="0.3">
      <c r="A150" s="3">
        <v>41030</v>
      </c>
      <c r="B150">
        <v>124.680626</v>
      </c>
      <c r="C150" s="8">
        <f t="shared" si="8"/>
        <v>-7.0933214176786122E-2</v>
      </c>
      <c r="D150" s="4">
        <v>-3.3115171647048497E-2</v>
      </c>
      <c r="E150" s="8">
        <f t="shared" si="9"/>
        <v>-7.2599880843452785E-2</v>
      </c>
      <c r="F150" s="8">
        <f t="shared" si="10"/>
        <v>-7.2599880843452785E-2</v>
      </c>
      <c r="G150" s="8">
        <f t="shared" si="11"/>
        <v>5.2707426984835428E-3</v>
      </c>
    </row>
    <row r="151" spans="1:7" x14ac:dyDescent="0.3">
      <c r="A151" s="3">
        <v>41061</v>
      </c>
      <c r="B151">
        <v>126.942429</v>
      </c>
      <c r="C151" s="8">
        <f t="shared" si="8"/>
        <v>1.7978192979756297E-2</v>
      </c>
      <c r="D151" s="4">
        <v>-1.3352295190864963E-2</v>
      </c>
      <c r="E151" s="8">
        <f t="shared" si="9"/>
        <v>1.631152631308963E-2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127.202034</v>
      </c>
      <c r="C152" s="8">
        <f t="shared" si="8"/>
        <v>2.042972624538909E-3</v>
      </c>
      <c r="D152" s="4">
        <v>2.7058290832838196E-2</v>
      </c>
      <c r="E152" s="8">
        <f t="shared" si="9"/>
        <v>3.763059578722422E-4</v>
      </c>
      <c r="F152" s="8">
        <f t="shared" si="10"/>
        <v>0</v>
      </c>
      <c r="G152" s="8">
        <f t="shared" si="11"/>
        <v>0</v>
      </c>
    </row>
    <row r="153" spans="1:7" x14ac:dyDescent="0.3">
      <c r="A153" s="3">
        <v>41122</v>
      </c>
      <c r="B153">
        <v>126.468605</v>
      </c>
      <c r="C153" s="8">
        <f t="shared" si="8"/>
        <v>-5.7825457970225409E-3</v>
      </c>
      <c r="D153" s="4">
        <v>3.1610569005792219E-2</v>
      </c>
      <c r="E153" s="8">
        <f t="shared" si="9"/>
        <v>-7.4492124636892079E-3</v>
      </c>
      <c r="F153" s="8">
        <f t="shared" si="10"/>
        <v>-7.4492124636892079E-3</v>
      </c>
      <c r="G153" s="8">
        <f t="shared" si="11"/>
        <v>5.5490766329182639E-5</v>
      </c>
    </row>
    <row r="154" spans="1:7" x14ac:dyDescent="0.3">
      <c r="A154" s="3">
        <v>41153</v>
      </c>
      <c r="B154">
        <v>135.22164900000001</v>
      </c>
      <c r="C154" s="8">
        <f t="shared" si="8"/>
        <v>6.6921180982561806E-2</v>
      </c>
      <c r="D154" s="4">
        <v>2.8081806770415847E-2</v>
      </c>
      <c r="E154" s="8">
        <f t="shared" si="9"/>
        <v>6.5254514315895143E-2</v>
      </c>
      <c r="F154" s="8">
        <f t="shared" si="10"/>
        <v>0</v>
      </c>
      <c r="G154" s="8">
        <f t="shared" si="11"/>
        <v>0</v>
      </c>
    </row>
    <row r="155" spans="1:7" x14ac:dyDescent="0.3">
      <c r="A155" s="3">
        <v>41183</v>
      </c>
      <c r="B155">
        <v>126.79998000000001</v>
      </c>
      <c r="C155" s="8">
        <f t="shared" si="8"/>
        <v>-6.4304392255344456E-2</v>
      </c>
      <c r="D155" s="4">
        <v>-3.8872201215836791E-3</v>
      </c>
      <c r="E155" s="8">
        <f t="shared" si="9"/>
        <v>-6.5971058922011119E-2</v>
      </c>
      <c r="F155" s="8">
        <f t="shared" si="10"/>
        <v>-6.5971058922011119E-2</v>
      </c>
      <c r="G155" s="8">
        <f t="shared" si="11"/>
        <v>4.3521806152914625E-3</v>
      </c>
    </row>
    <row r="156" spans="1:7" x14ac:dyDescent="0.3">
      <c r="A156" s="3">
        <v>41214</v>
      </c>
      <c r="B156">
        <v>123.89284499999999</v>
      </c>
      <c r="C156" s="8">
        <f t="shared" si="8"/>
        <v>-2.3193845490819768E-2</v>
      </c>
      <c r="D156" s="4">
        <v>-3.0584978522643885E-2</v>
      </c>
      <c r="E156" s="8">
        <f t="shared" si="9"/>
        <v>-2.4860512157486435E-2</v>
      </c>
      <c r="F156" s="8">
        <f t="shared" si="10"/>
        <v>-2.4860512157486435E-2</v>
      </c>
      <c r="G156" s="8">
        <f t="shared" si="11"/>
        <v>6.1804506473253087E-4</v>
      </c>
    </row>
    <row r="157" spans="1:7" x14ac:dyDescent="0.3">
      <c r="A157" s="3">
        <v>41244</v>
      </c>
      <c r="B157">
        <v>125.403946</v>
      </c>
      <c r="C157" s="8">
        <f t="shared" si="8"/>
        <v>1.2123056224773542E-2</v>
      </c>
      <c r="D157" s="4">
        <v>1.972514961509142E-2</v>
      </c>
      <c r="E157" s="8">
        <f t="shared" si="9"/>
        <v>1.0456389558106875E-2</v>
      </c>
      <c r="F157" s="8">
        <f t="shared" si="10"/>
        <v>0</v>
      </c>
      <c r="G157" s="8">
        <f t="shared" si="11"/>
        <v>0</v>
      </c>
    </row>
    <row r="158" spans="1:7" x14ac:dyDescent="0.3">
      <c r="A158" s="3">
        <v>41275</v>
      </c>
      <c r="B158">
        <v>132.94589199999999</v>
      </c>
      <c r="C158" s="8">
        <f t="shared" si="8"/>
        <v>5.8402123369141475E-2</v>
      </c>
      <c r="D158" s="4">
        <v>4.0044072826034761E-2</v>
      </c>
      <c r="E158" s="8">
        <f t="shared" si="9"/>
        <v>5.6735456702474811E-2</v>
      </c>
      <c r="F158" s="8">
        <f t="shared" si="10"/>
        <v>0</v>
      </c>
      <c r="G158" s="8">
        <f t="shared" si="11"/>
        <v>0</v>
      </c>
    </row>
    <row r="159" spans="1:7" x14ac:dyDescent="0.3">
      <c r="A159" s="3">
        <v>41306</v>
      </c>
      <c r="B159">
        <v>131.47936999999999</v>
      </c>
      <c r="C159" s="8">
        <f t="shared" si="8"/>
        <v>-1.1092261196248602E-2</v>
      </c>
      <c r="D159" s="4">
        <v>2.1325961667452462E-2</v>
      </c>
      <c r="E159" s="8">
        <f t="shared" si="9"/>
        <v>-1.2758927862915269E-2</v>
      </c>
      <c r="F159" s="8">
        <f t="shared" si="10"/>
        <v>-1.2758927862915269E-2</v>
      </c>
      <c r="G159" s="8">
        <f t="shared" si="11"/>
        <v>1.6279024021107559E-4</v>
      </c>
    </row>
    <row r="160" spans="1:7" x14ac:dyDescent="0.3">
      <c r="A160" s="3">
        <v>41334</v>
      </c>
      <c r="B160">
        <v>140.23109400000001</v>
      </c>
      <c r="C160" s="8">
        <f t="shared" si="8"/>
        <v>6.4441775995890349E-2</v>
      </c>
      <c r="D160" s="4">
        <v>2.5151988284479933E-2</v>
      </c>
      <c r="E160" s="8">
        <f t="shared" si="9"/>
        <v>6.2775109329223686E-2</v>
      </c>
      <c r="F160" s="8">
        <f t="shared" si="10"/>
        <v>0</v>
      </c>
      <c r="G160" s="8">
        <f t="shared" si="11"/>
        <v>0</v>
      </c>
    </row>
    <row r="161" spans="1:7" x14ac:dyDescent="0.3">
      <c r="A161" s="3">
        <v>41365</v>
      </c>
      <c r="B161">
        <v>133.15701300000001</v>
      </c>
      <c r="C161" s="8">
        <f t="shared" si="8"/>
        <v>-5.1762752383072139E-2</v>
      </c>
      <c r="D161" s="4">
        <v>1.2731108385053069E-2</v>
      </c>
      <c r="E161" s="8">
        <f t="shared" si="9"/>
        <v>-5.3429419049738802E-2</v>
      </c>
      <c r="F161" s="8">
        <f t="shared" si="10"/>
        <v>-5.3429419049738802E-2</v>
      </c>
      <c r="G161" s="8">
        <f t="shared" si="11"/>
        <v>2.8547028199925918E-3</v>
      </c>
    </row>
    <row r="162" spans="1:7" x14ac:dyDescent="0.3">
      <c r="A162" s="3">
        <v>41395</v>
      </c>
      <c r="B162">
        <v>136.75979599999999</v>
      </c>
      <c r="C162" s="8">
        <f t="shared" si="8"/>
        <v>2.66970923116874E-2</v>
      </c>
      <c r="D162" s="4">
        <v>4.3077296234266003E-2</v>
      </c>
      <c r="E162" s="8">
        <f t="shared" si="9"/>
        <v>2.5030425645020733E-2</v>
      </c>
      <c r="F162" s="8">
        <f t="shared" si="10"/>
        <v>0</v>
      </c>
      <c r="G162" s="8">
        <f t="shared" si="11"/>
        <v>0</v>
      </c>
    </row>
    <row r="163" spans="1:7" x14ac:dyDescent="0.3">
      <c r="A163" s="3">
        <v>41426</v>
      </c>
      <c r="B163">
        <v>126.23142199999999</v>
      </c>
      <c r="C163" s="8">
        <f t="shared" si="8"/>
        <v>-8.0109168253524765E-2</v>
      </c>
      <c r="D163" s="4">
        <v>-1.2932074499374634E-2</v>
      </c>
      <c r="E163" s="8">
        <f t="shared" si="9"/>
        <v>-8.1775834920191429E-2</v>
      </c>
      <c r="F163" s="8">
        <f t="shared" si="10"/>
        <v>-8.1775834920191429E-2</v>
      </c>
      <c r="G163" s="8">
        <f t="shared" si="11"/>
        <v>6.6872871768944003E-3</v>
      </c>
    </row>
    <row r="164" spans="1:7" x14ac:dyDescent="0.3">
      <c r="A164" s="3">
        <v>41456</v>
      </c>
      <c r="B164">
        <v>128.82728599999999</v>
      </c>
      <c r="C164" s="8">
        <f t="shared" si="8"/>
        <v>2.0355734207524109E-2</v>
      </c>
      <c r="D164" s="4">
        <v>3.0366293119314776E-2</v>
      </c>
      <c r="E164" s="8">
        <f t="shared" si="9"/>
        <v>1.8689067540857442E-2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120.39247899999999</v>
      </c>
      <c r="C165" s="8">
        <f t="shared" si="8"/>
        <v>-6.7715574913576534E-2</v>
      </c>
      <c r="D165" s="4">
        <v>8.4462247104348206E-4</v>
      </c>
      <c r="E165" s="8">
        <f t="shared" si="9"/>
        <v>-6.9382241580243198E-2</v>
      </c>
      <c r="F165" s="8">
        <f t="shared" si="10"/>
        <v>-6.9382241580243198E-2</v>
      </c>
      <c r="G165" s="8">
        <f t="shared" si="11"/>
        <v>4.8138954466992283E-3</v>
      </c>
    </row>
    <row r="166" spans="1:7" x14ac:dyDescent="0.3">
      <c r="A166" s="3">
        <v>41518</v>
      </c>
      <c r="B166">
        <v>122.92604799999999</v>
      </c>
      <c r="C166" s="8">
        <f t="shared" si="8"/>
        <v>2.0825874639172588E-2</v>
      </c>
      <c r="D166" s="4">
        <v>1.0175051893412149E-2</v>
      </c>
      <c r="E166" s="8">
        <f t="shared" si="9"/>
        <v>1.9159207972505921E-2</v>
      </c>
      <c r="F166" s="8">
        <f t="shared" si="10"/>
        <v>0</v>
      </c>
      <c r="G166" s="8">
        <f t="shared" si="11"/>
        <v>0</v>
      </c>
    </row>
    <row r="167" spans="1:7" x14ac:dyDescent="0.3">
      <c r="A167" s="3">
        <v>41548</v>
      </c>
      <c r="B167">
        <v>118.963013</v>
      </c>
      <c r="C167" s="8">
        <f t="shared" si="8"/>
        <v>-3.2770309112907743E-2</v>
      </c>
      <c r="D167" s="4">
        <v>1.928916344820775E-2</v>
      </c>
      <c r="E167" s="8">
        <f t="shared" si="9"/>
        <v>-3.4436975779574407E-2</v>
      </c>
      <c r="F167" s="8">
        <f t="shared" si="10"/>
        <v>-3.4436975779574407E-2</v>
      </c>
      <c r="G167" s="8">
        <f t="shared" si="11"/>
        <v>1.1859053008429943E-3</v>
      </c>
    </row>
    <row r="168" spans="1:7" x14ac:dyDescent="0.3">
      <c r="A168" s="3">
        <v>41579</v>
      </c>
      <c r="B168">
        <v>119.275032</v>
      </c>
      <c r="C168" s="8">
        <f t="shared" si="8"/>
        <v>2.6193900172590046E-3</v>
      </c>
      <c r="D168" s="4">
        <v>3.6258420842075298E-2</v>
      </c>
      <c r="E168" s="8">
        <f t="shared" si="9"/>
        <v>9.5272335059233787E-4</v>
      </c>
      <c r="F168" s="8">
        <f t="shared" si="10"/>
        <v>0</v>
      </c>
      <c r="G168" s="8">
        <f t="shared" si="11"/>
        <v>0</v>
      </c>
    </row>
    <row r="169" spans="1:7" x14ac:dyDescent="0.3">
      <c r="A169" s="3">
        <v>41609</v>
      </c>
      <c r="B169">
        <v>125.181213</v>
      </c>
      <c r="C169" s="8">
        <f t="shared" si="8"/>
        <v>4.8330371806234985E-2</v>
      </c>
      <c r="D169" s="4">
        <v>1.349941977447679E-2</v>
      </c>
      <c r="E169" s="8">
        <f t="shared" si="9"/>
        <v>4.6663705139568322E-2</v>
      </c>
      <c r="F169" s="8">
        <f t="shared" si="10"/>
        <v>0</v>
      </c>
      <c r="G169" s="8">
        <f t="shared" si="11"/>
        <v>0</v>
      </c>
    </row>
    <row r="170" spans="1:7" x14ac:dyDescent="0.3">
      <c r="A170" s="3">
        <v>41640</v>
      </c>
      <c r="B170">
        <v>117.913391</v>
      </c>
      <c r="C170" s="8">
        <f t="shared" si="8"/>
        <v>-5.9812011097760708E-2</v>
      </c>
      <c r="D170" s="4">
        <v>8.0327912414859867E-3</v>
      </c>
      <c r="E170" s="8">
        <f t="shared" si="9"/>
        <v>-6.1478677764427371E-2</v>
      </c>
      <c r="F170" s="8">
        <f t="shared" si="10"/>
        <v>-6.1478677764427371E-2</v>
      </c>
      <c r="G170" s="8">
        <f t="shared" si="11"/>
        <v>3.7796278196622966E-3</v>
      </c>
    </row>
    <row r="171" spans="1:7" x14ac:dyDescent="0.3">
      <c r="A171" s="3">
        <v>41671</v>
      </c>
      <c r="B171">
        <v>123.579521</v>
      </c>
      <c r="C171" s="8">
        <f t="shared" si="8"/>
        <v>4.6934463195421598E-2</v>
      </c>
      <c r="D171" s="4">
        <v>-2.9235609107335124E-3</v>
      </c>
      <c r="E171" s="8">
        <f t="shared" si="9"/>
        <v>4.5267796528754935E-2</v>
      </c>
      <c r="F171" s="8">
        <f t="shared" si="10"/>
        <v>0</v>
      </c>
      <c r="G171" s="8">
        <f t="shared" si="11"/>
        <v>0</v>
      </c>
    </row>
    <row r="172" spans="1:7" x14ac:dyDescent="0.3">
      <c r="A172" s="3">
        <v>41699</v>
      </c>
      <c r="B172">
        <v>129.16902200000001</v>
      </c>
      <c r="C172" s="8">
        <f t="shared" si="8"/>
        <v>4.4236951204147806E-2</v>
      </c>
      <c r="D172" s="4">
        <v>2.5258368891180855E-2</v>
      </c>
      <c r="E172" s="8">
        <f t="shared" si="9"/>
        <v>4.2570284537481143E-2</v>
      </c>
      <c r="F172" s="8">
        <f t="shared" si="10"/>
        <v>0</v>
      </c>
      <c r="G172" s="8">
        <f t="shared" si="11"/>
        <v>0</v>
      </c>
    </row>
    <row r="173" spans="1:7" x14ac:dyDescent="0.3">
      <c r="A173" s="3">
        <v>41730</v>
      </c>
      <c r="B173">
        <v>131.83978300000001</v>
      </c>
      <c r="C173" s="8">
        <f t="shared" si="8"/>
        <v>2.0465625427592008E-2</v>
      </c>
      <c r="D173" s="4">
        <v>3.9701914261050747E-4</v>
      </c>
      <c r="E173" s="8">
        <f t="shared" si="9"/>
        <v>1.8798958760925341E-2</v>
      </c>
      <c r="F173" s="8">
        <f t="shared" si="10"/>
        <v>0</v>
      </c>
      <c r="G173" s="8">
        <f t="shared" si="11"/>
        <v>0</v>
      </c>
    </row>
    <row r="174" spans="1:7" x14ac:dyDescent="0.3">
      <c r="A174" s="3">
        <v>41760</v>
      </c>
      <c r="B174">
        <v>123.71350099999999</v>
      </c>
      <c r="C174" s="8">
        <f t="shared" si="8"/>
        <v>-6.3619003694455972E-2</v>
      </c>
      <c r="D174" s="4">
        <v>1.3590937029834107E-2</v>
      </c>
      <c r="E174" s="8">
        <f t="shared" si="9"/>
        <v>-6.5285670361122636E-2</v>
      </c>
      <c r="F174" s="8">
        <f t="shared" si="10"/>
        <v>-6.5285670361122636E-2</v>
      </c>
      <c r="G174" s="8">
        <f t="shared" si="11"/>
        <v>4.2622187545011663E-3</v>
      </c>
    </row>
    <row r="175" spans="1:7" x14ac:dyDescent="0.3">
      <c r="A175" s="3">
        <v>41791</v>
      </c>
      <c r="B175">
        <v>122.34813699999999</v>
      </c>
      <c r="C175" s="8">
        <f t="shared" si="8"/>
        <v>-1.1097853566470172E-2</v>
      </c>
      <c r="D175" s="4">
        <v>2.9880821738552089E-2</v>
      </c>
      <c r="E175" s="8">
        <f t="shared" si="9"/>
        <v>-1.2764520233136839E-2</v>
      </c>
      <c r="F175" s="8">
        <f t="shared" si="10"/>
        <v>-1.2764520233136839E-2</v>
      </c>
      <c r="G175" s="8">
        <f t="shared" si="11"/>
        <v>1.6293297678215976E-4</v>
      </c>
    </row>
    <row r="176" spans="1:7" x14ac:dyDescent="0.3">
      <c r="A176" s="3">
        <v>41821</v>
      </c>
      <c r="B176">
        <v>129.36764500000001</v>
      </c>
      <c r="C176" s="8">
        <f t="shared" si="8"/>
        <v>5.5787749197636662E-2</v>
      </c>
      <c r="D176" s="4">
        <v>1.3269959710076782E-2</v>
      </c>
      <c r="E176" s="8">
        <f t="shared" si="9"/>
        <v>5.4121082530969998E-2</v>
      </c>
      <c r="F176" s="8">
        <f t="shared" si="10"/>
        <v>0</v>
      </c>
      <c r="G176" s="8">
        <f t="shared" si="11"/>
        <v>0</v>
      </c>
    </row>
    <row r="177" spans="1:7" x14ac:dyDescent="0.3">
      <c r="A177" s="3">
        <v>41852</v>
      </c>
      <c r="B177">
        <v>129.79284699999999</v>
      </c>
      <c r="C177" s="8">
        <f t="shared" si="8"/>
        <v>3.2813827312007521E-3</v>
      </c>
      <c r="D177" s="4">
        <v>-5.8811290252285585E-3</v>
      </c>
      <c r="E177" s="8">
        <f t="shared" si="9"/>
        <v>1.6147160645340853E-3</v>
      </c>
      <c r="F177" s="8">
        <f t="shared" si="10"/>
        <v>0</v>
      </c>
      <c r="G177" s="8">
        <f t="shared" si="11"/>
        <v>0</v>
      </c>
    </row>
    <row r="178" spans="1:7" x14ac:dyDescent="0.3">
      <c r="A178" s="3">
        <v>41883</v>
      </c>
      <c r="B178">
        <v>128.88348400000001</v>
      </c>
      <c r="C178" s="8">
        <f t="shared" si="8"/>
        <v>-7.0309234910948884E-3</v>
      </c>
      <c r="D178" s="4">
        <v>1.603165751778696E-2</v>
      </c>
      <c r="E178" s="8">
        <f t="shared" si="9"/>
        <v>-8.6975901577615554E-3</v>
      </c>
      <c r="F178" s="8">
        <f t="shared" si="10"/>
        <v>-8.6975901577615554E-3</v>
      </c>
      <c r="G178" s="8">
        <f t="shared" si="11"/>
        <v>7.5648074552390674E-5</v>
      </c>
    </row>
    <row r="179" spans="1:7" x14ac:dyDescent="0.3">
      <c r="A179" s="3">
        <v>41913</v>
      </c>
      <c r="B179">
        <v>111.617943</v>
      </c>
      <c r="C179" s="8">
        <f t="shared" si="8"/>
        <v>-0.14382695480870417</v>
      </c>
      <c r="D179" s="4">
        <v>-2.8476672964442066E-2</v>
      </c>
      <c r="E179" s="8">
        <f t="shared" si="9"/>
        <v>-0.14549362147537084</v>
      </c>
      <c r="F179" s="8">
        <f t="shared" si="10"/>
        <v>-0.14549362147537084</v>
      </c>
      <c r="G179" s="8">
        <f t="shared" si="11"/>
        <v>2.1168393890018494E-2</v>
      </c>
    </row>
    <row r="180" spans="1:7" x14ac:dyDescent="0.3">
      <c r="A180" s="3">
        <v>41944</v>
      </c>
      <c r="B180">
        <v>110.103905</v>
      </c>
      <c r="C180" s="8">
        <f t="shared" si="8"/>
        <v>-1.3657305737200059E-2</v>
      </c>
      <c r="D180" s="4">
        <v>5.3907732915100835E-2</v>
      </c>
      <c r="E180" s="8">
        <f t="shared" si="9"/>
        <v>-1.5323972403866726E-2</v>
      </c>
      <c r="F180" s="8">
        <f t="shared" si="10"/>
        <v>-1.5323972403866726E-2</v>
      </c>
      <c r="G180" s="8">
        <f t="shared" si="11"/>
        <v>2.3482413023446897E-4</v>
      </c>
    </row>
    <row r="181" spans="1:7" x14ac:dyDescent="0.3">
      <c r="A181" s="3">
        <v>41974</v>
      </c>
      <c r="B181">
        <v>109.67488899999999</v>
      </c>
      <c r="C181" s="8">
        <f t="shared" si="8"/>
        <v>-3.9040758856365957E-3</v>
      </c>
      <c r="D181" s="4">
        <v>4.7330552586217836E-3</v>
      </c>
      <c r="E181" s="8">
        <f t="shared" si="9"/>
        <v>-5.5707425523032622E-3</v>
      </c>
      <c r="F181" s="8">
        <f t="shared" si="10"/>
        <v>-5.5707425523032622E-3</v>
      </c>
      <c r="G181" s="8">
        <f t="shared" si="11"/>
        <v>3.1033172584042265E-5</v>
      </c>
    </row>
    <row r="182" spans="1:7" x14ac:dyDescent="0.3">
      <c r="A182" s="3">
        <v>42005</v>
      </c>
      <c r="B182">
        <v>104.80090300000001</v>
      </c>
      <c r="C182" s="8">
        <f t="shared" si="8"/>
        <v>-4.5458046708582077E-2</v>
      </c>
      <c r="D182" s="4">
        <v>-1.2781714508435049E-2</v>
      </c>
      <c r="E182" s="8">
        <f t="shared" si="9"/>
        <v>-4.712471337524874E-2</v>
      </c>
      <c r="F182" s="8">
        <f t="shared" si="10"/>
        <v>-4.712471337524874E-2</v>
      </c>
      <c r="G182" s="8">
        <f t="shared" si="11"/>
        <v>2.2207386106993477E-3</v>
      </c>
    </row>
    <row r="183" spans="1:7" x14ac:dyDescent="0.3">
      <c r="A183" s="3">
        <v>42036</v>
      </c>
      <c r="B183">
        <v>110.70030199999999</v>
      </c>
      <c r="C183" s="8">
        <f t="shared" si="8"/>
        <v>5.4764179542783079E-2</v>
      </c>
      <c r="D183" s="4">
        <v>2.6286187871833535E-2</v>
      </c>
      <c r="E183" s="8">
        <f t="shared" si="9"/>
        <v>5.3097512876116415E-2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110.485573</v>
      </c>
      <c r="C184" s="8">
        <f t="shared" si="8"/>
        <v>-1.9416164568233577E-3</v>
      </c>
      <c r="D184" s="4">
        <v>-1.06194104915356E-3</v>
      </c>
      <c r="E184" s="8">
        <f t="shared" si="9"/>
        <v>-3.6082831234900245E-3</v>
      </c>
      <c r="F184" s="8">
        <f t="shared" si="10"/>
        <v>-3.6082831234900245E-3</v>
      </c>
      <c r="G184" s="8">
        <f t="shared" si="11"/>
        <v>1.3019707099262928E-5</v>
      </c>
    </row>
    <row r="185" spans="1:7" x14ac:dyDescent="0.3">
      <c r="A185" s="3">
        <v>42095</v>
      </c>
      <c r="B185">
        <v>117.913208</v>
      </c>
      <c r="C185" s="8">
        <f t="shared" si="8"/>
        <v>6.5063877062404893E-2</v>
      </c>
      <c r="D185" s="4">
        <v>7.1236393561413596E-3</v>
      </c>
      <c r="E185" s="8">
        <f t="shared" si="9"/>
        <v>6.3397210395738229E-2</v>
      </c>
      <c r="F185" s="8">
        <f t="shared" si="10"/>
        <v>0</v>
      </c>
      <c r="G185" s="8">
        <f t="shared" si="11"/>
        <v>0</v>
      </c>
    </row>
    <row r="186" spans="1:7" x14ac:dyDescent="0.3">
      <c r="A186" s="3">
        <v>42125</v>
      </c>
      <c r="B186">
        <v>116.784256</v>
      </c>
      <c r="C186" s="8">
        <f t="shared" si="8"/>
        <v>-9.6205616224182E-3</v>
      </c>
      <c r="D186" s="4">
        <v>8.1202309840569184E-3</v>
      </c>
      <c r="E186" s="8">
        <f t="shared" si="9"/>
        <v>-1.1287228289084867E-2</v>
      </c>
      <c r="F186" s="8">
        <f t="shared" si="10"/>
        <v>-1.1287228289084867E-2</v>
      </c>
      <c r="G186" s="8">
        <f t="shared" si="11"/>
        <v>1.2740152244991769E-4</v>
      </c>
    </row>
    <row r="187" spans="1:7" x14ac:dyDescent="0.3">
      <c r="A187" s="3">
        <v>42156</v>
      </c>
      <c r="B187">
        <v>112.819855</v>
      </c>
      <c r="C187" s="8">
        <f t="shared" si="8"/>
        <v>-3.4535923710091461E-2</v>
      </c>
      <c r="D187" s="4">
        <v>-6.0077640253587035E-3</v>
      </c>
      <c r="E187" s="8">
        <f t="shared" si="9"/>
        <v>-3.6202590376758124E-2</v>
      </c>
      <c r="F187" s="8">
        <f t="shared" si="10"/>
        <v>-3.6202590376758124E-2</v>
      </c>
      <c r="G187" s="8">
        <f t="shared" si="11"/>
        <v>1.3106275499873399E-3</v>
      </c>
    </row>
    <row r="188" spans="1:7" x14ac:dyDescent="0.3">
      <c r="A188" s="3">
        <v>42186</v>
      </c>
      <c r="B188">
        <v>112.355148</v>
      </c>
      <c r="C188" s="8">
        <f t="shared" si="8"/>
        <v>-4.127524401512565E-3</v>
      </c>
      <c r="D188" s="4">
        <v>-2.4562244220978522E-3</v>
      </c>
      <c r="E188" s="8">
        <f t="shared" si="9"/>
        <v>-5.794191068179232E-3</v>
      </c>
      <c r="F188" s="8">
        <f t="shared" si="10"/>
        <v>-5.794191068179232E-3</v>
      </c>
      <c r="G188" s="8">
        <f t="shared" si="11"/>
        <v>3.357265013456799E-5</v>
      </c>
    </row>
    <row r="189" spans="1:7" x14ac:dyDescent="0.3">
      <c r="A189" s="3">
        <v>42217</v>
      </c>
      <c r="B189">
        <v>102.575485</v>
      </c>
      <c r="C189" s="8">
        <f t="shared" si="8"/>
        <v>-9.1065852111681597E-2</v>
      </c>
      <c r="D189" s="4">
        <v>-2.6256887566730051E-2</v>
      </c>
      <c r="E189" s="8">
        <f t="shared" si="9"/>
        <v>-9.2732518778348261E-2</v>
      </c>
      <c r="F189" s="8">
        <f t="shared" si="10"/>
        <v>-9.2732518778348261E-2</v>
      </c>
      <c r="G189" s="8">
        <f t="shared" si="11"/>
        <v>8.5993200389767131E-3</v>
      </c>
    </row>
    <row r="190" spans="1:7" x14ac:dyDescent="0.3">
      <c r="A190" s="3">
        <v>42248</v>
      </c>
      <c r="B190">
        <v>101.384888</v>
      </c>
      <c r="C190" s="8">
        <f t="shared" si="8"/>
        <v>-1.1674920044784641E-2</v>
      </c>
      <c r="D190" s="4">
        <v>-4.7927491184738637E-2</v>
      </c>
      <c r="E190" s="8">
        <f t="shared" si="9"/>
        <v>-1.3341586711451308E-2</v>
      </c>
      <c r="F190" s="8">
        <f t="shared" si="10"/>
        <v>-1.3341586711451308E-2</v>
      </c>
      <c r="G190" s="8">
        <f t="shared" si="11"/>
        <v>1.7799793597917413E-4</v>
      </c>
    </row>
    <row r="191" spans="1:7" x14ac:dyDescent="0.3">
      <c r="A191" s="3">
        <v>42278</v>
      </c>
      <c r="B191">
        <v>97.965064999999996</v>
      </c>
      <c r="C191" s="8">
        <f t="shared" si="8"/>
        <v>-3.4313110995129507E-2</v>
      </c>
      <c r="D191" s="4">
        <v>4.0517279845330323E-2</v>
      </c>
      <c r="E191" s="8">
        <f t="shared" si="9"/>
        <v>-3.5979777661796171E-2</v>
      </c>
      <c r="F191" s="8">
        <f t="shared" si="10"/>
        <v>-3.5979777661796171E-2</v>
      </c>
      <c r="G191" s="8">
        <f t="shared" si="11"/>
        <v>1.2945444005922867E-3</v>
      </c>
    </row>
    <row r="192" spans="1:7" x14ac:dyDescent="0.3">
      <c r="A192" s="3">
        <v>42309</v>
      </c>
      <c r="B192">
        <v>97.503501999999997</v>
      </c>
      <c r="C192" s="8">
        <f t="shared" si="8"/>
        <v>-4.7226402172958508E-3</v>
      </c>
      <c r="D192" s="4">
        <v>2.7190057224238319E-2</v>
      </c>
      <c r="E192" s="8">
        <f t="shared" si="9"/>
        <v>-6.3893068839625177E-3</v>
      </c>
      <c r="F192" s="8">
        <f t="shared" si="10"/>
        <v>-6.3893068839625177E-3</v>
      </c>
      <c r="G192" s="8">
        <f t="shared" si="11"/>
        <v>4.0823242457450816E-5</v>
      </c>
    </row>
    <row r="193" spans="1:7" x14ac:dyDescent="0.3">
      <c r="A193" s="3">
        <v>42339</v>
      </c>
      <c r="B193">
        <v>97.147446000000002</v>
      </c>
      <c r="C193" s="8">
        <f t="shared" si="8"/>
        <v>-3.6584090730423712E-3</v>
      </c>
      <c r="D193" s="4">
        <v>-1.2837867078927255E-2</v>
      </c>
      <c r="E193" s="8">
        <f t="shared" si="9"/>
        <v>-5.3250757397090382E-3</v>
      </c>
      <c r="F193" s="8">
        <f t="shared" si="10"/>
        <v>-5.3250757397090382E-3</v>
      </c>
      <c r="G193" s="8">
        <f t="shared" si="11"/>
        <v>2.8356431633637762E-5</v>
      </c>
    </row>
    <row r="194" spans="1:7" x14ac:dyDescent="0.3">
      <c r="A194" s="3">
        <v>42370</v>
      </c>
      <c r="B194">
        <v>88.090630000000004</v>
      </c>
      <c r="C194" s="8">
        <f t="shared" si="8"/>
        <v>-9.7863715361720283E-2</v>
      </c>
      <c r="D194" s="4">
        <v>-6.8232305739566138E-2</v>
      </c>
      <c r="E194" s="8">
        <f t="shared" si="9"/>
        <v>-9.9530382028386946E-2</v>
      </c>
      <c r="F194" s="8">
        <f t="shared" si="10"/>
        <v>-9.9530382028386946E-2</v>
      </c>
      <c r="G194" s="8">
        <f t="shared" si="11"/>
        <v>9.9062969467166515E-3</v>
      </c>
    </row>
    <row r="195" spans="1:7" x14ac:dyDescent="0.3">
      <c r="A195" s="3">
        <v>42401</v>
      </c>
      <c r="B195">
        <v>92.495514</v>
      </c>
      <c r="C195" s="8">
        <f t="shared" si="8"/>
        <v>4.8793975172327565E-2</v>
      </c>
      <c r="D195" s="4">
        <v>-7.4182531232499099E-3</v>
      </c>
      <c r="E195" s="8">
        <f t="shared" si="9"/>
        <v>4.7127308505660902E-2</v>
      </c>
      <c r="F195" s="8">
        <f t="shared" si="10"/>
        <v>0</v>
      </c>
      <c r="G195" s="8">
        <f t="shared" si="11"/>
        <v>0</v>
      </c>
    </row>
    <row r="196" spans="1:7" x14ac:dyDescent="0.3">
      <c r="A196" s="3">
        <v>42430</v>
      </c>
      <c r="B196">
        <v>108.002213</v>
      </c>
      <c r="C196" s="8">
        <f t="shared" ref="C196:C259" si="12">LN(B196/B195)</f>
        <v>0.1549915716099777</v>
      </c>
      <c r="D196" s="4">
        <v>5.9884892021990474E-2</v>
      </c>
      <c r="E196" s="8">
        <f t="shared" ref="E196:E259" si="13">C196-$N$4</f>
        <v>0.15332490494331102</v>
      </c>
      <c r="F196" s="8">
        <f t="shared" ref="F196:F259" si="14">IF(E196&lt;0,E196,0)</f>
        <v>0</v>
      </c>
      <c r="G196" s="8">
        <f t="shared" ref="G196:G259" si="15">F196^2</f>
        <v>0</v>
      </c>
    </row>
    <row r="197" spans="1:7" x14ac:dyDescent="0.3">
      <c r="A197" s="3">
        <v>42461</v>
      </c>
      <c r="B197">
        <v>104.072937</v>
      </c>
      <c r="C197" s="8">
        <f t="shared" si="12"/>
        <v>-3.7059747014026576E-2</v>
      </c>
      <c r="D197" s="4">
        <v>2.6158968489260432E-2</v>
      </c>
      <c r="E197" s="8">
        <f t="shared" si="13"/>
        <v>-3.8726413680693239E-2</v>
      </c>
      <c r="F197" s="8">
        <f t="shared" si="14"/>
        <v>-3.8726413680693239E-2</v>
      </c>
      <c r="G197" s="8">
        <f t="shared" si="15"/>
        <v>1.4997351165681844E-3</v>
      </c>
    </row>
    <row r="198" spans="1:7" x14ac:dyDescent="0.3">
      <c r="A198" s="3">
        <v>42491</v>
      </c>
      <c r="B198">
        <v>109.635284</v>
      </c>
      <c r="C198" s="8">
        <f t="shared" si="12"/>
        <v>5.2067286369753406E-2</v>
      </c>
      <c r="D198" s="4">
        <v>-4.8248260142691006E-3</v>
      </c>
      <c r="E198" s="8">
        <f t="shared" si="13"/>
        <v>5.0400619703086742E-2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109.282112</v>
      </c>
      <c r="C199" s="8">
        <f t="shared" si="12"/>
        <v>-3.22653487429729E-3</v>
      </c>
      <c r="D199" s="4">
        <v>8.8398046131960509E-3</v>
      </c>
      <c r="E199" s="8">
        <f t="shared" si="13"/>
        <v>-4.8932015409639566E-3</v>
      </c>
      <c r="F199" s="8">
        <f t="shared" si="14"/>
        <v>-4.8932015409639566E-3</v>
      </c>
      <c r="G199" s="8">
        <f t="shared" si="15"/>
        <v>2.3943421320492038E-5</v>
      </c>
    </row>
    <row r="200" spans="1:7" x14ac:dyDescent="0.3">
      <c r="A200" s="3">
        <v>42552</v>
      </c>
      <c r="B200">
        <v>115.646935</v>
      </c>
      <c r="C200" s="8">
        <f t="shared" si="12"/>
        <v>5.6609163811932206E-2</v>
      </c>
      <c r="D200" s="4">
        <v>3.071974391774002E-2</v>
      </c>
      <c r="E200" s="8">
        <f t="shared" si="13"/>
        <v>5.4942497145265543E-2</v>
      </c>
      <c r="F200" s="8">
        <f t="shared" si="14"/>
        <v>0</v>
      </c>
      <c r="G200" s="8">
        <f t="shared" si="15"/>
        <v>0</v>
      </c>
    </row>
    <row r="201" spans="1:7" x14ac:dyDescent="0.3">
      <c r="A201" s="3">
        <v>42583</v>
      </c>
      <c r="B201">
        <v>114.39415700000001</v>
      </c>
      <c r="C201" s="8">
        <f t="shared" si="12"/>
        <v>-1.0891883481898488E-2</v>
      </c>
      <c r="D201" s="4">
        <v>1.0208776463208011E-2</v>
      </c>
      <c r="E201" s="8">
        <f t="shared" si="13"/>
        <v>-1.2558550148565155E-2</v>
      </c>
      <c r="F201" s="8">
        <f t="shared" si="14"/>
        <v>-1.2558550148565155E-2</v>
      </c>
      <c r="G201" s="8">
        <f t="shared" si="15"/>
        <v>1.5771718183402587E-4</v>
      </c>
    </row>
    <row r="202" spans="1:7" x14ac:dyDescent="0.3">
      <c r="A202" s="3">
        <v>42614</v>
      </c>
      <c r="B202">
        <v>115.36032899999999</v>
      </c>
      <c r="C202" s="8">
        <f t="shared" si="12"/>
        <v>8.410523007828399E-3</v>
      </c>
      <c r="D202" s="4">
        <v>-6.1266547817060597E-3</v>
      </c>
      <c r="E202" s="8">
        <f t="shared" si="13"/>
        <v>6.743856341161732E-3</v>
      </c>
      <c r="F202" s="8">
        <f t="shared" si="14"/>
        <v>0</v>
      </c>
      <c r="G202" s="8">
        <f t="shared" si="15"/>
        <v>0</v>
      </c>
    </row>
    <row r="203" spans="1:7" x14ac:dyDescent="0.3">
      <c r="A203" s="3">
        <v>42644</v>
      </c>
      <c r="B203">
        <v>111.613022</v>
      </c>
      <c r="C203" s="8">
        <f t="shared" si="12"/>
        <v>-3.3022797746412445E-2</v>
      </c>
      <c r="D203" s="4">
        <v>-6.8221558288370501E-3</v>
      </c>
      <c r="E203" s="8">
        <f t="shared" si="13"/>
        <v>-3.4689464413079109E-2</v>
      </c>
      <c r="F203" s="8">
        <f t="shared" si="14"/>
        <v>-3.4689464413079109E-2</v>
      </c>
      <c r="G203" s="8">
        <f t="shared" si="15"/>
        <v>1.203358941266282E-3</v>
      </c>
    </row>
    <row r="204" spans="1:7" x14ac:dyDescent="0.3">
      <c r="A204" s="3">
        <v>42675</v>
      </c>
      <c r="B204">
        <v>117.807709</v>
      </c>
      <c r="C204" s="8">
        <f t="shared" si="12"/>
        <v>5.4015982774528494E-2</v>
      </c>
      <c r="D204" s="4">
        <v>1.0199693347098233E-2</v>
      </c>
      <c r="E204" s="8">
        <f t="shared" si="13"/>
        <v>5.234931610786183E-2</v>
      </c>
      <c r="F204" s="8">
        <f t="shared" si="14"/>
        <v>0</v>
      </c>
      <c r="G204" s="8">
        <f t="shared" si="15"/>
        <v>0</v>
      </c>
    </row>
    <row r="205" spans="1:7" x14ac:dyDescent="0.3">
      <c r="A205" s="3">
        <v>42705</v>
      </c>
      <c r="B205">
        <v>121.63915299999999</v>
      </c>
      <c r="C205" s="8">
        <f t="shared" si="12"/>
        <v>3.200518911247538E-2</v>
      </c>
      <c r="D205" s="4">
        <v>3.701557314200675E-2</v>
      </c>
      <c r="E205" s="8">
        <f t="shared" si="13"/>
        <v>3.0338522445808713E-2</v>
      </c>
      <c r="F205" s="8">
        <f t="shared" si="14"/>
        <v>0</v>
      </c>
      <c r="G205" s="8">
        <f t="shared" si="15"/>
        <v>0</v>
      </c>
    </row>
    <row r="206" spans="1:7" x14ac:dyDescent="0.3">
      <c r="A206" s="3">
        <v>42736</v>
      </c>
      <c r="B206">
        <v>127.890022</v>
      </c>
      <c r="C206" s="8">
        <f t="shared" si="12"/>
        <v>5.0111791853134906E-2</v>
      </c>
      <c r="D206" s="4">
        <v>1.260148261642533E-2</v>
      </c>
      <c r="E206" s="8">
        <f t="shared" si="13"/>
        <v>4.8445125186468242E-2</v>
      </c>
      <c r="F206" s="8">
        <f t="shared" si="14"/>
        <v>0</v>
      </c>
      <c r="G206" s="8">
        <f t="shared" si="15"/>
        <v>0</v>
      </c>
    </row>
    <row r="207" spans="1:7" x14ac:dyDescent="0.3">
      <c r="A207" s="3">
        <v>42767</v>
      </c>
      <c r="B207">
        <v>131.77392599999999</v>
      </c>
      <c r="C207" s="8">
        <f t="shared" si="12"/>
        <v>2.9917080983892588E-2</v>
      </c>
      <c r="D207" s="4">
        <v>2.3796841957566942E-2</v>
      </c>
      <c r="E207" s="8">
        <f t="shared" si="13"/>
        <v>2.8250414317225921E-2</v>
      </c>
      <c r="F207" s="8">
        <f t="shared" si="14"/>
        <v>0</v>
      </c>
      <c r="G207" s="8">
        <f t="shared" si="15"/>
        <v>0</v>
      </c>
    </row>
    <row r="208" spans="1:7" x14ac:dyDescent="0.3">
      <c r="A208" s="3">
        <v>42795</v>
      </c>
      <c r="B208">
        <v>128.62058999999999</v>
      </c>
      <c r="C208" s="8">
        <f t="shared" si="12"/>
        <v>-2.4220864599779224E-2</v>
      </c>
      <c r="D208" s="4">
        <v>1.5717641790714887E-2</v>
      </c>
      <c r="E208" s="8">
        <f t="shared" si="13"/>
        <v>-2.5887531266445891E-2</v>
      </c>
      <c r="F208" s="8">
        <f t="shared" si="14"/>
        <v>-2.5887531266445891E-2</v>
      </c>
      <c r="G208" s="8">
        <f t="shared" si="15"/>
        <v>6.7016427507121364E-4</v>
      </c>
    </row>
    <row r="209" spans="1:7" x14ac:dyDescent="0.3">
      <c r="A209" s="3">
        <v>42826</v>
      </c>
      <c r="B209">
        <v>118.390869</v>
      </c>
      <c r="C209" s="8">
        <f t="shared" si="12"/>
        <v>-8.2875308308581405E-2</v>
      </c>
      <c r="D209" s="4">
        <v>-3.1780786059760206E-3</v>
      </c>
      <c r="E209" s="8">
        <f t="shared" si="13"/>
        <v>-8.4541974975248069E-2</v>
      </c>
      <c r="F209" s="8">
        <f t="shared" si="14"/>
        <v>-8.4541974975248069E-2</v>
      </c>
      <c r="G209" s="8">
        <f t="shared" si="15"/>
        <v>7.147345532715471E-3</v>
      </c>
    </row>
    <row r="210" spans="1:7" x14ac:dyDescent="0.3">
      <c r="A210" s="3">
        <v>42856</v>
      </c>
      <c r="B210">
        <v>112.73318500000001</v>
      </c>
      <c r="C210" s="8">
        <f t="shared" si="12"/>
        <v>-4.8967767537546988E-2</v>
      </c>
      <c r="D210" s="4">
        <v>1.5160154565969614E-2</v>
      </c>
      <c r="E210" s="8">
        <f t="shared" si="13"/>
        <v>-5.0634434204213652E-2</v>
      </c>
      <c r="F210" s="8">
        <f t="shared" si="14"/>
        <v>-5.0634434204213652E-2</v>
      </c>
      <c r="G210" s="8">
        <f t="shared" si="15"/>
        <v>2.5638459271808416E-3</v>
      </c>
    </row>
    <row r="211" spans="1:7" x14ac:dyDescent="0.3">
      <c r="A211" s="3">
        <v>42887</v>
      </c>
      <c r="B211">
        <v>114.72943100000001</v>
      </c>
      <c r="C211" s="8">
        <f t="shared" si="12"/>
        <v>1.7552750322662371E-2</v>
      </c>
      <c r="D211" s="4">
        <v>1.6002528120612248E-2</v>
      </c>
      <c r="E211" s="8">
        <f t="shared" si="13"/>
        <v>1.5886083655995704E-2</v>
      </c>
      <c r="F211" s="8">
        <f t="shared" si="14"/>
        <v>0</v>
      </c>
      <c r="G211" s="8">
        <f t="shared" si="15"/>
        <v>0</v>
      </c>
    </row>
    <row r="212" spans="1:7" x14ac:dyDescent="0.3">
      <c r="A212" s="3">
        <v>42917</v>
      </c>
      <c r="B212">
        <v>107.89772000000001</v>
      </c>
      <c r="C212" s="8">
        <f t="shared" si="12"/>
        <v>-6.1392840964412533E-2</v>
      </c>
      <c r="D212" s="4">
        <v>8.2282091612594626E-3</v>
      </c>
      <c r="E212" s="8">
        <f t="shared" si="13"/>
        <v>-6.3059507631079204E-2</v>
      </c>
      <c r="F212" s="8">
        <f t="shared" si="14"/>
        <v>-6.3059507631079204E-2</v>
      </c>
      <c r="G212" s="8">
        <f t="shared" si="15"/>
        <v>3.9765015026741362E-3</v>
      </c>
    </row>
    <row r="213" spans="1:7" x14ac:dyDescent="0.3">
      <c r="A213" s="3">
        <v>42948</v>
      </c>
      <c r="B213">
        <v>106.67459100000001</v>
      </c>
      <c r="C213" s="8">
        <f t="shared" si="12"/>
        <v>-1.1400746373030011E-2</v>
      </c>
      <c r="D213" s="4">
        <v>8.634875656675779E-4</v>
      </c>
      <c r="E213" s="8">
        <f t="shared" si="13"/>
        <v>-1.3067413039696678E-2</v>
      </c>
      <c r="F213" s="8">
        <f t="shared" si="14"/>
        <v>-1.3067413039696678E-2</v>
      </c>
      <c r="G213" s="8">
        <f t="shared" si="15"/>
        <v>1.7075728355003478E-4</v>
      </c>
    </row>
    <row r="214" spans="1:7" x14ac:dyDescent="0.3">
      <c r="A214" s="3">
        <v>42979</v>
      </c>
      <c r="B214">
        <v>109.346756</v>
      </c>
      <c r="C214" s="8">
        <f t="shared" si="12"/>
        <v>2.4741085482056072E-2</v>
      </c>
      <c r="D214" s="4">
        <v>1.479903995825891E-2</v>
      </c>
      <c r="E214" s="8">
        <f t="shared" si="13"/>
        <v>2.3074418815389405E-2</v>
      </c>
      <c r="F214" s="8">
        <f t="shared" si="14"/>
        <v>0</v>
      </c>
      <c r="G214" s="8">
        <f t="shared" si="15"/>
        <v>0</v>
      </c>
    </row>
    <row r="215" spans="1:7" x14ac:dyDescent="0.3">
      <c r="A215" s="3">
        <v>43009</v>
      </c>
      <c r="B215">
        <v>116.11496</v>
      </c>
      <c r="C215" s="8">
        <f t="shared" si="12"/>
        <v>6.0056654365350369E-2</v>
      </c>
      <c r="D215" s="4">
        <v>2.5412073530402743E-2</v>
      </c>
      <c r="E215" s="8">
        <f t="shared" si="13"/>
        <v>5.8389987698683705E-2</v>
      </c>
      <c r="F215" s="8">
        <f t="shared" si="14"/>
        <v>0</v>
      </c>
      <c r="G215" s="8">
        <f t="shared" si="15"/>
        <v>0</v>
      </c>
    </row>
    <row r="216" spans="1:7" x14ac:dyDescent="0.3">
      <c r="A216" s="3">
        <v>43040</v>
      </c>
      <c r="B216">
        <v>116.04714199999999</v>
      </c>
      <c r="C216" s="8">
        <f t="shared" si="12"/>
        <v>-5.8422973728066373E-4</v>
      </c>
      <c r="D216" s="4">
        <v>1.4216031327455907E-2</v>
      </c>
      <c r="E216" s="8">
        <f t="shared" si="13"/>
        <v>-2.2508964039473305E-3</v>
      </c>
      <c r="F216" s="8">
        <f t="shared" si="14"/>
        <v>-2.2508964039473305E-3</v>
      </c>
      <c r="G216" s="8">
        <f t="shared" si="15"/>
        <v>5.0665346213030242E-6</v>
      </c>
    </row>
    <row r="217" spans="1:7" x14ac:dyDescent="0.3">
      <c r="A217" s="3">
        <v>43070</v>
      </c>
      <c r="B217">
        <v>116.788383</v>
      </c>
      <c r="C217" s="8">
        <f t="shared" si="12"/>
        <v>6.3670997297766247E-3</v>
      </c>
      <c r="D217" s="4">
        <v>2.6905644525552049E-2</v>
      </c>
      <c r="E217" s="8">
        <f t="shared" si="13"/>
        <v>4.7004330631099578E-3</v>
      </c>
      <c r="F217" s="8">
        <f t="shared" si="14"/>
        <v>0</v>
      </c>
      <c r="G217" s="8">
        <f t="shared" si="15"/>
        <v>0</v>
      </c>
    </row>
    <row r="218" spans="1:7" x14ac:dyDescent="0.3">
      <c r="A218" s="3">
        <v>43101</v>
      </c>
      <c r="B218">
        <v>124.613884</v>
      </c>
      <c r="C218" s="8">
        <f t="shared" si="12"/>
        <v>6.4856423885926079E-2</v>
      </c>
      <c r="D218" s="4">
        <v>4.6013536513940329E-2</v>
      </c>
      <c r="E218" s="8">
        <f t="shared" si="13"/>
        <v>6.3189757219259415E-2</v>
      </c>
      <c r="F218" s="8">
        <f t="shared" si="14"/>
        <v>0</v>
      </c>
      <c r="G218" s="8">
        <f t="shared" si="15"/>
        <v>0</v>
      </c>
    </row>
    <row r="219" spans="1:7" x14ac:dyDescent="0.3">
      <c r="A219" s="3">
        <v>43132</v>
      </c>
      <c r="B219">
        <v>118.622963</v>
      </c>
      <c r="C219" s="8">
        <f t="shared" si="12"/>
        <v>-4.9269943694170704E-2</v>
      </c>
      <c r="D219" s="4">
        <v>-3.0808848404093196E-2</v>
      </c>
      <c r="E219" s="8">
        <f t="shared" si="13"/>
        <v>-5.0936610360837367E-2</v>
      </c>
      <c r="F219" s="8">
        <f t="shared" si="14"/>
        <v>-5.0936610360837367E-2</v>
      </c>
      <c r="G219" s="8">
        <f t="shared" si="15"/>
        <v>2.5945382750517648E-3</v>
      </c>
    </row>
    <row r="220" spans="1:7" x14ac:dyDescent="0.3">
      <c r="A220" s="3">
        <v>43160</v>
      </c>
      <c r="B220">
        <v>117.945953</v>
      </c>
      <c r="C220" s="8">
        <f t="shared" si="12"/>
        <v>-5.7235909066571744E-3</v>
      </c>
      <c r="D220" s="4">
        <v>-8.8388723803757888E-4</v>
      </c>
      <c r="E220" s="8">
        <f t="shared" si="13"/>
        <v>-7.3902575733238414E-3</v>
      </c>
      <c r="F220" s="8">
        <f t="shared" si="14"/>
        <v>-7.3902575733238414E-3</v>
      </c>
      <c r="G220" s="8">
        <f t="shared" si="15"/>
        <v>5.4615907000070391E-5</v>
      </c>
    </row>
    <row r="221" spans="1:7" x14ac:dyDescent="0.3">
      <c r="A221" s="3">
        <v>43191</v>
      </c>
      <c r="B221">
        <v>111.434822</v>
      </c>
      <c r="C221" s="8">
        <f t="shared" si="12"/>
        <v>-5.6786630189390848E-2</v>
      </c>
      <c r="D221" s="4">
        <v>-1.8348659050624314E-2</v>
      </c>
      <c r="E221" s="8">
        <f t="shared" si="13"/>
        <v>-5.8453296856057511E-2</v>
      </c>
      <c r="F221" s="8">
        <f t="shared" si="14"/>
        <v>-5.8453296856057511E-2</v>
      </c>
      <c r="G221" s="8">
        <f t="shared" si="15"/>
        <v>3.4167879133423828E-3</v>
      </c>
    </row>
    <row r="222" spans="1:7" x14ac:dyDescent="0.3">
      <c r="A222" s="3">
        <v>43221</v>
      </c>
      <c r="B222">
        <v>108.628952</v>
      </c>
      <c r="C222" s="8">
        <f t="shared" si="12"/>
        <v>-2.5501898954783653E-2</v>
      </c>
      <c r="D222" s="4">
        <v>1.787495866465659E-2</v>
      </c>
      <c r="E222" s="8">
        <f t="shared" si="13"/>
        <v>-2.716856562145032E-2</v>
      </c>
      <c r="F222" s="8">
        <f t="shared" si="14"/>
        <v>-2.716856562145032E-2</v>
      </c>
      <c r="G222" s="8">
        <f t="shared" si="15"/>
        <v>7.3813095792705228E-4</v>
      </c>
    </row>
    <row r="223" spans="1:7" x14ac:dyDescent="0.3">
      <c r="A223" s="3">
        <v>43252</v>
      </c>
      <c r="B223">
        <v>108.58345799999999</v>
      </c>
      <c r="C223" s="8">
        <f t="shared" si="12"/>
        <v>-4.188895161675181E-4</v>
      </c>
      <c r="D223" s="4">
        <v>1.9378007455770337E-2</v>
      </c>
      <c r="E223" s="8">
        <f t="shared" si="13"/>
        <v>-2.085556182834185E-3</v>
      </c>
      <c r="F223" s="8">
        <f t="shared" si="14"/>
        <v>-2.085556182834185E-3</v>
      </c>
      <c r="G223" s="8">
        <f t="shared" si="15"/>
        <v>4.3495445917578964E-6</v>
      </c>
    </row>
    <row r="224" spans="1:7" x14ac:dyDescent="0.3">
      <c r="A224" s="3">
        <v>43282</v>
      </c>
      <c r="B224">
        <v>112.648521</v>
      </c>
      <c r="C224" s="8">
        <f t="shared" si="12"/>
        <v>3.6753462175037353E-2</v>
      </c>
      <c r="D224" s="4">
        <v>1.4163924899122073E-2</v>
      </c>
      <c r="E224" s="8">
        <f t="shared" si="13"/>
        <v>3.508679550837069E-2</v>
      </c>
      <c r="F224" s="8">
        <f t="shared" si="14"/>
        <v>0</v>
      </c>
      <c r="G224" s="8">
        <f t="shared" si="15"/>
        <v>0</v>
      </c>
    </row>
    <row r="225" spans="1:7" x14ac:dyDescent="0.3">
      <c r="A225" s="3">
        <v>43313</v>
      </c>
      <c r="B225">
        <v>113.853279</v>
      </c>
      <c r="C225" s="8">
        <f t="shared" si="12"/>
        <v>1.0638055518077867E-2</v>
      </c>
      <c r="D225" s="4">
        <v>2.2713691415822777E-2</v>
      </c>
      <c r="E225" s="8">
        <f t="shared" si="13"/>
        <v>8.9713888514112005E-3</v>
      </c>
      <c r="F225" s="8">
        <f t="shared" si="14"/>
        <v>0</v>
      </c>
      <c r="G225" s="8">
        <f t="shared" si="15"/>
        <v>0</v>
      </c>
    </row>
    <row r="226" spans="1:7" x14ac:dyDescent="0.3">
      <c r="A226" s="3">
        <v>43344</v>
      </c>
      <c r="B226">
        <v>118.799477</v>
      </c>
      <c r="C226" s="8">
        <f t="shared" si="12"/>
        <v>4.2526411412927109E-2</v>
      </c>
      <c r="D226" s="4">
        <v>1.5168748229911688E-2</v>
      </c>
      <c r="E226" s="8">
        <f t="shared" si="13"/>
        <v>4.0859744746260446E-2</v>
      </c>
      <c r="F226" s="8">
        <f t="shared" si="14"/>
        <v>0</v>
      </c>
      <c r="G226" s="8">
        <f t="shared" si="15"/>
        <v>0</v>
      </c>
    </row>
    <row r="227" spans="1:7" x14ac:dyDescent="0.3">
      <c r="A227" s="3">
        <v>43374</v>
      </c>
      <c r="B227">
        <v>90.688629000000006</v>
      </c>
      <c r="C227" s="8">
        <f t="shared" si="12"/>
        <v>-0.2700050246497584</v>
      </c>
      <c r="D227" s="4">
        <v>-4.0814814351880079E-2</v>
      </c>
      <c r="E227" s="8">
        <f t="shared" si="13"/>
        <v>-0.27167169131642505</v>
      </c>
      <c r="F227" s="8">
        <f t="shared" si="14"/>
        <v>-0.27167169131642505</v>
      </c>
      <c r="G227" s="8">
        <f t="shared" si="15"/>
        <v>7.3805507862726938E-2</v>
      </c>
    </row>
    <row r="228" spans="1:7" x14ac:dyDescent="0.3">
      <c r="A228" s="3">
        <v>43405</v>
      </c>
      <c r="B228">
        <v>97.633835000000005</v>
      </c>
      <c r="C228" s="8">
        <f t="shared" si="12"/>
        <v>7.379212351263198E-2</v>
      </c>
      <c r="D228" s="4">
        <v>-2.259435450917464E-2</v>
      </c>
      <c r="E228" s="8">
        <f t="shared" si="13"/>
        <v>7.2125456845965316E-2</v>
      </c>
      <c r="F228" s="8">
        <f t="shared" si="14"/>
        <v>0</v>
      </c>
      <c r="G228" s="8">
        <f t="shared" si="15"/>
        <v>0</v>
      </c>
    </row>
    <row r="229" spans="1:7" x14ac:dyDescent="0.3">
      <c r="A229" s="3">
        <v>43435</v>
      </c>
      <c r="B229">
        <v>90.443268000000003</v>
      </c>
      <c r="C229" s="8">
        <f t="shared" si="12"/>
        <v>-7.6501322214108228E-2</v>
      </c>
      <c r="D229" s="4">
        <v>-5.8960017652593781E-2</v>
      </c>
      <c r="E229" s="8">
        <f t="shared" si="13"/>
        <v>-7.8167988880774891E-2</v>
      </c>
      <c r="F229" s="8">
        <f t="shared" si="14"/>
        <v>-7.8167988880774891E-2</v>
      </c>
      <c r="G229" s="8">
        <f t="shared" si="15"/>
        <v>6.1102344856649466E-3</v>
      </c>
    </row>
    <row r="230" spans="1:7" x14ac:dyDescent="0.3">
      <c r="A230" s="3">
        <v>43466</v>
      </c>
      <c r="B230">
        <v>106.953339</v>
      </c>
      <c r="C230" s="8">
        <f t="shared" si="12"/>
        <v>0.16766987402671091</v>
      </c>
      <c r="D230" s="4">
        <v>1.5491062866141129E-2</v>
      </c>
      <c r="E230" s="8">
        <f t="shared" si="13"/>
        <v>0.16600320736004423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109.905258</v>
      </c>
      <c r="C231" s="8">
        <f t="shared" si="12"/>
        <v>2.7226048521769908E-2</v>
      </c>
      <c r="D231" s="4">
        <v>5.5016903615732672E-2</v>
      </c>
      <c r="E231" s="8">
        <f t="shared" si="13"/>
        <v>2.5559381855103241E-2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113.576424</v>
      </c>
      <c r="C232" s="8">
        <f t="shared" si="12"/>
        <v>3.2857245778173595E-2</v>
      </c>
      <c r="D232" s="4">
        <v>1.7673211862537418E-2</v>
      </c>
      <c r="E232" s="8">
        <f t="shared" si="13"/>
        <v>3.1190579111506928E-2</v>
      </c>
      <c r="F232" s="8">
        <f t="shared" si="14"/>
        <v>0</v>
      </c>
      <c r="G232" s="8">
        <f t="shared" si="15"/>
        <v>0</v>
      </c>
    </row>
    <row r="233" spans="1:7" x14ac:dyDescent="0.3">
      <c r="A233" s="3">
        <v>43556</v>
      </c>
      <c r="B233">
        <v>112.908333</v>
      </c>
      <c r="C233" s="8">
        <f t="shared" si="12"/>
        <v>-5.8996724252336416E-3</v>
      </c>
      <c r="D233" s="4">
        <v>3.4980387588161882E-2</v>
      </c>
      <c r="E233" s="8">
        <f t="shared" si="13"/>
        <v>-7.5663390919003086E-3</v>
      </c>
      <c r="F233" s="8">
        <f t="shared" si="14"/>
        <v>-7.5663390919003086E-3</v>
      </c>
      <c r="G233" s="8">
        <f t="shared" si="15"/>
        <v>5.7249487253618787E-5</v>
      </c>
    </row>
    <row r="234" spans="1:7" x14ac:dyDescent="0.3">
      <c r="A234" s="3">
        <v>43586</v>
      </c>
      <c r="B234">
        <v>102.21880299999999</v>
      </c>
      <c r="C234" s="8">
        <f t="shared" si="12"/>
        <v>-9.9460633877742038E-2</v>
      </c>
      <c r="D234" s="4">
        <v>-1.7049962300823198E-2</v>
      </c>
      <c r="E234" s="8">
        <f t="shared" si="13"/>
        <v>-0.1011273005444087</v>
      </c>
      <c r="F234" s="8">
        <f t="shared" si="14"/>
        <v>-0.1011273005444087</v>
      </c>
      <c r="G234" s="8">
        <f t="shared" si="15"/>
        <v>1.0226730915399164E-2</v>
      </c>
    </row>
    <row r="235" spans="1:7" x14ac:dyDescent="0.3">
      <c r="A235" s="3">
        <v>43617</v>
      </c>
      <c r="B235">
        <v>112.319191</v>
      </c>
      <c r="C235" s="8">
        <f t="shared" si="12"/>
        <v>9.422909438183863E-2</v>
      </c>
      <c r="D235" s="4">
        <v>1.2345062157089533E-2</v>
      </c>
      <c r="E235" s="8">
        <f t="shared" si="13"/>
        <v>9.2562427715171966E-2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120.74108099999999</v>
      </c>
      <c r="C236" s="8">
        <f t="shared" si="12"/>
        <v>7.2303688834378668E-2</v>
      </c>
      <c r="D236" s="4">
        <v>3.6000670372315816E-2</v>
      </c>
      <c r="E236" s="8">
        <f t="shared" si="13"/>
        <v>7.0637022167712005E-2</v>
      </c>
      <c r="F236" s="8">
        <f t="shared" si="14"/>
        <v>0</v>
      </c>
      <c r="G236" s="8">
        <f t="shared" si="15"/>
        <v>0</v>
      </c>
    </row>
    <row r="237" spans="1:7" x14ac:dyDescent="0.3">
      <c r="A237" s="3">
        <v>43678</v>
      </c>
      <c r="B237">
        <v>110.388824</v>
      </c>
      <c r="C237" s="8">
        <f t="shared" si="12"/>
        <v>-8.9639529615968896E-2</v>
      </c>
      <c r="D237" s="4">
        <v>-3.3468325564655572E-2</v>
      </c>
      <c r="E237" s="8">
        <f t="shared" si="13"/>
        <v>-9.130619628263556E-2</v>
      </c>
      <c r="F237" s="8">
        <f t="shared" si="14"/>
        <v>-9.130619628263556E-2</v>
      </c>
      <c r="G237" s="8">
        <f t="shared" si="15"/>
        <v>8.3368214796031726E-3</v>
      </c>
    </row>
    <row r="238" spans="1:7" x14ac:dyDescent="0.3">
      <c r="A238" s="3">
        <v>43709</v>
      </c>
      <c r="B238">
        <v>119.839775</v>
      </c>
      <c r="C238" s="8">
        <f t="shared" si="12"/>
        <v>8.2146745429165044E-2</v>
      </c>
      <c r="D238" s="4">
        <v>2.8798860126146162E-2</v>
      </c>
      <c r="E238" s="8">
        <f t="shared" si="13"/>
        <v>8.048007876249838E-2</v>
      </c>
      <c r="F238" s="8">
        <f t="shared" si="14"/>
        <v>0</v>
      </c>
      <c r="G238" s="8">
        <f t="shared" si="15"/>
        <v>0</v>
      </c>
    </row>
    <row r="239" spans="1:7" x14ac:dyDescent="0.3">
      <c r="A239" s="3">
        <v>43739</v>
      </c>
      <c r="B239">
        <v>110.20612300000001</v>
      </c>
      <c r="C239" s="8">
        <f t="shared" si="12"/>
        <v>-8.3803184475109663E-2</v>
      </c>
      <c r="D239" s="4">
        <v>-1.5020550369343017E-3</v>
      </c>
      <c r="E239" s="8">
        <f t="shared" si="13"/>
        <v>-8.5469851141776326E-2</v>
      </c>
      <c r="F239" s="8">
        <f t="shared" si="14"/>
        <v>-8.5469851141776326E-2</v>
      </c>
      <c r="G239" s="8">
        <f t="shared" si="15"/>
        <v>7.3050954541974038E-3</v>
      </c>
    </row>
    <row r="240" spans="1:7" x14ac:dyDescent="0.3">
      <c r="A240" s="3">
        <v>43770</v>
      </c>
      <c r="B240">
        <v>110.799477</v>
      </c>
      <c r="C240" s="8">
        <f t="shared" si="12"/>
        <v>5.3695962967371157E-3</v>
      </c>
      <c r="D240" s="4">
        <v>4.1838484248051651E-2</v>
      </c>
      <c r="E240" s="8">
        <f t="shared" si="13"/>
        <v>3.7029296300704487E-3</v>
      </c>
      <c r="F240" s="8">
        <f t="shared" si="14"/>
        <v>0</v>
      </c>
      <c r="G240" s="8">
        <f t="shared" si="15"/>
        <v>0</v>
      </c>
    </row>
    <row r="241" spans="1:7" x14ac:dyDescent="0.3">
      <c r="A241" s="3">
        <v>43800</v>
      </c>
      <c r="B241">
        <v>111.76623499999999</v>
      </c>
      <c r="C241" s="8">
        <f t="shared" si="12"/>
        <v>8.6874484982344975E-3</v>
      </c>
      <c r="D241" s="4">
        <v>2.2875553635224141E-2</v>
      </c>
      <c r="E241" s="8">
        <f t="shared" si="13"/>
        <v>7.0207818315678305E-3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119.846031</v>
      </c>
      <c r="C242" s="8">
        <f t="shared" si="12"/>
        <v>6.9798341352867957E-2</v>
      </c>
      <c r="D242" s="4">
        <v>3.1436851127312301E-2</v>
      </c>
      <c r="E242" s="8">
        <f t="shared" si="13"/>
        <v>6.8131674686201293E-2</v>
      </c>
      <c r="F242" s="8">
        <f t="shared" si="14"/>
        <v>0</v>
      </c>
      <c r="G242" s="8">
        <f t="shared" si="15"/>
        <v>0</v>
      </c>
    </row>
    <row r="243" spans="1:7" x14ac:dyDescent="0.3">
      <c r="A243" s="3">
        <v>43862</v>
      </c>
      <c r="B243">
        <v>108.522644</v>
      </c>
      <c r="C243" s="8">
        <f t="shared" si="12"/>
        <v>-9.9248992270106959E-2</v>
      </c>
      <c r="D243" s="4">
        <v>-2.7111412046109773E-4</v>
      </c>
      <c r="E243" s="8">
        <f t="shared" si="13"/>
        <v>-0.10091565893677362</v>
      </c>
      <c r="F243" s="8">
        <f t="shared" si="14"/>
        <v>-0.10091565893677362</v>
      </c>
      <c r="G243" s="8">
        <f t="shared" si="15"/>
        <v>1.0183970218643219E-2</v>
      </c>
    </row>
    <row r="244" spans="1:7" x14ac:dyDescent="0.3">
      <c r="A244" s="3">
        <v>43891</v>
      </c>
      <c r="B244">
        <v>93.462356999999997</v>
      </c>
      <c r="C244" s="8">
        <f t="shared" si="12"/>
        <v>-0.14940009536697993</v>
      </c>
      <c r="D244" s="4">
        <v>-0.21156175740037095</v>
      </c>
      <c r="E244" s="8">
        <f t="shared" si="13"/>
        <v>-0.15106676203364661</v>
      </c>
      <c r="F244" s="8">
        <f t="shared" si="14"/>
        <v>-0.15106676203364661</v>
      </c>
      <c r="G244" s="8">
        <f t="shared" si="15"/>
        <v>2.2821166591330412E-2</v>
      </c>
    </row>
    <row r="245" spans="1:7" x14ac:dyDescent="0.3">
      <c r="A245" s="3">
        <v>43922</v>
      </c>
      <c r="B245">
        <v>105.788651</v>
      </c>
      <c r="C245" s="8">
        <f t="shared" si="12"/>
        <v>0.12388448894007538</v>
      </c>
      <c r="D245" s="4">
        <v>4.0483598428472364E-2</v>
      </c>
      <c r="E245" s="8">
        <f t="shared" si="13"/>
        <v>0.12221782227340872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105.232567</v>
      </c>
      <c r="C246" s="8">
        <f t="shared" si="12"/>
        <v>-5.27042060017195E-3</v>
      </c>
      <c r="D246" s="4">
        <v>5.5505668533419719E-2</v>
      </c>
      <c r="E246" s="8">
        <f t="shared" si="13"/>
        <v>-6.9370872668386169E-3</v>
      </c>
      <c r="F246" s="8">
        <f t="shared" si="14"/>
        <v>-6.9370872668386169E-3</v>
      </c>
      <c r="G246" s="8">
        <f t="shared" si="15"/>
        <v>4.8123179747734471E-5</v>
      </c>
    </row>
    <row r="247" spans="1:7" x14ac:dyDescent="0.3">
      <c r="A247" s="3">
        <v>43983</v>
      </c>
      <c r="B247">
        <v>103.117538</v>
      </c>
      <c r="C247" s="8">
        <f t="shared" si="12"/>
        <v>-2.0303341390412698E-2</v>
      </c>
      <c r="D247" s="4">
        <v>6.145274312732351E-2</v>
      </c>
      <c r="E247" s="8">
        <f t="shared" si="13"/>
        <v>-2.1970008057079365E-2</v>
      </c>
      <c r="F247" s="8">
        <f t="shared" si="14"/>
        <v>-2.1970008057079365E-2</v>
      </c>
      <c r="G247" s="8">
        <f t="shared" si="15"/>
        <v>4.8268125402813218E-4</v>
      </c>
    </row>
    <row r="248" spans="1:7" x14ac:dyDescent="0.3">
      <c r="A248" s="3">
        <v>44013</v>
      </c>
      <c r="B248">
        <v>104.97035200000001</v>
      </c>
      <c r="C248" s="8">
        <f t="shared" si="12"/>
        <v>1.780846513219048E-2</v>
      </c>
      <c r="D248" s="4">
        <v>3.262444430709309E-2</v>
      </c>
      <c r="E248" s="8">
        <f t="shared" si="13"/>
        <v>1.6141798465523813E-2</v>
      </c>
      <c r="F248" s="8">
        <f t="shared" si="14"/>
        <v>0</v>
      </c>
      <c r="G248" s="8">
        <f t="shared" si="15"/>
        <v>0</v>
      </c>
    </row>
    <row r="249" spans="1:7" x14ac:dyDescent="0.3">
      <c r="A249" s="3">
        <v>44044</v>
      </c>
      <c r="B249">
        <v>105.28626300000001</v>
      </c>
      <c r="C249" s="8">
        <f t="shared" si="12"/>
        <v>3.0050064082375234E-3</v>
      </c>
      <c r="D249" s="4">
        <v>5.73918E-2</v>
      </c>
      <c r="E249" s="8">
        <f t="shared" si="13"/>
        <v>1.3383397415708566E-3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105.246208</v>
      </c>
      <c r="C250" s="8">
        <f t="shared" si="12"/>
        <v>-3.8051137948500146E-4</v>
      </c>
      <c r="D250" s="4">
        <v>-7.7227999999999993E-3</v>
      </c>
      <c r="E250" s="8">
        <f t="shared" si="13"/>
        <v>-2.0471780461516682E-3</v>
      </c>
      <c r="F250" s="8">
        <f t="shared" si="14"/>
        <v>-2.0471780461516682E-3</v>
      </c>
      <c r="G250" s="8">
        <f t="shared" si="15"/>
        <v>4.1909379526453616E-6</v>
      </c>
    </row>
    <row r="251" spans="1:7" x14ac:dyDescent="0.3">
      <c r="A251" s="3">
        <v>44105</v>
      </c>
      <c r="B251">
        <v>96.587418</v>
      </c>
      <c r="C251" s="8">
        <f t="shared" si="12"/>
        <v>-8.585395912168399E-2</v>
      </c>
      <c r="D251" s="4">
        <v>1.5802799999999999E-2</v>
      </c>
      <c r="E251" s="8">
        <f t="shared" si="13"/>
        <v>-8.7520625788350653E-2</v>
      </c>
      <c r="F251" s="8">
        <f t="shared" si="14"/>
        <v>-8.7520625788350653E-2</v>
      </c>
      <c r="G251" s="8">
        <f t="shared" si="15"/>
        <v>7.6598599383845096E-3</v>
      </c>
    </row>
    <row r="252" spans="1:7" x14ac:dyDescent="0.3">
      <c r="A252" s="3">
        <v>44136</v>
      </c>
      <c r="B252">
        <v>106.846474</v>
      </c>
      <c r="C252" s="8">
        <f t="shared" si="12"/>
        <v>0.100944497400404</v>
      </c>
      <c r="D252" s="4">
        <v>3.8111300000000001E-2</v>
      </c>
      <c r="E252" s="8">
        <f t="shared" si="13"/>
        <v>9.9277830733737332E-2</v>
      </c>
      <c r="F252" s="8">
        <f t="shared" si="14"/>
        <v>0</v>
      </c>
      <c r="G252" s="8">
        <f t="shared" si="15"/>
        <v>0</v>
      </c>
    </row>
    <row r="253" spans="1:7" x14ac:dyDescent="0.3">
      <c r="A253" s="3">
        <v>44166</v>
      </c>
      <c r="B253">
        <v>110.466843</v>
      </c>
      <c r="C253" s="8">
        <f t="shared" si="12"/>
        <v>3.3322430892771177E-2</v>
      </c>
      <c r="D253" s="4">
        <v>4.1227900000000005E-2</v>
      </c>
      <c r="E253" s="8">
        <f t="shared" si="13"/>
        <v>3.1655764226104513E-2</v>
      </c>
      <c r="F253" s="8">
        <f t="shared" si="14"/>
        <v>0</v>
      </c>
      <c r="G253" s="8">
        <f t="shared" si="15"/>
        <v>0</v>
      </c>
    </row>
    <row r="254" spans="1:7" x14ac:dyDescent="0.3">
      <c r="A254" s="3">
        <v>44197</v>
      </c>
      <c r="B254">
        <v>104.52578</v>
      </c>
      <c r="C254" s="8">
        <f t="shared" si="12"/>
        <v>-5.5281673037005111E-2</v>
      </c>
      <c r="D254" s="4">
        <v>2.6638700000000001E-2</v>
      </c>
      <c r="E254" s="8">
        <f t="shared" si="13"/>
        <v>-5.6948339703671774E-2</v>
      </c>
      <c r="F254" s="8">
        <f t="shared" si="14"/>
        <v>-5.6948339703671774E-2</v>
      </c>
      <c r="G254" s="8">
        <f t="shared" si="15"/>
        <v>3.243113395004799E-3</v>
      </c>
    </row>
    <row r="255" spans="1:7" x14ac:dyDescent="0.3">
      <c r="A255" s="3">
        <v>44228</v>
      </c>
      <c r="B255">
        <v>104.36782100000001</v>
      </c>
      <c r="C255" s="8">
        <f t="shared" si="12"/>
        <v>-1.5123395771858904E-3</v>
      </c>
      <c r="D255" s="4">
        <v>2.3639899999999998E-2</v>
      </c>
      <c r="E255" s="8">
        <f t="shared" si="13"/>
        <v>-3.1790062438525569E-3</v>
      </c>
      <c r="F255" s="8">
        <f t="shared" si="14"/>
        <v>-3.1790062438525569E-3</v>
      </c>
      <c r="G255" s="8">
        <f t="shared" si="15"/>
        <v>1.0106080698453543E-5</v>
      </c>
    </row>
    <row r="256" spans="1:7" x14ac:dyDescent="0.3">
      <c r="A256" s="3">
        <v>44256</v>
      </c>
      <c r="B256">
        <v>118.505905</v>
      </c>
      <c r="C256" s="8">
        <f t="shared" si="12"/>
        <v>0.12704139059009448</v>
      </c>
      <c r="D256" s="4">
        <v>6.9721999999999996E-3</v>
      </c>
      <c r="E256" s="8">
        <f t="shared" si="13"/>
        <v>0.1253747239234278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126.171547</v>
      </c>
      <c r="C257" s="8">
        <f t="shared" si="12"/>
        <v>6.2679674542043068E-2</v>
      </c>
      <c r="D257" s="4">
        <v>5.8986700000000003E-2</v>
      </c>
      <c r="E257" s="8">
        <f t="shared" si="13"/>
        <v>6.1013007875376404E-2</v>
      </c>
      <c r="F257" s="8">
        <f t="shared" si="14"/>
        <v>0</v>
      </c>
      <c r="G257" s="8">
        <f t="shared" si="15"/>
        <v>0</v>
      </c>
    </row>
    <row r="258" spans="1:7" x14ac:dyDescent="0.3">
      <c r="A258" s="3">
        <v>44317</v>
      </c>
      <c r="B258">
        <v>127.825592</v>
      </c>
      <c r="C258" s="8">
        <f t="shared" si="12"/>
        <v>1.3024307187914077E-2</v>
      </c>
      <c r="D258" s="4">
        <v>6.4409999999999997E-3</v>
      </c>
      <c r="E258" s="8">
        <f t="shared" si="13"/>
        <v>1.135764052124741E-2</v>
      </c>
      <c r="F258" s="8">
        <f t="shared" si="14"/>
        <v>0</v>
      </c>
      <c r="G258" s="8">
        <f t="shared" si="15"/>
        <v>0</v>
      </c>
    </row>
    <row r="259" spans="1:7" x14ac:dyDescent="0.3">
      <c r="A259" s="3">
        <v>44348</v>
      </c>
      <c r="B259">
        <v>131.81658899999999</v>
      </c>
      <c r="C259" s="8">
        <f t="shared" si="12"/>
        <v>3.0744706807730681E-2</v>
      </c>
      <c r="D259" s="4">
        <v>1.69488E-2</v>
      </c>
      <c r="E259" s="8">
        <f t="shared" si="13"/>
        <v>2.9078040141064014E-2</v>
      </c>
      <c r="F259" s="8">
        <f t="shared" si="14"/>
        <v>0</v>
      </c>
      <c r="G259" s="8">
        <f t="shared" si="15"/>
        <v>0</v>
      </c>
    </row>
    <row r="260" spans="1:7" x14ac:dyDescent="0.3">
      <c r="A260" s="3">
        <v>44378</v>
      </c>
      <c r="B260">
        <v>126.75399</v>
      </c>
      <c r="C260" s="8">
        <f t="shared" ref="C260:C274" si="16">LN(B260/B259)</f>
        <v>-3.9163357829197283E-2</v>
      </c>
      <c r="D260" s="4">
        <v>2.9544299999999999E-2</v>
      </c>
      <c r="E260" s="8">
        <f t="shared" ref="E260:E274" si="17">C260-$N$4</f>
        <v>-4.0830024495863947E-2</v>
      </c>
      <c r="F260" s="8">
        <f t="shared" ref="F260:F274" si="18">IF(E260&lt;0,E260,0)</f>
        <v>-4.0830024495863947E-2</v>
      </c>
      <c r="G260" s="8">
        <f t="shared" ref="G260:G274" si="19">F260^2</f>
        <v>1.6670909003328499E-3</v>
      </c>
    </row>
    <row r="261" spans="1:7" x14ac:dyDescent="0.3">
      <c r="A261" s="3">
        <v>44409</v>
      </c>
      <c r="B261">
        <v>126.196465</v>
      </c>
      <c r="C261" s="8">
        <f t="shared" si="16"/>
        <v>-4.4081826444784594E-3</v>
      </c>
      <c r="D261" s="4">
        <v>2.0737700000000001E-2</v>
      </c>
      <c r="E261" s="8">
        <f t="shared" si="17"/>
        <v>-6.0748493111451264E-3</v>
      </c>
      <c r="F261" s="8">
        <f t="shared" si="18"/>
        <v>-6.0748493111451264E-3</v>
      </c>
      <c r="G261" s="8">
        <f t="shared" si="19"/>
        <v>3.6903794153120417E-5</v>
      </c>
    </row>
    <row r="262" spans="1:7" x14ac:dyDescent="0.3">
      <c r="A262" s="3">
        <v>44440</v>
      </c>
      <c r="B262">
        <v>126.36685199999999</v>
      </c>
      <c r="C262" s="8">
        <f t="shared" si="16"/>
        <v>1.3492618633071352E-3</v>
      </c>
      <c r="D262" s="4">
        <v>-1.9449000000000001E-3</v>
      </c>
      <c r="E262" s="8">
        <f t="shared" si="17"/>
        <v>-3.1740480335953154E-4</v>
      </c>
      <c r="F262" s="8">
        <f t="shared" si="18"/>
        <v>-3.1740480335953154E-4</v>
      </c>
      <c r="G262" s="8">
        <f t="shared" si="19"/>
        <v>1.0074580919570289E-7</v>
      </c>
    </row>
    <row r="263" spans="1:7" x14ac:dyDescent="0.3">
      <c r="A263" s="3">
        <v>44470</v>
      </c>
      <c r="B263">
        <v>113.787468</v>
      </c>
      <c r="C263" s="8">
        <f t="shared" si="16"/>
        <v>-0.10485680787920131</v>
      </c>
      <c r="D263" s="4">
        <v>3.411E-3</v>
      </c>
      <c r="E263" s="8">
        <f t="shared" si="17"/>
        <v>-0.10652347454586797</v>
      </c>
      <c r="F263" s="8">
        <f t="shared" si="18"/>
        <v>-0.10652347454586797</v>
      </c>
      <c r="G263" s="8">
        <f t="shared" si="19"/>
        <v>1.1347250629324181E-2</v>
      </c>
    </row>
    <row r="264" spans="1:7" x14ac:dyDescent="0.3">
      <c r="A264" s="3">
        <v>44501</v>
      </c>
      <c r="B264">
        <v>111.41038500000001</v>
      </c>
      <c r="C264" s="8">
        <f t="shared" si="16"/>
        <v>-2.111184683598815E-2</v>
      </c>
      <c r="D264" s="4">
        <v>4.6333399999999997E-2</v>
      </c>
      <c r="E264" s="8">
        <f t="shared" si="17"/>
        <v>-2.2778513502654817E-2</v>
      </c>
      <c r="F264" s="8">
        <f t="shared" si="18"/>
        <v>-2.2778513502654817E-2</v>
      </c>
      <c r="G264" s="8">
        <f t="shared" si="19"/>
        <v>5.1886067739062786E-4</v>
      </c>
    </row>
    <row r="265" spans="1:7" x14ac:dyDescent="0.3">
      <c r="A265" s="3">
        <v>44531</v>
      </c>
      <c r="B265">
        <v>128.862717</v>
      </c>
      <c r="C265" s="8">
        <f t="shared" si="16"/>
        <v>0.1455270826171422</v>
      </c>
      <c r="D265" s="4">
        <v>1.5824999999999999E-3</v>
      </c>
      <c r="E265" s="8">
        <f t="shared" si="17"/>
        <v>0.14386041595047552</v>
      </c>
      <c r="F265" s="8">
        <f t="shared" si="18"/>
        <v>0</v>
      </c>
      <c r="G265" s="8">
        <f t="shared" si="19"/>
        <v>0</v>
      </c>
    </row>
    <row r="266" spans="1:7" x14ac:dyDescent="0.3">
      <c r="A266" s="3">
        <v>44562</v>
      </c>
      <c r="B266">
        <v>128.77595500000001</v>
      </c>
      <c r="C266" s="8">
        <f t="shared" si="16"/>
        <v>-6.7351692668081876E-4</v>
      </c>
      <c r="D266" s="4">
        <v>-2.1596199999999999E-2</v>
      </c>
      <c r="E266" s="8">
        <f t="shared" si="17"/>
        <v>-2.3401835933474857E-3</v>
      </c>
      <c r="F266" s="8">
        <f t="shared" si="18"/>
        <v>-2.3401835933474857E-3</v>
      </c>
      <c r="G266" s="8">
        <f t="shared" si="19"/>
        <v>5.4764592505727503E-6</v>
      </c>
    </row>
    <row r="267" spans="1:7" x14ac:dyDescent="0.3">
      <c r="A267" s="3">
        <v>44593</v>
      </c>
      <c r="B267">
        <v>118.1129</v>
      </c>
      <c r="C267" s="8">
        <f t="shared" si="16"/>
        <v>-8.6433164755105041E-2</v>
      </c>
      <c r="D267" s="4">
        <v>-3.0135700000000001E-2</v>
      </c>
      <c r="E267" s="8">
        <f t="shared" si="17"/>
        <v>-8.8099831421771704E-2</v>
      </c>
      <c r="F267" s="8">
        <f t="shared" si="18"/>
        <v>-8.8099831421771704E-2</v>
      </c>
      <c r="G267" s="8">
        <f t="shared" si="19"/>
        <v>7.7615802965445933E-3</v>
      </c>
    </row>
    <row r="268" spans="1:7" x14ac:dyDescent="0.3">
      <c r="A268" s="3">
        <v>44621</v>
      </c>
      <c r="B268">
        <v>126.863297</v>
      </c>
      <c r="C268" s="8">
        <f t="shared" si="16"/>
        <v>7.1469158442789726E-2</v>
      </c>
      <c r="D268" s="4">
        <v>-1.0080100000000002E-2</v>
      </c>
      <c r="E268" s="8">
        <f t="shared" si="17"/>
        <v>6.9802491776123063E-2</v>
      </c>
      <c r="F268" s="8">
        <f t="shared" si="18"/>
        <v>0</v>
      </c>
      <c r="G268" s="8">
        <f t="shared" si="19"/>
        <v>0</v>
      </c>
    </row>
    <row r="269" spans="1:7" x14ac:dyDescent="0.3">
      <c r="A269" s="3">
        <v>44652</v>
      </c>
      <c r="B269">
        <v>129.000137</v>
      </c>
      <c r="C269" s="8">
        <f t="shared" si="16"/>
        <v>1.6703361229055549E-2</v>
      </c>
      <c r="D269" s="4">
        <v>6.9999999999999999E-6</v>
      </c>
      <c r="E269" s="8">
        <f t="shared" si="17"/>
        <v>1.5036694562388882E-2</v>
      </c>
      <c r="F269" s="8">
        <f t="shared" si="18"/>
        <v>0</v>
      </c>
      <c r="G269" s="8">
        <f t="shared" si="19"/>
        <v>0</v>
      </c>
    </row>
    <row r="270" spans="1:7" x14ac:dyDescent="0.3">
      <c r="A270" s="3">
        <v>44682</v>
      </c>
      <c r="B270">
        <v>135.46916200000001</v>
      </c>
      <c r="C270" s="8">
        <f t="shared" si="16"/>
        <v>4.8930561325489799E-2</v>
      </c>
      <c r="D270" s="4">
        <v>-7.9916299999999996E-2</v>
      </c>
      <c r="E270" s="8">
        <f t="shared" si="17"/>
        <v>4.7263894658823136E-2</v>
      </c>
      <c r="F270" s="8">
        <f t="shared" si="18"/>
        <v>0</v>
      </c>
      <c r="G270" s="8">
        <f t="shared" si="19"/>
        <v>0</v>
      </c>
    </row>
    <row r="271" spans="1:7" x14ac:dyDescent="0.3">
      <c r="A271" s="3">
        <v>44713</v>
      </c>
      <c r="B271">
        <v>139.433243</v>
      </c>
      <c r="C271" s="8">
        <f t="shared" si="16"/>
        <v>2.8841914217344125E-2</v>
      </c>
      <c r="D271" s="4">
        <v>-3.5000200000000002E-2</v>
      </c>
      <c r="E271" s="8">
        <f t="shared" si="17"/>
        <v>2.7175247550677458E-2</v>
      </c>
      <c r="F271" s="8">
        <f t="shared" si="18"/>
        <v>0</v>
      </c>
      <c r="G271" s="8">
        <f t="shared" si="19"/>
        <v>0</v>
      </c>
    </row>
    <row r="272" spans="1:7" x14ac:dyDescent="0.3">
      <c r="A272" s="3">
        <v>44743</v>
      </c>
      <c r="B272">
        <v>129.16262800000001</v>
      </c>
      <c r="C272" s="8">
        <f t="shared" si="16"/>
        <v>-7.651364937975387E-2</v>
      </c>
      <c r="D272" s="4">
        <v>3.2784999999999997E-3</v>
      </c>
      <c r="E272" s="8">
        <f t="shared" si="17"/>
        <v>-7.8180316046420534E-2</v>
      </c>
      <c r="F272" s="8">
        <f t="shared" si="18"/>
        <v>-7.8180316046420534E-2</v>
      </c>
      <c r="G272" s="8">
        <f t="shared" si="19"/>
        <v>6.1121618171182E-3</v>
      </c>
    </row>
    <row r="273" spans="1:7" x14ac:dyDescent="0.3">
      <c r="A273" s="3">
        <v>44774</v>
      </c>
      <c r="B273">
        <v>126.851753</v>
      </c>
      <c r="C273" s="8">
        <f t="shared" si="16"/>
        <v>-1.8053187118072005E-2</v>
      </c>
      <c r="D273" s="4">
        <v>6.3100900000000001E-2</v>
      </c>
      <c r="E273" s="8">
        <f t="shared" si="17"/>
        <v>-1.9719853784738672E-2</v>
      </c>
      <c r="F273" s="8">
        <f t="shared" si="18"/>
        <v>-1.9719853784738672E-2</v>
      </c>
      <c r="G273" s="8">
        <f t="shared" si="19"/>
        <v>3.8887263329147212E-4</v>
      </c>
    </row>
    <row r="274" spans="1:7" x14ac:dyDescent="0.3">
      <c r="A274" s="3">
        <v>44805</v>
      </c>
      <c r="B274">
        <v>118.80999799999999</v>
      </c>
      <c r="C274" s="8">
        <f t="shared" si="16"/>
        <v>-6.5493543785024019E-2</v>
      </c>
      <c r="D274" s="4">
        <v>-7.4074299999999996E-2</v>
      </c>
      <c r="E274" s="8">
        <f t="shared" si="17"/>
        <v>-6.7160210451690683E-2</v>
      </c>
      <c r="F274" s="8">
        <f t="shared" si="18"/>
        <v>-6.7160210451690683E-2</v>
      </c>
      <c r="G274" s="8">
        <f t="shared" si="19"/>
        <v>4.5104938679153828E-3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BD85-6F84-451D-99AE-C0097C8CBE22}">
  <dimension ref="A1:O274"/>
  <sheetViews>
    <sheetView workbookViewId="0"/>
  </sheetViews>
  <sheetFormatPr defaultRowHeight="14.4" x14ac:dyDescent="0.3"/>
  <cols>
    <col min="1" max="1" width="10.44140625" bestFit="1" customWidth="1"/>
    <col min="2" max="2" width="10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14.238490000000001</v>
      </c>
      <c r="D2" s="4">
        <v>-2.1628356244926404E-3</v>
      </c>
      <c r="M2" s="5" t="s">
        <v>6</v>
      </c>
      <c r="N2" s="6">
        <f>AVERAGE(C3:C274)</f>
        <v>1.3133826297085659E-2</v>
      </c>
      <c r="O2" s="7">
        <f>(1+N2)^12-1</f>
        <v>0.16950420790206033</v>
      </c>
    </row>
    <row r="3" spans="1:15" x14ac:dyDescent="0.3">
      <c r="A3" s="3">
        <v>36557</v>
      </c>
      <c r="B3">
        <v>12.850619</v>
      </c>
      <c r="C3" s="8">
        <f>LN(B3/B2)</f>
        <v>-0.10255687964816107</v>
      </c>
      <c r="D3" s="4">
        <v>-2.5757756437685471E-2</v>
      </c>
      <c r="E3" s="8">
        <f>C3-$N$4</f>
        <v>-0.10422354631482773</v>
      </c>
      <c r="F3" s="8">
        <f>IF(E3&lt;0,E3,0)</f>
        <v>-0.10422354631482773</v>
      </c>
      <c r="G3" s="8">
        <f>F3^2</f>
        <v>1.0862547606439042E-2</v>
      </c>
      <c r="H3" s="8">
        <f>SUM(G3:G274)</f>
        <v>0.60924015417667943</v>
      </c>
      <c r="I3" s="9">
        <f>H3/272</f>
        <v>2.2398535080024977E-3</v>
      </c>
      <c r="J3" s="8">
        <f>SQRT(I3)</f>
        <v>4.7327090635306303E-2</v>
      </c>
      <c r="M3" s="5" t="s">
        <v>7</v>
      </c>
      <c r="N3" s="7">
        <f>_xlfn.STDEV.S(C3:C274)</f>
        <v>7.13669993570622E-2</v>
      </c>
      <c r="O3" s="7">
        <f>N3*SQRT(12)</f>
        <v>0.24722253774033426</v>
      </c>
    </row>
    <row r="4" spans="1:15" x14ac:dyDescent="0.3">
      <c r="A4" s="3">
        <v>36586</v>
      </c>
      <c r="B4">
        <v>16.757207999999999</v>
      </c>
      <c r="C4" s="8">
        <f t="shared" ref="C4:C67" si="0">LN(B4/B3)</f>
        <v>0.26543651267733165</v>
      </c>
      <c r="D4" s="4">
        <v>3.8405322312383555E-2</v>
      </c>
      <c r="E4" s="8">
        <f t="shared" ref="E4:E67" si="1">C4-$N$4</f>
        <v>0.263769846010665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15.93477</v>
      </c>
      <c r="C5" s="8">
        <f t="shared" si="0"/>
        <v>-5.0324979936105969E-2</v>
      </c>
      <c r="D5" s="4">
        <v>1.3278232712295618E-2</v>
      </c>
      <c r="E5" s="8">
        <f t="shared" si="1"/>
        <v>-5.1991646602772633E-2</v>
      </c>
      <c r="F5" s="8">
        <f t="shared" si="2"/>
        <v>-5.1991646602772633E-2</v>
      </c>
      <c r="G5" s="8">
        <f t="shared" si="3"/>
        <v>2.7031313164675992E-3</v>
      </c>
      <c r="M5" s="5" t="s">
        <v>9</v>
      </c>
      <c r="N5" s="10"/>
      <c r="O5" s="11">
        <f>(O2-O4)/O3</f>
        <v>0.60473535005570322</v>
      </c>
    </row>
    <row r="6" spans="1:15" x14ac:dyDescent="0.3">
      <c r="A6" s="3">
        <v>36647</v>
      </c>
      <c r="B6">
        <v>15.266541</v>
      </c>
      <c r="C6" s="8">
        <f t="shared" si="0"/>
        <v>-4.2839943151381864E-2</v>
      </c>
      <c r="D6" s="4">
        <v>-2.9342530245798356E-2</v>
      </c>
      <c r="E6" s="8">
        <f t="shared" si="1"/>
        <v>-4.4506609818048527E-2</v>
      </c>
      <c r="F6" s="8">
        <f t="shared" si="2"/>
        <v>-4.4506609818048527E-2</v>
      </c>
      <c r="G6" s="8">
        <f t="shared" si="3"/>
        <v>1.9808383174960134E-3</v>
      </c>
      <c r="M6" s="5" t="s">
        <v>10</v>
      </c>
      <c r="N6" s="6">
        <f>J3</f>
        <v>4.7327090635306303E-2</v>
      </c>
      <c r="O6" s="7">
        <f>N6*SQRT(12)</f>
        <v>0.16394585110953547</v>
      </c>
    </row>
    <row r="7" spans="1:15" x14ac:dyDescent="0.3">
      <c r="A7" s="3">
        <v>36678</v>
      </c>
      <c r="B7">
        <v>17.322638000000001</v>
      </c>
      <c r="C7" s="8">
        <f t="shared" si="0"/>
        <v>0.12635063002809876</v>
      </c>
      <c r="D7" s="4">
        <v>3.0652529468163117E-2</v>
      </c>
      <c r="E7" s="8">
        <f t="shared" si="1"/>
        <v>0.1246839633614321</v>
      </c>
      <c r="F7" s="8">
        <f t="shared" si="2"/>
        <v>0</v>
      </c>
      <c r="G7" s="8">
        <f t="shared" si="3"/>
        <v>0</v>
      </c>
      <c r="M7" s="5" t="s">
        <v>11</v>
      </c>
      <c r="N7" s="10"/>
      <c r="O7" s="12">
        <f>(O2-O4)/O6</f>
        <v>0.91191211543483108</v>
      </c>
    </row>
    <row r="8" spans="1:15" x14ac:dyDescent="0.3">
      <c r="A8" s="3">
        <v>36708</v>
      </c>
      <c r="B8">
        <v>17.065626000000002</v>
      </c>
      <c r="C8" s="8">
        <f t="shared" si="0"/>
        <v>-1.4947936049495455E-2</v>
      </c>
      <c r="D8" s="4">
        <v>7.5515061971599519E-3</v>
      </c>
      <c r="E8" s="8">
        <f t="shared" si="1"/>
        <v>-1.6614602716162122E-2</v>
      </c>
      <c r="F8" s="8">
        <f t="shared" si="2"/>
        <v>-1.6614602716162122E-2</v>
      </c>
      <c r="G8" s="8">
        <f t="shared" si="3"/>
        <v>2.7604502341590175E-4</v>
      </c>
      <c r="M8" s="5" t="s">
        <v>12</v>
      </c>
      <c r="N8" s="12">
        <f>_xlfn.COVARIANCE.S(D3:D274,C3:C274)/_xlfn.VAR.S(D3:D274)</f>
        <v>0.8752948533858832</v>
      </c>
      <c r="O8" s="11"/>
    </row>
    <row r="9" spans="1:15" x14ac:dyDescent="0.3">
      <c r="A9" s="3">
        <v>36739</v>
      </c>
      <c r="B9">
        <v>19.018916999999998</v>
      </c>
      <c r="C9" s="8">
        <f t="shared" si="0"/>
        <v>0.10836785047729931</v>
      </c>
      <c r="D9" s="4">
        <v>8.4589273591310493E-3</v>
      </c>
      <c r="E9" s="8">
        <f t="shared" si="1"/>
        <v>0.10670118381063265</v>
      </c>
      <c r="F9" s="8">
        <f t="shared" si="2"/>
        <v>0</v>
      </c>
      <c r="G9" s="8">
        <f t="shared" si="3"/>
        <v>0</v>
      </c>
      <c r="M9" s="5" t="s">
        <v>13</v>
      </c>
      <c r="N9" s="13">
        <f>SLOPE(C3:C274,D3:D274)</f>
        <v>0.87529485338588398</v>
      </c>
      <c r="O9" s="14"/>
    </row>
    <row r="10" spans="1:15" x14ac:dyDescent="0.3">
      <c r="A10" s="3">
        <v>36770</v>
      </c>
      <c r="B10">
        <v>21.383436</v>
      </c>
      <c r="C10" s="8">
        <f t="shared" si="0"/>
        <v>0.11718248819608128</v>
      </c>
      <c r="D10" s="4">
        <v>-1.172027520094791E-2</v>
      </c>
      <c r="E10" s="8">
        <f t="shared" si="1"/>
        <v>0.11551582152941461</v>
      </c>
      <c r="F10" s="8">
        <f t="shared" si="2"/>
        <v>0</v>
      </c>
      <c r="G10" s="8">
        <f t="shared" si="3"/>
        <v>0</v>
      </c>
    </row>
    <row r="11" spans="1:15" x14ac:dyDescent="0.3">
      <c r="A11" s="3">
        <v>36800</v>
      </c>
      <c r="B11">
        <v>23.850760000000001</v>
      </c>
      <c r="C11" s="8">
        <f t="shared" si="0"/>
        <v>0.10919947902565082</v>
      </c>
      <c r="D11" s="4">
        <v>-5.307039950955339E-2</v>
      </c>
      <c r="E11" s="8">
        <f t="shared" si="1"/>
        <v>0.10753281235898415</v>
      </c>
      <c r="F11" s="8">
        <f t="shared" si="2"/>
        <v>0</v>
      </c>
      <c r="G11" s="8">
        <f t="shared" si="3"/>
        <v>0</v>
      </c>
    </row>
    <row r="12" spans="1:15" x14ac:dyDescent="0.3">
      <c r="A12" s="3">
        <v>36831</v>
      </c>
      <c r="B12">
        <v>23.850760000000001</v>
      </c>
      <c r="C12" s="8">
        <f t="shared" si="0"/>
        <v>0</v>
      </c>
      <c r="D12" s="4">
        <v>-8.7041592933086859E-3</v>
      </c>
      <c r="E12" s="8">
        <f t="shared" si="1"/>
        <v>-1.6666666666666668E-3</v>
      </c>
      <c r="F12" s="8">
        <f t="shared" si="2"/>
        <v>-1.6666666666666668E-3</v>
      </c>
      <c r="G12" s="8">
        <f t="shared" si="3"/>
        <v>2.7777777777777783E-6</v>
      </c>
    </row>
    <row r="13" spans="1:15" x14ac:dyDescent="0.3">
      <c r="A13" s="3">
        <v>36861</v>
      </c>
      <c r="B13">
        <v>24.467587000000002</v>
      </c>
      <c r="C13" s="8">
        <f t="shared" si="0"/>
        <v>2.5533179393980674E-2</v>
      </c>
      <c r="D13" s="4">
        <v>-3.4186235522916532E-2</v>
      </c>
      <c r="E13" s="8">
        <f t="shared" si="1"/>
        <v>2.3866512727314007E-2</v>
      </c>
      <c r="F13" s="8">
        <f t="shared" si="2"/>
        <v>0</v>
      </c>
      <c r="G13" s="8">
        <f t="shared" si="3"/>
        <v>0</v>
      </c>
    </row>
    <row r="14" spans="1:15" x14ac:dyDescent="0.3">
      <c r="A14" s="3">
        <v>36892</v>
      </c>
      <c r="B14">
        <v>24.385344</v>
      </c>
      <c r="C14" s="8">
        <f t="shared" si="0"/>
        <v>-3.3669659531936754E-3</v>
      </c>
      <c r="D14" s="4">
        <v>3.5313652859279192E-3</v>
      </c>
      <c r="E14" s="8">
        <f t="shared" si="1"/>
        <v>-5.0336326198603424E-3</v>
      </c>
      <c r="F14" s="8">
        <f t="shared" si="2"/>
        <v>-5.0336326198603424E-3</v>
      </c>
      <c r="G14" s="8">
        <f t="shared" si="3"/>
        <v>2.5337457351722095E-5</v>
      </c>
    </row>
    <row r="15" spans="1:15" x14ac:dyDescent="0.3">
      <c r="A15" s="3">
        <v>36923</v>
      </c>
      <c r="B15">
        <v>22.946075</v>
      </c>
      <c r="C15" s="8">
        <f t="shared" si="0"/>
        <v>-6.0835398180378177E-2</v>
      </c>
      <c r="D15" s="4">
        <v>-2.2371465151277005E-2</v>
      </c>
      <c r="E15" s="8">
        <f t="shared" si="1"/>
        <v>-6.2502064847044847E-2</v>
      </c>
      <c r="F15" s="8">
        <f t="shared" si="2"/>
        <v>-6.2502064847044847E-2</v>
      </c>
      <c r="G15" s="8">
        <f t="shared" si="3"/>
        <v>3.9065081101441988E-3</v>
      </c>
    </row>
    <row r="16" spans="1:15" x14ac:dyDescent="0.3">
      <c r="A16" s="3">
        <v>36951</v>
      </c>
      <c r="B16">
        <v>18.488447000000001</v>
      </c>
      <c r="C16" s="8">
        <f t="shared" si="0"/>
        <v>-0.21600084739025766</v>
      </c>
      <c r="D16" s="4">
        <v>-9.1824621864828718E-2</v>
      </c>
      <c r="E16" s="8">
        <f t="shared" si="1"/>
        <v>-0.21766751405692433</v>
      </c>
      <c r="F16" s="8">
        <f t="shared" si="2"/>
        <v>-0.21766751405692433</v>
      </c>
      <c r="G16" s="8">
        <f t="shared" si="3"/>
        <v>4.7379146675721351E-2</v>
      </c>
    </row>
    <row r="17" spans="1:7" x14ac:dyDescent="0.3">
      <c r="A17" s="3">
        <v>36982</v>
      </c>
      <c r="B17">
        <v>21.679518000000002</v>
      </c>
      <c r="C17" s="8">
        <f t="shared" si="0"/>
        <v>0.15922189332708686</v>
      </c>
      <c r="D17" s="4">
        <v>3.3646751275456504E-3</v>
      </c>
      <c r="E17" s="8">
        <f t="shared" si="1"/>
        <v>0.15755522666042018</v>
      </c>
      <c r="F17" s="8">
        <f t="shared" si="2"/>
        <v>0</v>
      </c>
      <c r="G17" s="8">
        <f t="shared" si="3"/>
        <v>0</v>
      </c>
    </row>
    <row r="18" spans="1:7" x14ac:dyDescent="0.3">
      <c r="A18" s="3">
        <v>37012</v>
      </c>
      <c r="B18">
        <v>22.954305999999999</v>
      </c>
      <c r="C18" s="8">
        <f t="shared" si="0"/>
        <v>5.7137600327489393E-2</v>
      </c>
      <c r="D18" s="4">
        <v>6.7681368923552726E-2</v>
      </c>
      <c r="E18" s="8">
        <f t="shared" si="1"/>
        <v>5.547093366082273E-2</v>
      </c>
      <c r="F18" s="8">
        <f t="shared" si="2"/>
        <v>0</v>
      </c>
      <c r="G18" s="8">
        <f t="shared" si="3"/>
        <v>0</v>
      </c>
    </row>
    <row r="19" spans="1:7" x14ac:dyDescent="0.3">
      <c r="A19" s="3">
        <v>37043</v>
      </c>
      <c r="B19">
        <v>18.110126000000001</v>
      </c>
      <c r="C19" s="8">
        <f t="shared" si="0"/>
        <v>-0.23703431482629225</v>
      </c>
      <c r="D19" s="4">
        <v>-2.4921873155064948E-2</v>
      </c>
      <c r="E19" s="8">
        <f t="shared" si="1"/>
        <v>-0.23870098149295893</v>
      </c>
      <c r="F19" s="8">
        <f t="shared" si="2"/>
        <v>-0.23870098149295893</v>
      </c>
      <c r="G19" s="8">
        <f t="shared" si="3"/>
        <v>5.6978158565701924E-2</v>
      </c>
    </row>
    <row r="20" spans="1:7" x14ac:dyDescent="0.3">
      <c r="A20" s="3">
        <v>37073</v>
      </c>
      <c r="B20">
        <v>18.751629000000001</v>
      </c>
      <c r="C20" s="8">
        <f t="shared" si="0"/>
        <v>3.4809399289398232E-2</v>
      </c>
      <c r="D20" s="4">
        <v>-2.765780529744653E-2</v>
      </c>
      <c r="E20" s="8">
        <f t="shared" si="1"/>
        <v>3.3142732622731569E-2</v>
      </c>
      <c r="F20" s="8">
        <f t="shared" si="2"/>
        <v>0</v>
      </c>
      <c r="G20" s="8">
        <f t="shared" si="3"/>
        <v>0</v>
      </c>
    </row>
    <row r="21" spans="1:7" x14ac:dyDescent="0.3">
      <c r="A21" s="3">
        <v>37104</v>
      </c>
      <c r="B21">
        <v>17.822272999999999</v>
      </c>
      <c r="C21" s="8">
        <f t="shared" si="0"/>
        <v>-5.0831661423253252E-2</v>
      </c>
      <c r="D21" s="4">
        <v>-2.1545103574245543E-2</v>
      </c>
      <c r="E21" s="8">
        <f t="shared" si="1"/>
        <v>-5.2498328089919916E-2</v>
      </c>
      <c r="F21" s="8">
        <f t="shared" si="2"/>
        <v>-5.2498328089919916E-2</v>
      </c>
      <c r="G21" s="8">
        <f t="shared" si="3"/>
        <v>2.7560744522368745E-3</v>
      </c>
    </row>
    <row r="22" spans="1:7" x14ac:dyDescent="0.3">
      <c r="A22" s="3">
        <v>37135</v>
      </c>
      <c r="B22">
        <v>15.448556999999999</v>
      </c>
      <c r="C22" s="8">
        <f t="shared" si="0"/>
        <v>-0.14293336629568618</v>
      </c>
      <c r="D22" s="4">
        <v>-0.11358506576156122</v>
      </c>
      <c r="E22" s="8">
        <f t="shared" si="1"/>
        <v>-0.14460003296235285</v>
      </c>
      <c r="F22" s="8">
        <f t="shared" si="2"/>
        <v>-0.14460003296235285</v>
      </c>
      <c r="G22" s="8">
        <f t="shared" si="3"/>
        <v>2.0909169532713531E-2</v>
      </c>
    </row>
    <row r="23" spans="1:7" x14ac:dyDescent="0.3">
      <c r="A23" s="3">
        <v>37165</v>
      </c>
      <c r="B23">
        <v>18.093212000000001</v>
      </c>
      <c r="C23" s="8">
        <f t="shared" si="0"/>
        <v>0.15802123938339258</v>
      </c>
      <c r="D23" s="4">
        <v>3.0584699035074107E-2</v>
      </c>
      <c r="E23" s="8">
        <f t="shared" si="1"/>
        <v>0.1563545727167259</v>
      </c>
      <c r="F23" s="8">
        <f t="shared" si="2"/>
        <v>0</v>
      </c>
      <c r="G23" s="8">
        <f t="shared" si="3"/>
        <v>0</v>
      </c>
    </row>
    <row r="24" spans="1:7" x14ac:dyDescent="0.3">
      <c r="A24" s="3">
        <v>37196</v>
      </c>
      <c r="B24">
        <v>18.572503999999999</v>
      </c>
      <c r="C24" s="8">
        <f t="shared" si="0"/>
        <v>2.6145367108966731E-2</v>
      </c>
      <c r="D24" s="4">
        <v>4.9313108982992737E-2</v>
      </c>
      <c r="E24" s="8">
        <f t="shared" si="1"/>
        <v>2.4478700442300064E-2</v>
      </c>
      <c r="F24" s="8">
        <f t="shared" si="2"/>
        <v>0</v>
      </c>
      <c r="G24" s="8">
        <f t="shared" si="3"/>
        <v>0</v>
      </c>
    </row>
    <row r="25" spans="1:7" x14ac:dyDescent="0.3">
      <c r="A25" s="3">
        <v>37226</v>
      </c>
      <c r="B25">
        <v>22.810307000000002</v>
      </c>
      <c r="C25" s="8">
        <f t="shared" si="0"/>
        <v>0.20553028779894059</v>
      </c>
      <c r="D25" s="4">
        <v>1.3499398059627504E-2</v>
      </c>
      <c r="E25" s="8">
        <f t="shared" si="1"/>
        <v>0.20386362113227391</v>
      </c>
      <c r="F25" s="8">
        <f t="shared" si="2"/>
        <v>0</v>
      </c>
      <c r="G25" s="8">
        <f t="shared" si="3"/>
        <v>0</v>
      </c>
    </row>
    <row r="26" spans="1:7" x14ac:dyDescent="0.3">
      <c r="A26" s="3">
        <v>37257</v>
      </c>
      <c r="B26">
        <v>20.993888999999999</v>
      </c>
      <c r="C26" s="8">
        <f t="shared" si="0"/>
        <v>-8.298109984022442E-2</v>
      </c>
      <c r="D26" s="4">
        <v>-4.1225227743181044E-3</v>
      </c>
      <c r="E26" s="8">
        <f t="shared" si="1"/>
        <v>-8.4647766506891084E-2</v>
      </c>
      <c r="F26" s="8">
        <f t="shared" si="2"/>
        <v>-8.4647766506891084E-2</v>
      </c>
      <c r="G26" s="8">
        <f t="shared" si="3"/>
        <v>7.1652443746051519E-3</v>
      </c>
    </row>
    <row r="27" spans="1:7" x14ac:dyDescent="0.3">
      <c r="A27" s="3">
        <v>37288</v>
      </c>
      <c r="B27">
        <v>19.454730999999999</v>
      </c>
      <c r="C27" s="8">
        <f t="shared" si="0"/>
        <v>-7.6141115813529212E-2</v>
      </c>
      <c r="D27" s="4">
        <v>-3.4677822506380372E-2</v>
      </c>
      <c r="E27" s="8">
        <f t="shared" si="1"/>
        <v>-7.7807782480195875E-2</v>
      </c>
      <c r="F27" s="8">
        <f t="shared" si="2"/>
        <v>-7.7807782480195875E-2</v>
      </c>
      <c r="G27" s="8">
        <f t="shared" si="3"/>
        <v>6.0540510144854766E-3</v>
      </c>
    </row>
    <row r="28" spans="1:7" x14ac:dyDescent="0.3">
      <c r="A28" s="3">
        <v>37316</v>
      </c>
      <c r="B28">
        <v>19.818000999999999</v>
      </c>
      <c r="C28" s="8">
        <f t="shared" si="0"/>
        <v>1.8500386534706821E-2</v>
      </c>
      <c r="D28" s="4">
        <v>4.8261513441812613E-2</v>
      </c>
      <c r="E28" s="8">
        <f t="shared" si="1"/>
        <v>1.6833719868040154E-2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18.06851</v>
      </c>
      <c r="C29" s="8">
        <f t="shared" si="0"/>
        <v>-9.242002200275623E-2</v>
      </c>
      <c r="D29" s="4">
        <v>-3.628043231437255E-2</v>
      </c>
      <c r="E29" s="8">
        <f t="shared" si="1"/>
        <v>-9.4086688669422894E-2</v>
      </c>
      <c r="F29" s="8">
        <f t="shared" si="2"/>
        <v>-9.4086688669422894E-2</v>
      </c>
      <c r="G29" s="8">
        <f t="shared" si="3"/>
        <v>8.8523049847769111E-3</v>
      </c>
    </row>
    <row r="30" spans="1:7" x14ac:dyDescent="0.3">
      <c r="A30" s="3">
        <v>37377</v>
      </c>
      <c r="B30">
        <v>17.552277</v>
      </c>
      <c r="C30" s="8">
        <f t="shared" si="0"/>
        <v>-2.8986959007481695E-2</v>
      </c>
      <c r="D30" s="4">
        <v>-2.9390339319921275E-2</v>
      </c>
      <c r="E30" s="8">
        <f t="shared" si="1"/>
        <v>-3.0653625674148362E-2</v>
      </c>
      <c r="F30" s="8">
        <f t="shared" si="2"/>
        <v>-3.0653625674148362E-2</v>
      </c>
      <c r="G30" s="8">
        <f t="shared" si="3"/>
        <v>9.3964476697080762E-4</v>
      </c>
    </row>
    <row r="31" spans="1:7" x14ac:dyDescent="0.3">
      <c r="A31" s="3">
        <v>37408</v>
      </c>
      <c r="B31">
        <v>15.774098</v>
      </c>
      <c r="C31" s="8">
        <f t="shared" si="0"/>
        <v>-0.10681445737398</v>
      </c>
      <c r="D31" s="4">
        <v>-6.044012045401901E-2</v>
      </c>
      <c r="E31" s="8">
        <f t="shared" si="1"/>
        <v>-0.10848112404064666</v>
      </c>
      <c r="F31" s="8">
        <f t="shared" si="2"/>
        <v>-0.10848112404064666</v>
      </c>
      <c r="G31" s="8">
        <f t="shared" si="3"/>
        <v>1.1768154273122168E-2</v>
      </c>
    </row>
    <row r="32" spans="1:7" x14ac:dyDescent="0.3">
      <c r="A32" s="3">
        <v>37438</v>
      </c>
      <c r="B32">
        <v>16.232979</v>
      </c>
      <c r="C32" s="8">
        <f t="shared" si="0"/>
        <v>2.8675685955143561E-2</v>
      </c>
      <c r="D32" s="4">
        <v>-0.10890317745212122</v>
      </c>
      <c r="E32" s="8">
        <f t="shared" si="1"/>
        <v>2.7009019288476894E-2</v>
      </c>
      <c r="F32" s="8">
        <f t="shared" si="2"/>
        <v>0</v>
      </c>
      <c r="G32" s="8">
        <f t="shared" si="3"/>
        <v>0</v>
      </c>
    </row>
    <row r="33" spans="1:7" x14ac:dyDescent="0.3">
      <c r="A33" s="3">
        <v>37469</v>
      </c>
      <c r="B33">
        <v>16.997790999999999</v>
      </c>
      <c r="C33" s="8">
        <f t="shared" si="0"/>
        <v>4.6038480769849052E-2</v>
      </c>
      <c r="D33" s="4">
        <v>9.9160017264466431E-3</v>
      </c>
      <c r="E33" s="8">
        <f t="shared" si="1"/>
        <v>4.4371814103182389E-2</v>
      </c>
      <c r="F33" s="8">
        <f t="shared" si="2"/>
        <v>0</v>
      </c>
      <c r="G33" s="8">
        <f t="shared" si="3"/>
        <v>0</v>
      </c>
    </row>
    <row r="34" spans="1:7" x14ac:dyDescent="0.3">
      <c r="A34" s="3">
        <v>37500</v>
      </c>
      <c r="B34">
        <v>15.420374000000001</v>
      </c>
      <c r="C34" s="8">
        <f t="shared" si="0"/>
        <v>-9.7393772380299851E-2</v>
      </c>
      <c r="D34" s="4">
        <v>-4.9027450550654772E-2</v>
      </c>
      <c r="E34" s="8">
        <f t="shared" si="1"/>
        <v>-9.9060439046966514E-2</v>
      </c>
      <c r="F34" s="8">
        <f t="shared" si="2"/>
        <v>-9.9060439046966514E-2</v>
      </c>
      <c r="G34" s="8">
        <f t="shared" si="3"/>
        <v>9.8129705841777676E-3</v>
      </c>
    </row>
    <row r="35" spans="1:7" x14ac:dyDescent="0.3">
      <c r="A35" s="3">
        <v>37530</v>
      </c>
      <c r="B35">
        <v>17.580943999999999</v>
      </c>
      <c r="C35" s="8">
        <f t="shared" si="0"/>
        <v>0.13112596614240865</v>
      </c>
      <c r="D35" s="4">
        <v>-1.518765628420962E-2</v>
      </c>
      <c r="E35" s="8">
        <f t="shared" si="1"/>
        <v>0.12945929947574197</v>
      </c>
      <c r="F35" s="8">
        <f t="shared" si="2"/>
        <v>0</v>
      </c>
      <c r="G35" s="8">
        <f t="shared" si="3"/>
        <v>0</v>
      </c>
    </row>
    <row r="36" spans="1:7" x14ac:dyDescent="0.3">
      <c r="A36" s="3">
        <v>37561</v>
      </c>
      <c r="B36">
        <v>18.728166999999999</v>
      </c>
      <c r="C36" s="8">
        <f t="shared" si="0"/>
        <v>6.3213059079515813E-2</v>
      </c>
      <c r="D36" s="4">
        <v>6.4706364157588611E-2</v>
      </c>
      <c r="E36" s="8">
        <f t="shared" si="1"/>
        <v>6.1546392412849149E-2</v>
      </c>
      <c r="F36" s="8">
        <f t="shared" si="2"/>
        <v>0</v>
      </c>
      <c r="G36" s="8">
        <f t="shared" si="3"/>
        <v>0</v>
      </c>
    </row>
    <row r="37" spans="1:7" x14ac:dyDescent="0.3">
      <c r="A37" s="3">
        <v>37591</v>
      </c>
      <c r="B37">
        <v>19.234843999999999</v>
      </c>
      <c r="C37" s="8">
        <f t="shared" si="0"/>
        <v>2.6694778677333744E-2</v>
      </c>
      <c r="D37" s="4">
        <v>-1.1814095589770642E-2</v>
      </c>
      <c r="E37" s="8">
        <f t="shared" si="1"/>
        <v>2.5028112010667077E-2</v>
      </c>
      <c r="F37" s="8">
        <f t="shared" si="2"/>
        <v>0</v>
      </c>
      <c r="G37" s="8">
        <f t="shared" si="3"/>
        <v>0</v>
      </c>
    </row>
    <row r="38" spans="1:7" x14ac:dyDescent="0.3">
      <c r="A38" s="3">
        <v>37622</v>
      </c>
      <c r="B38">
        <v>17.370622999999998</v>
      </c>
      <c r="C38" s="8">
        <f t="shared" si="0"/>
        <v>-0.10194297990940511</v>
      </c>
      <c r="D38" s="4">
        <v>-3.7144954291687075E-3</v>
      </c>
      <c r="E38" s="8">
        <f t="shared" si="1"/>
        <v>-0.10360964657607177</v>
      </c>
      <c r="F38" s="8">
        <f t="shared" si="2"/>
        <v>-0.10360964657607177</v>
      </c>
      <c r="G38" s="8">
        <f t="shared" si="3"/>
        <v>1.0734958863618501E-2</v>
      </c>
    </row>
    <row r="39" spans="1:7" x14ac:dyDescent="0.3">
      <c r="A39" s="3">
        <v>37653</v>
      </c>
      <c r="B39">
        <v>16.825711999999999</v>
      </c>
      <c r="C39" s="8">
        <f t="shared" si="0"/>
        <v>-3.1872253431604158E-2</v>
      </c>
      <c r="D39" s="4">
        <v>-6.5647883550634112E-2</v>
      </c>
      <c r="E39" s="8">
        <f t="shared" si="1"/>
        <v>-3.3538920098270822E-2</v>
      </c>
      <c r="F39" s="8">
        <f t="shared" si="2"/>
        <v>-3.3538920098270822E-2</v>
      </c>
      <c r="G39" s="8">
        <f t="shared" si="3"/>
        <v>1.1248591613581946E-3</v>
      </c>
    </row>
    <row r="40" spans="1:7" x14ac:dyDescent="0.3">
      <c r="A40" s="3">
        <v>37681</v>
      </c>
      <c r="B40">
        <v>17.303711</v>
      </c>
      <c r="C40" s="8">
        <f t="shared" si="0"/>
        <v>2.8012794555949599E-2</v>
      </c>
      <c r="D40" s="4">
        <v>1.1469122970502878E-2</v>
      </c>
      <c r="E40" s="8">
        <f t="shared" si="1"/>
        <v>2.6346127889282932E-2</v>
      </c>
      <c r="F40" s="8">
        <f t="shared" si="2"/>
        <v>0</v>
      </c>
      <c r="G40" s="8">
        <f t="shared" si="3"/>
        <v>0</v>
      </c>
    </row>
    <row r="41" spans="1:7" x14ac:dyDescent="0.3">
      <c r="A41" s="3">
        <v>37712</v>
      </c>
      <c r="B41">
        <v>17.370622999999998</v>
      </c>
      <c r="C41" s="8">
        <f t="shared" si="0"/>
        <v>3.8594588756544761E-3</v>
      </c>
      <c r="D41" s="4">
        <v>5.1262062530267029E-2</v>
      </c>
      <c r="E41" s="8">
        <f t="shared" si="1"/>
        <v>2.1927922089878095E-3</v>
      </c>
      <c r="F41" s="8">
        <f t="shared" si="2"/>
        <v>0</v>
      </c>
      <c r="G41" s="8">
        <f t="shared" si="3"/>
        <v>0</v>
      </c>
    </row>
    <row r="42" spans="1:7" x14ac:dyDescent="0.3">
      <c r="A42" s="3">
        <v>37742</v>
      </c>
      <c r="B42">
        <v>20.171728000000002</v>
      </c>
      <c r="C42" s="8">
        <f t="shared" si="0"/>
        <v>0.14950157404007633</v>
      </c>
      <c r="D42" s="4">
        <v>5.1605002078581694E-2</v>
      </c>
      <c r="E42" s="8">
        <f t="shared" si="1"/>
        <v>0.14783490737340965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20.095244999999998</v>
      </c>
      <c r="C43" s="8">
        <f t="shared" si="0"/>
        <v>-3.7988001718636689E-3</v>
      </c>
      <c r="D43" s="4">
        <v>5.5600666695157869E-2</v>
      </c>
      <c r="E43" s="8">
        <f t="shared" si="1"/>
        <v>-5.4654668385303359E-3</v>
      </c>
      <c r="F43" s="8">
        <f t="shared" si="2"/>
        <v>-5.4654668385303359E-3</v>
      </c>
      <c r="G43" s="8">
        <f t="shared" si="3"/>
        <v>2.9871327763074784E-5</v>
      </c>
    </row>
    <row r="44" spans="1:7" x14ac:dyDescent="0.3">
      <c r="A44" s="3">
        <v>37803</v>
      </c>
      <c r="B44">
        <v>21.271132999999999</v>
      </c>
      <c r="C44" s="8">
        <f t="shared" si="0"/>
        <v>5.6867675391985756E-2</v>
      </c>
      <c r="D44" s="4">
        <v>4.5951417004048214E-3</v>
      </c>
      <c r="E44" s="8">
        <f t="shared" si="1"/>
        <v>5.5201008725319092E-2</v>
      </c>
      <c r="F44" s="8">
        <f t="shared" si="2"/>
        <v>0</v>
      </c>
      <c r="G44" s="8">
        <f t="shared" si="3"/>
        <v>0</v>
      </c>
    </row>
    <row r="45" spans="1:7" x14ac:dyDescent="0.3">
      <c r="A45" s="3">
        <v>37834</v>
      </c>
      <c r="B45">
        <v>21.787378</v>
      </c>
      <c r="C45" s="8">
        <f t="shared" si="0"/>
        <v>2.3979915983029402E-2</v>
      </c>
      <c r="D45" s="4">
        <v>-3.0326233703427477E-3</v>
      </c>
      <c r="E45" s="8">
        <f t="shared" si="1"/>
        <v>2.2313249316362735E-2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20.745335000000001</v>
      </c>
      <c r="C46" s="8">
        <f t="shared" si="0"/>
        <v>-4.9009409165483714E-2</v>
      </c>
      <c r="D46" s="4">
        <v>3.0226471152971696E-2</v>
      </c>
      <c r="E46" s="8">
        <f t="shared" si="1"/>
        <v>-5.0676075832150377E-2</v>
      </c>
      <c r="F46" s="8">
        <f t="shared" si="2"/>
        <v>-5.0676075832150377E-2</v>
      </c>
      <c r="G46" s="8">
        <f t="shared" si="3"/>
        <v>2.5680646617458557E-3</v>
      </c>
    </row>
    <row r="47" spans="1:7" x14ac:dyDescent="0.3">
      <c r="A47" s="3">
        <v>37895</v>
      </c>
      <c r="B47">
        <v>21.013010000000001</v>
      </c>
      <c r="C47" s="8">
        <f t="shared" si="0"/>
        <v>1.2820367583337738E-2</v>
      </c>
      <c r="D47" s="4">
        <v>1.8922153339088092E-2</v>
      </c>
      <c r="E47" s="8">
        <f t="shared" si="1"/>
        <v>1.1153700916671071E-2</v>
      </c>
      <c r="F47" s="8">
        <f t="shared" si="2"/>
        <v>0</v>
      </c>
      <c r="G47" s="8">
        <f t="shared" si="3"/>
        <v>0</v>
      </c>
    </row>
    <row r="48" spans="1:7" x14ac:dyDescent="0.3">
      <c r="A48" s="3">
        <v>37926</v>
      </c>
      <c r="B48">
        <v>22.848548999999998</v>
      </c>
      <c r="C48" s="8">
        <f t="shared" si="0"/>
        <v>8.3745844522547422E-2</v>
      </c>
      <c r="D48" s="4">
        <v>1.0753516313190216E-2</v>
      </c>
      <c r="E48" s="8">
        <f t="shared" si="1"/>
        <v>8.2079177855880758E-2</v>
      </c>
      <c r="F48" s="8">
        <f t="shared" si="2"/>
        <v>0</v>
      </c>
      <c r="G48" s="8">
        <f t="shared" si="3"/>
        <v>0</v>
      </c>
    </row>
    <row r="49" spans="1:7" x14ac:dyDescent="0.3">
      <c r="A49" s="3">
        <v>37956</v>
      </c>
      <c r="B49">
        <v>24.091352000000001</v>
      </c>
      <c r="C49" s="8">
        <f t="shared" si="0"/>
        <v>5.2965323694669796E-2</v>
      </c>
      <c r="D49" s="4">
        <v>2.9278978950376233E-2</v>
      </c>
      <c r="E49" s="8">
        <f t="shared" si="1"/>
        <v>5.1298657028003132E-2</v>
      </c>
      <c r="F49" s="8">
        <f t="shared" si="2"/>
        <v>0</v>
      </c>
      <c r="G49" s="8">
        <f t="shared" si="3"/>
        <v>0</v>
      </c>
    </row>
    <row r="50" spans="1:7" x14ac:dyDescent="0.3">
      <c r="A50" s="3">
        <v>37987</v>
      </c>
      <c r="B50">
        <v>26.643886999999999</v>
      </c>
      <c r="C50" s="8">
        <f t="shared" si="0"/>
        <v>0.1007068055124886</v>
      </c>
      <c r="D50" s="4">
        <v>4.8008587503701398E-2</v>
      </c>
      <c r="E50" s="8">
        <f t="shared" si="1"/>
        <v>9.904013884582194E-2</v>
      </c>
      <c r="F50" s="8">
        <f t="shared" si="2"/>
        <v>0</v>
      </c>
      <c r="G50" s="8">
        <f t="shared" si="3"/>
        <v>0</v>
      </c>
    </row>
    <row r="51" spans="1:7" x14ac:dyDescent="0.3">
      <c r="A51" s="3">
        <v>38018</v>
      </c>
      <c r="B51">
        <v>26.835090999999998</v>
      </c>
      <c r="C51" s="8">
        <f t="shared" si="0"/>
        <v>7.1506532797629436E-3</v>
      </c>
      <c r="D51" s="4">
        <v>9.571574894924521E-3</v>
      </c>
      <c r="E51" s="8">
        <f t="shared" si="1"/>
        <v>5.4839866130962766E-3</v>
      </c>
      <c r="F51" s="8">
        <f t="shared" si="2"/>
        <v>0</v>
      </c>
      <c r="G51" s="8">
        <f t="shared" si="3"/>
        <v>0</v>
      </c>
    </row>
    <row r="52" spans="1:7" x14ac:dyDescent="0.3">
      <c r="A52" s="3">
        <v>38047</v>
      </c>
      <c r="B52">
        <v>27.035851000000001</v>
      </c>
      <c r="C52" s="8">
        <f t="shared" si="0"/>
        <v>7.4534033358665281E-3</v>
      </c>
      <c r="D52" s="4">
        <v>-1.6950041981528025E-2</v>
      </c>
      <c r="E52" s="8">
        <f t="shared" si="1"/>
        <v>5.7867366691998611E-3</v>
      </c>
      <c r="F52" s="8">
        <f t="shared" si="2"/>
        <v>0</v>
      </c>
      <c r="G52" s="8">
        <f t="shared" si="3"/>
        <v>0</v>
      </c>
    </row>
    <row r="53" spans="1:7" x14ac:dyDescent="0.3">
      <c r="A53" s="3">
        <v>38078</v>
      </c>
      <c r="B53">
        <v>27.915371</v>
      </c>
      <c r="C53" s="8">
        <f t="shared" si="0"/>
        <v>3.2013668967070516E-2</v>
      </c>
      <c r="D53" s="4">
        <v>8.3453442232067129E-3</v>
      </c>
      <c r="E53" s="8">
        <f t="shared" si="1"/>
        <v>3.0347002300403849E-2</v>
      </c>
      <c r="F53" s="8">
        <f t="shared" si="2"/>
        <v>0</v>
      </c>
      <c r="G53" s="8">
        <f t="shared" si="3"/>
        <v>0</v>
      </c>
    </row>
    <row r="54" spans="1:7" x14ac:dyDescent="0.3">
      <c r="A54" s="3">
        <v>38108</v>
      </c>
      <c r="B54">
        <v>29.425858999999999</v>
      </c>
      <c r="C54" s="8">
        <f t="shared" si="0"/>
        <v>5.2696376563748308E-2</v>
      </c>
      <c r="D54" s="4">
        <v>-2.6981718077221651E-2</v>
      </c>
      <c r="E54" s="8">
        <f t="shared" si="1"/>
        <v>5.1029709897081645E-2</v>
      </c>
      <c r="F54" s="8">
        <f t="shared" si="2"/>
        <v>0</v>
      </c>
      <c r="G54" s="8">
        <f t="shared" si="3"/>
        <v>0</v>
      </c>
    </row>
    <row r="55" spans="1:7" x14ac:dyDescent="0.3">
      <c r="A55" s="3">
        <v>38139</v>
      </c>
      <c r="B55">
        <v>29.387629</v>
      </c>
      <c r="C55" s="8">
        <f t="shared" si="0"/>
        <v>-1.3000421054573448E-3</v>
      </c>
      <c r="D55" s="4">
        <v>2.7185839424001178E-2</v>
      </c>
      <c r="E55" s="8">
        <f t="shared" si="1"/>
        <v>-2.9667087721240116E-3</v>
      </c>
      <c r="F55" s="8">
        <f t="shared" si="2"/>
        <v>-2.9667087721240116E-3</v>
      </c>
      <c r="G55" s="8">
        <f t="shared" si="3"/>
        <v>8.8013609385975602E-6</v>
      </c>
    </row>
    <row r="56" spans="1:7" x14ac:dyDescent="0.3">
      <c r="A56" s="3">
        <v>38169</v>
      </c>
      <c r="B56">
        <v>24.588471999999999</v>
      </c>
      <c r="C56" s="8">
        <f t="shared" si="0"/>
        <v>-0.1782960882615299</v>
      </c>
      <c r="D56" s="4">
        <v>-2.3756135456760551E-2</v>
      </c>
      <c r="E56" s="8">
        <f t="shared" si="1"/>
        <v>-0.17996275492819658</v>
      </c>
      <c r="F56" s="8">
        <f t="shared" si="2"/>
        <v>-0.17996275492819658</v>
      </c>
      <c r="G56" s="8">
        <f t="shared" si="3"/>
        <v>3.2386593161346143E-2</v>
      </c>
    </row>
    <row r="57" spans="1:7" x14ac:dyDescent="0.3">
      <c r="A57" s="3">
        <v>38200</v>
      </c>
      <c r="B57">
        <v>25.114267000000002</v>
      </c>
      <c r="C57" s="8">
        <f t="shared" si="0"/>
        <v>2.1158375814064184E-2</v>
      </c>
      <c r="D57" s="4">
        <v>-1.529140480173609E-2</v>
      </c>
      <c r="E57" s="8">
        <f t="shared" si="1"/>
        <v>1.9491709147397517E-2</v>
      </c>
      <c r="F57" s="8">
        <f t="shared" si="2"/>
        <v>0</v>
      </c>
      <c r="G57" s="8">
        <f t="shared" si="3"/>
        <v>0</v>
      </c>
    </row>
    <row r="58" spans="1:7" x14ac:dyDescent="0.3">
      <c r="A58" s="3">
        <v>38231</v>
      </c>
      <c r="B58">
        <v>25.831278000000001</v>
      </c>
      <c r="C58" s="8">
        <f t="shared" si="0"/>
        <v>2.8149992205176173E-2</v>
      </c>
      <c r="D58" s="4">
        <v>2.6374272228038301E-2</v>
      </c>
      <c r="E58" s="8">
        <f t="shared" si="1"/>
        <v>2.6483325538509506E-2</v>
      </c>
      <c r="F58" s="8">
        <f t="shared" si="2"/>
        <v>0</v>
      </c>
      <c r="G58" s="8">
        <f t="shared" si="3"/>
        <v>0</v>
      </c>
    </row>
    <row r="59" spans="1:7" x14ac:dyDescent="0.3">
      <c r="A59" s="3">
        <v>38261</v>
      </c>
      <c r="B59">
        <v>27.724174000000001</v>
      </c>
      <c r="C59" s="8">
        <f t="shared" si="0"/>
        <v>7.0718656950969266E-2</v>
      </c>
      <c r="D59" s="4">
        <v>-4.026269169515286E-4</v>
      </c>
      <c r="E59" s="8">
        <f t="shared" si="1"/>
        <v>6.9051990284302603E-2</v>
      </c>
      <c r="F59" s="8">
        <f t="shared" si="2"/>
        <v>0</v>
      </c>
      <c r="G59" s="8">
        <f t="shared" si="3"/>
        <v>0</v>
      </c>
    </row>
    <row r="60" spans="1:7" x14ac:dyDescent="0.3">
      <c r="A60" s="3">
        <v>38292</v>
      </c>
      <c r="B60">
        <v>28.919184000000001</v>
      </c>
      <c r="C60" s="8">
        <f t="shared" si="0"/>
        <v>4.2200440938185924E-2</v>
      </c>
      <c r="D60" s="4">
        <v>4.6302843690980228E-2</v>
      </c>
      <c r="E60" s="8">
        <f t="shared" si="1"/>
        <v>4.053377427151926E-2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28.861818</v>
      </c>
      <c r="C61" s="8">
        <f t="shared" si="0"/>
        <v>-1.9856360001620828E-3</v>
      </c>
      <c r="D61" s="4">
        <v>2.5895255530651685E-2</v>
      </c>
      <c r="E61" s="8">
        <f t="shared" si="1"/>
        <v>-3.6523026668287498E-3</v>
      </c>
      <c r="F61" s="8">
        <f t="shared" si="2"/>
        <v>-3.6523026668287498E-3</v>
      </c>
      <c r="G61" s="8">
        <f t="shared" si="3"/>
        <v>1.3339314770124398E-5</v>
      </c>
    </row>
    <row r="62" spans="1:7" x14ac:dyDescent="0.3">
      <c r="A62" s="3">
        <v>38353</v>
      </c>
      <c r="B62">
        <v>28.622817999999999</v>
      </c>
      <c r="C62" s="8">
        <f t="shared" si="0"/>
        <v>-8.3153132299579463E-3</v>
      </c>
      <c r="D62" s="4">
        <v>-1.484310504415403E-2</v>
      </c>
      <c r="E62" s="8">
        <f t="shared" si="1"/>
        <v>-9.9819798966246133E-3</v>
      </c>
      <c r="F62" s="8">
        <f t="shared" si="2"/>
        <v>-9.9819798966246133E-3</v>
      </c>
      <c r="G62" s="8">
        <f t="shared" si="3"/>
        <v>9.9639922656617923E-5</v>
      </c>
    </row>
    <row r="63" spans="1:7" x14ac:dyDescent="0.3">
      <c r="A63" s="3">
        <v>38384</v>
      </c>
      <c r="B63">
        <v>26.251925</v>
      </c>
      <c r="C63" s="8">
        <f t="shared" si="0"/>
        <v>-8.6464912212528097E-2</v>
      </c>
      <c r="D63" s="4">
        <v>1.5422249684698814E-2</v>
      </c>
      <c r="E63" s="8">
        <f t="shared" si="1"/>
        <v>-8.8131578879194761E-2</v>
      </c>
      <c r="F63" s="8">
        <f t="shared" si="2"/>
        <v>-8.8131578879194761E-2</v>
      </c>
      <c r="G63" s="8">
        <f t="shared" si="3"/>
        <v>7.7671751957397277E-3</v>
      </c>
    </row>
    <row r="64" spans="1:7" x14ac:dyDescent="0.3">
      <c r="A64" s="3">
        <v>38412</v>
      </c>
      <c r="B64">
        <v>24.177392999999999</v>
      </c>
      <c r="C64" s="8">
        <f t="shared" si="0"/>
        <v>-8.2321296685336637E-2</v>
      </c>
      <c r="D64" s="4">
        <v>-3.9428823887365421E-3</v>
      </c>
      <c r="E64" s="8">
        <f t="shared" si="1"/>
        <v>-8.39879633520033E-2</v>
      </c>
      <c r="F64" s="8">
        <f t="shared" si="2"/>
        <v>-8.39879633520033E-2</v>
      </c>
      <c r="G64" s="8">
        <f t="shared" si="3"/>
        <v>7.0539779880174494E-3</v>
      </c>
    </row>
    <row r="65" spans="1:7" x14ac:dyDescent="0.3">
      <c r="A65" s="3">
        <v>38443</v>
      </c>
      <c r="B65">
        <v>23.881022999999999</v>
      </c>
      <c r="C65" s="8">
        <f t="shared" si="0"/>
        <v>-1.2333896194062924E-2</v>
      </c>
      <c r="D65" s="4">
        <v>-2.5500041844505838E-2</v>
      </c>
      <c r="E65" s="8">
        <f t="shared" si="1"/>
        <v>-1.4000562860729591E-2</v>
      </c>
      <c r="F65" s="8">
        <f t="shared" si="2"/>
        <v>-1.4000562860729591E-2</v>
      </c>
      <c r="G65" s="8">
        <f t="shared" si="3"/>
        <v>1.9601576041724074E-4</v>
      </c>
    </row>
    <row r="66" spans="1:7" x14ac:dyDescent="0.3">
      <c r="A66" s="3">
        <v>38473</v>
      </c>
      <c r="B66">
        <v>25.162072999999999</v>
      </c>
      <c r="C66" s="8">
        <f t="shared" si="0"/>
        <v>5.2253694322144099E-2</v>
      </c>
      <c r="D66" s="4">
        <v>1.1894231512413721E-2</v>
      </c>
      <c r="E66" s="8">
        <f t="shared" si="1"/>
        <v>5.0587027655477436E-2</v>
      </c>
      <c r="F66" s="8">
        <f t="shared" si="2"/>
        <v>0</v>
      </c>
      <c r="G66" s="8">
        <f t="shared" si="3"/>
        <v>0</v>
      </c>
    </row>
    <row r="67" spans="1:7" x14ac:dyDescent="0.3">
      <c r="A67" s="3">
        <v>38504</v>
      </c>
      <c r="B67">
        <v>25.687881000000001</v>
      </c>
      <c r="C67" s="8">
        <f t="shared" si="0"/>
        <v>2.0681503138293731E-2</v>
      </c>
      <c r="D67" s="4">
        <v>2.034321213972912E-2</v>
      </c>
      <c r="E67" s="8">
        <f t="shared" si="1"/>
        <v>1.9014836471627064E-2</v>
      </c>
      <c r="F67" s="8">
        <f t="shared" si="2"/>
        <v>0</v>
      </c>
      <c r="G67" s="8">
        <f t="shared" si="3"/>
        <v>0</v>
      </c>
    </row>
    <row r="68" spans="1:7" x14ac:dyDescent="0.3">
      <c r="A68" s="3">
        <v>38534</v>
      </c>
      <c r="B68">
        <v>28.546348999999999</v>
      </c>
      <c r="C68" s="8">
        <f t="shared" ref="C68:C131" si="4">LN(B68/B67)</f>
        <v>0.10550972275062849</v>
      </c>
      <c r="D68" s="4">
        <v>1.6627157413183623E-2</v>
      </c>
      <c r="E68" s="8">
        <f t="shared" ref="E68:E131" si="5">C68-$N$4</f>
        <v>0.10384305608396183</v>
      </c>
      <c r="F68" s="8">
        <f t="shared" ref="F68:F131" si="6">IF(E68&lt;0,E68,0)</f>
        <v>0</v>
      </c>
      <c r="G68" s="8">
        <f t="shared" ref="G68:G131" si="7">F68^2</f>
        <v>0</v>
      </c>
    </row>
    <row r="69" spans="1:7" x14ac:dyDescent="0.3">
      <c r="A69" s="3">
        <v>38565</v>
      </c>
      <c r="B69">
        <v>26.672573</v>
      </c>
      <c r="C69" s="8">
        <f t="shared" si="4"/>
        <v>-6.789323803283856E-2</v>
      </c>
      <c r="D69" s="4">
        <v>1.6608849325827765E-3</v>
      </c>
      <c r="E69" s="8">
        <f t="shared" si="5"/>
        <v>-6.9559904699505223E-2</v>
      </c>
      <c r="F69" s="8">
        <f t="shared" si="6"/>
        <v>-6.9559904699505223E-2</v>
      </c>
      <c r="G69" s="8">
        <f t="shared" si="7"/>
        <v>4.8385803418042493E-3</v>
      </c>
    </row>
    <row r="70" spans="1:7" x14ac:dyDescent="0.3">
      <c r="A70" s="3">
        <v>38596</v>
      </c>
      <c r="B70">
        <v>29.540585</v>
      </c>
      <c r="C70" s="8">
        <f t="shared" si="4"/>
        <v>0.10212927158216673</v>
      </c>
      <c r="D70" s="4">
        <v>1.3477419196746558E-3</v>
      </c>
      <c r="E70" s="8">
        <f t="shared" si="5"/>
        <v>0.10046260491550006</v>
      </c>
      <c r="F70" s="8">
        <f t="shared" si="6"/>
        <v>0</v>
      </c>
      <c r="G70" s="8">
        <f t="shared" si="7"/>
        <v>0</v>
      </c>
    </row>
    <row r="71" spans="1:7" x14ac:dyDescent="0.3">
      <c r="A71" s="3">
        <v>38626</v>
      </c>
      <c r="B71">
        <v>28.861818</v>
      </c>
      <c r="C71" s="8">
        <f t="shared" si="4"/>
        <v>-2.3245535438508758E-2</v>
      </c>
      <c r="D71" s="4">
        <v>-2.7701644479248267E-2</v>
      </c>
      <c r="E71" s="8">
        <f t="shared" si="5"/>
        <v>-2.4912202105175425E-2</v>
      </c>
      <c r="F71" s="8">
        <f t="shared" si="6"/>
        <v>-2.4912202105175425E-2</v>
      </c>
      <c r="G71" s="8">
        <f t="shared" si="7"/>
        <v>6.2061781372910684E-4</v>
      </c>
    </row>
    <row r="72" spans="1:7" x14ac:dyDescent="0.3">
      <c r="A72" s="3">
        <v>38657</v>
      </c>
      <c r="B72">
        <v>29.492782999999999</v>
      </c>
      <c r="C72" s="8">
        <f t="shared" si="4"/>
        <v>2.1626044223041253E-2</v>
      </c>
      <c r="D72" s="4">
        <v>3.8096916003892624E-2</v>
      </c>
      <c r="E72" s="8">
        <f t="shared" si="5"/>
        <v>1.9959377556374586E-2</v>
      </c>
      <c r="F72" s="8">
        <f t="shared" si="6"/>
        <v>0</v>
      </c>
      <c r="G72" s="8">
        <f t="shared" si="7"/>
        <v>0</v>
      </c>
    </row>
    <row r="73" spans="1:7" x14ac:dyDescent="0.3">
      <c r="A73" s="3">
        <v>38687</v>
      </c>
      <c r="B73">
        <v>28.804461</v>
      </c>
      <c r="C73" s="8">
        <f t="shared" si="4"/>
        <v>-2.3615318367623345E-2</v>
      </c>
      <c r="D73" s="4">
        <v>1.9961692945521588E-2</v>
      </c>
      <c r="E73" s="8">
        <f t="shared" si="5"/>
        <v>-2.5281985034290012E-2</v>
      </c>
      <c r="F73" s="8">
        <f t="shared" si="6"/>
        <v>-2.5281985034290012E-2</v>
      </c>
      <c r="G73" s="8">
        <f t="shared" si="7"/>
        <v>6.3917876727406417E-4</v>
      </c>
    </row>
    <row r="74" spans="1:7" x14ac:dyDescent="0.3">
      <c r="A74" s="3">
        <v>38718</v>
      </c>
      <c r="B74">
        <v>32.160041999999997</v>
      </c>
      <c r="C74" s="8">
        <f t="shared" si="4"/>
        <v>0.11019447929994938</v>
      </c>
      <c r="D74" s="4">
        <v>1.3200535627976327E-2</v>
      </c>
      <c r="E74" s="8">
        <f t="shared" si="5"/>
        <v>0.10852781263328272</v>
      </c>
      <c r="F74" s="8">
        <f t="shared" si="6"/>
        <v>0</v>
      </c>
      <c r="G74" s="8">
        <f t="shared" si="7"/>
        <v>0</v>
      </c>
    </row>
    <row r="75" spans="1:7" x14ac:dyDescent="0.3">
      <c r="A75" s="3">
        <v>38749</v>
      </c>
      <c r="B75">
        <v>33.096930999999998</v>
      </c>
      <c r="C75" s="8">
        <f t="shared" si="4"/>
        <v>2.8715808771047176E-2</v>
      </c>
      <c r="D75" s="4">
        <v>-1.6266139059847875E-3</v>
      </c>
      <c r="E75" s="8">
        <f t="shared" si="5"/>
        <v>2.7049142104380509E-2</v>
      </c>
      <c r="F75" s="8">
        <f t="shared" si="6"/>
        <v>0</v>
      </c>
      <c r="G75" s="8">
        <f t="shared" si="7"/>
        <v>0</v>
      </c>
    </row>
    <row r="76" spans="1:7" x14ac:dyDescent="0.3">
      <c r="A76" s="3">
        <v>38777</v>
      </c>
      <c r="B76">
        <v>35.458263000000002</v>
      </c>
      <c r="C76" s="8">
        <f t="shared" si="4"/>
        <v>6.8915755623586039E-2</v>
      </c>
      <c r="D76" s="4">
        <v>1.3386597736262811E-2</v>
      </c>
      <c r="E76" s="8">
        <f t="shared" si="5"/>
        <v>6.7249088956919376E-2</v>
      </c>
      <c r="F76" s="8">
        <f t="shared" si="6"/>
        <v>0</v>
      </c>
      <c r="G76" s="8">
        <f t="shared" si="7"/>
        <v>0</v>
      </c>
    </row>
    <row r="77" spans="1:7" x14ac:dyDescent="0.3">
      <c r="A77" s="3">
        <v>38808</v>
      </c>
      <c r="B77">
        <v>36.844475000000003</v>
      </c>
      <c r="C77" s="8">
        <f t="shared" si="4"/>
        <v>3.8349360562306103E-2</v>
      </c>
      <c r="D77" s="4">
        <v>6.5159923941441582E-3</v>
      </c>
      <c r="E77" s="8">
        <f t="shared" si="5"/>
        <v>3.668269389563944E-2</v>
      </c>
      <c r="F77" s="8">
        <f t="shared" si="6"/>
        <v>0</v>
      </c>
      <c r="G77" s="8">
        <f t="shared" si="7"/>
        <v>0</v>
      </c>
    </row>
    <row r="78" spans="1:7" x14ac:dyDescent="0.3">
      <c r="A78" s="3">
        <v>38838</v>
      </c>
      <c r="B78">
        <v>35.123652999999997</v>
      </c>
      <c r="C78" s="8">
        <f t="shared" si="4"/>
        <v>-4.783089707287224E-2</v>
      </c>
      <c r="D78" s="4">
        <v>-9.3382584455179284E-3</v>
      </c>
      <c r="E78" s="8">
        <f t="shared" si="5"/>
        <v>-4.9497563739538904E-2</v>
      </c>
      <c r="F78" s="8">
        <f t="shared" si="6"/>
        <v>-4.9497563739538904E-2</v>
      </c>
      <c r="G78" s="8">
        <f t="shared" si="7"/>
        <v>2.4500088161497164E-3</v>
      </c>
    </row>
    <row r="79" spans="1:7" x14ac:dyDescent="0.3">
      <c r="A79" s="3">
        <v>38869</v>
      </c>
      <c r="B79">
        <v>34.645663999999996</v>
      </c>
      <c r="C79" s="8">
        <f t="shared" si="4"/>
        <v>-1.3702197443652305E-2</v>
      </c>
      <c r="D79" s="4">
        <v>-2.855791815567315E-2</v>
      </c>
      <c r="E79" s="8">
        <f t="shared" si="5"/>
        <v>-1.5368864110318972E-2</v>
      </c>
      <c r="F79" s="8">
        <f t="shared" si="6"/>
        <v>-1.5368864110318972E-2</v>
      </c>
      <c r="G79" s="8">
        <f t="shared" si="7"/>
        <v>2.3620198404145058E-4</v>
      </c>
    </row>
    <row r="80" spans="1:7" x14ac:dyDescent="0.3">
      <c r="A80" s="3">
        <v>38899</v>
      </c>
      <c r="B80">
        <v>35.381782999999999</v>
      </c>
      <c r="C80" s="8">
        <f t="shared" si="4"/>
        <v>2.1024502445129142E-2</v>
      </c>
      <c r="D80" s="4">
        <v>5.6416926673954343E-3</v>
      </c>
      <c r="E80" s="8">
        <f t="shared" si="5"/>
        <v>1.9357835778462475E-2</v>
      </c>
      <c r="F80" s="8">
        <f t="shared" si="6"/>
        <v>0</v>
      </c>
      <c r="G80" s="8">
        <f t="shared" si="7"/>
        <v>0</v>
      </c>
    </row>
    <row r="81" spans="1:7" x14ac:dyDescent="0.3">
      <c r="A81" s="3">
        <v>38930</v>
      </c>
      <c r="B81">
        <v>37.475417999999998</v>
      </c>
      <c r="C81" s="8">
        <f t="shared" si="4"/>
        <v>5.7488114863584121E-2</v>
      </c>
      <c r="D81" s="4">
        <v>2.1353075604646797E-2</v>
      </c>
      <c r="E81" s="8">
        <f t="shared" si="5"/>
        <v>5.5821448196917457E-2</v>
      </c>
      <c r="F81" s="8">
        <f t="shared" si="6"/>
        <v>0</v>
      </c>
      <c r="G81" s="8">
        <f t="shared" si="7"/>
        <v>0</v>
      </c>
    </row>
    <row r="82" spans="1:7" x14ac:dyDescent="0.3">
      <c r="A82" s="3">
        <v>38961</v>
      </c>
      <c r="B82">
        <v>37.599711999999997</v>
      </c>
      <c r="C82" s="8">
        <f t="shared" si="4"/>
        <v>3.3111927628560172E-3</v>
      </c>
      <c r="D82" s="4">
        <v>2.3765683875228153E-2</v>
      </c>
      <c r="E82" s="8">
        <f t="shared" si="5"/>
        <v>1.6445260961893504E-3</v>
      </c>
      <c r="F82" s="8">
        <f t="shared" si="6"/>
        <v>0</v>
      </c>
      <c r="G82" s="8">
        <f t="shared" si="7"/>
        <v>0</v>
      </c>
    </row>
    <row r="83" spans="1:7" x14ac:dyDescent="0.3">
      <c r="A83" s="3">
        <v>38991</v>
      </c>
      <c r="B83">
        <v>40.983974000000003</v>
      </c>
      <c r="C83" s="8">
        <f t="shared" si="4"/>
        <v>8.6184721450744323E-2</v>
      </c>
      <c r="D83" s="4">
        <v>3.4635056991515853E-2</v>
      </c>
      <c r="E83" s="8">
        <f t="shared" si="5"/>
        <v>8.4518054784077659E-2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41.901744999999998</v>
      </c>
      <c r="C84" s="8">
        <f t="shared" si="4"/>
        <v>2.2146360596141706E-2</v>
      </c>
      <c r="D84" s="4">
        <v>1.8527483166835355E-2</v>
      </c>
      <c r="E84" s="8">
        <f t="shared" si="5"/>
        <v>2.0479693929475039E-2</v>
      </c>
      <c r="F84" s="8">
        <f t="shared" si="6"/>
        <v>0</v>
      </c>
      <c r="G84" s="8">
        <f t="shared" si="7"/>
        <v>0</v>
      </c>
    </row>
    <row r="85" spans="1:7" x14ac:dyDescent="0.3">
      <c r="A85" s="3">
        <v>39052</v>
      </c>
      <c r="B85">
        <v>43.297516000000002</v>
      </c>
      <c r="C85" s="8">
        <f t="shared" si="4"/>
        <v>3.2767793318408379E-2</v>
      </c>
      <c r="D85" s="4">
        <v>2.0005184929139282E-2</v>
      </c>
      <c r="E85" s="8">
        <f t="shared" si="5"/>
        <v>3.1101126651741712E-2</v>
      </c>
      <c r="F85" s="8">
        <f t="shared" si="6"/>
        <v>0</v>
      </c>
      <c r="G85" s="8">
        <f t="shared" si="7"/>
        <v>0</v>
      </c>
    </row>
    <row r="86" spans="1:7" x14ac:dyDescent="0.3">
      <c r="A86" s="3">
        <v>39083</v>
      </c>
      <c r="B86">
        <v>45.744892</v>
      </c>
      <c r="C86" s="8">
        <f t="shared" si="4"/>
        <v>5.4984869057610082E-2</v>
      </c>
      <c r="D86" s="4">
        <v>5.464480874316946E-3</v>
      </c>
      <c r="E86" s="8">
        <f t="shared" si="5"/>
        <v>5.3318202390943419E-2</v>
      </c>
      <c r="F86" s="8">
        <f t="shared" si="6"/>
        <v>0</v>
      </c>
      <c r="G86" s="8">
        <f t="shared" si="7"/>
        <v>0</v>
      </c>
    </row>
    <row r="87" spans="1:7" x14ac:dyDescent="0.3">
      <c r="A87" s="3">
        <v>39114</v>
      </c>
      <c r="B87">
        <v>43.268833000000001</v>
      </c>
      <c r="C87" s="8">
        <f t="shared" si="4"/>
        <v>-5.5647551529055879E-2</v>
      </c>
      <c r="D87" s="4">
        <v>1.4492753623188316E-2</v>
      </c>
      <c r="E87" s="8">
        <f t="shared" si="5"/>
        <v>-5.7314218195722542E-2</v>
      </c>
      <c r="F87" s="8">
        <f t="shared" si="6"/>
        <v>-5.7314218195722542E-2</v>
      </c>
      <c r="G87" s="8">
        <f t="shared" si="7"/>
        <v>3.2849196073868928E-3</v>
      </c>
    </row>
    <row r="88" spans="1:7" x14ac:dyDescent="0.3">
      <c r="A88" s="3">
        <v>39142</v>
      </c>
      <c r="B88">
        <v>44.693283000000001</v>
      </c>
      <c r="C88" s="8">
        <f t="shared" si="4"/>
        <v>3.2390638185816931E-2</v>
      </c>
      <c r="D88" s="4">
        <v>-2.6197397563676571E-2</v>
      </c>
      <c r="E88" s="8">
        <f t="shared" si="5"/>
        <v>3.0723971519150264E-2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49.769675999999997</v>
      </c>
      <c r="C89" s="8">
        <f t="shared" si="4"/>
        <v>0.10758266103181077</v>
      </c>
      <c r="D89" s="4">
        <v>4.0292832012509369E-2</v>
      </c>
      <c r="E89" s="8">
        <f t="shared" si="5"/>
        <v>0.10591599436514411</v>
      </c>
      <c r="F89" s="8">
        <f t="shared" si="6"/>
        <v>0</v>
      </c>
      <c r="G89" s="8">
        <f t="shared" si="7"/>
        <v>0</v>
      </c>
    </row>
    <row r="90" spans="1:7" x14ac:dyDescent="0.3">
      <c r="A90" s="3">
        <v>39203</v>
      </c>
      <c r="B90">
        <v>52.197929000000002</v>
      </c>
      <c r="C90" s="8">
        <f t="shared" si="4"/>
        <v>4.7636936868521704E-2</v>
      </c>
      <c r="D90" s="4">
        <v>3.2453335519663305E-2</v>
      </c>
      <c r="E90" s="8">
        <f t="shared" si="5"/>
        <v>4.597027020185504E-2</v>
      </c>
      <c r="F90" s="8">
        <f t="shared" si="6"/>
        <v>0</v>
      </c>
      <c r="G90" s="8">
        <f t="shared" si="7"/>
        <v>0</v>
      </c>
    </row>
    <row r="91" spans="1:7" x14ac:dyDescent="0.3">
      <c r="A91" s="3">
        <v>39234</v>
      </c>
      <c r="B91">
        <v>49.444633000000003</v>
      </c>
      <c r="C91" s="8">
        <f t="shared" si="4"/>
        <v>-5.4189301466148462E-2</v>
      </c>
      <c r="D91" s="4">
        <v>2.0183437669573662E-3</v>
      </c>
      <c r="E91" s="8">
        <f t="shared" si="5"/>
        <v>-5.5855968132815126E-2</v>
      </c>
      <c r="F91" s="8">
        <f t="shared" si="6"/>
        <v>-5.5855968132815126E-2</v>
      </c>
      <c r="G91" s="8">
        <f t="shared" si="7"/>
        <v>3.1198891760540587E-3</v>
      </c>
    </row>
    <row r="92" spans="1:7" x14ac:dyDescent="0.3">
      <c r="A92" s="3">
        <v>39264</v>
      </c>
      <c r="B92">
        <v>49.913074000000002</v>
      </c>
      <c r="C92" s="8">
        <f t="shared" si="4"/>
        <v>9.4294541425372896E-3</v>
      </c>
      <c r="D92" s="4">
        <v>4.3059325447929132E-3</v>
      </c>
      <c r="E92" s="8">
        <f t="shared" si="5"/>
        <v>7.7627874758706226E-3</v>
      </c>
      <c r="F92" s="8">
        <f t="shared" si="6"/>
        <v>0</v>
      </c>
      <c r="G92" s="8">
        <f t="shared" si="7"/>
        <v>0</v>
      </c>
    </row>
    <row r="93" spans="1:7" x14ac:dyDescent="0.3">
      <c r="A93" s="3">
        <v>39295</v>
      </c>
      <c r="B93">
        <v>51.844200000000001</v>
      </c>
      <c r="C93" s="8">
        <f t="shared" si="4"/>
        <v>3.796009483228184E-2</v>
      </c>
      <c r="D93" s="4">
        <v>-4.3459962780543392E-2</v>
      </c>
      <c r="E93" s="8">
        <f t="shared" si="5"/>
        <v>3.6293428165615177E-2</v>
      </c>
      <c r="F93" s="8">
        <f t="shared" si="6"/>
        <v>0</v>
      </c>
      <c r="G93" s="8">
        <f t="shared" si="7"/>
        <v>0</v>
      </c>
    </row>
    <row r="94" spans="1:7" x14ac:dyDescent="0.3">
      <c r="A94" s="3">
        <v>39326</v>
      </c>
      <c r="B94">
        <v>55.180672000000001</v>
      </c>
      <c r="C94" s="8">
        <f t="shared" si="4"/>
        <v>6.2369679759750322E-2</v>
      </c>
      <c r="D94" s="4">
        <v>2.9217252615803442E-2</v>
      </c>
      <c r="E94" s="8">
        <f t="shared" si="5"/>
        <v>6.0703013093083659E-2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56.222712999999999</v>
      </c>
      <c r="C95" s="8">
        <f t="shared" si="4"/>
        <v>1.8708074121693202E-2</v>
      </c>
      <c r="D95" s="4">
        <v>2.8414555947419175E-2</v>
      </c>
      <c r="E95" s="8">
        <f t="shared" si="5"/>
        <v>1.7041407455026535E-2</v>
      </c>
      <c r="F95" s="8">
        <f t="shared" si="6"/>
        <v>0</v>
      </c>
      <c r="G95" s="8">
        <f t="shared" si="7"/>
        <v>0</v>
      </c>
    </row>
    <row r="96" spans="1:7" x14ac:dyDescent="0.3">
      <c r="A96" s="3">
        <v>39387</v>
      </c>
      <c r="B96">
        <v>55.104194999999997</v>
      </c>
      <c r="C96" s="8">
        <f t="shared" si="4"/>
        <v>-2.0094973600087988E-2</v>
      </c>
      <c r="D96" s="4">
        <v>-4.953691074652844E-2</v>
      </c>
      <c r="E96" s="8">
        <f t="shared" si="5"/>
        <v>-2.1761640266754655E-2</v>
      </c>
      <c r="F96" s="8">
        <f t="shared" si="6"/>
        <v>-2.1761640266754655E-2</v>
      </c>
      <c r="G96" s="8">
        <f t="shared" si="7"/>
        <v>4.735689870996376E-4</v>
      </c>
    </row>
    <row r="97" spans="1:7" x14ac:dyDescent="0.3">
      <c r="A97" s="3">
        <v>39417</v>
      </c>
      <c r="B97">
        <v>55.142426</v>
      </c>
      <c r="C97" s="8">
        <f t="shared" si="4"/>
        <v>6.9355416403173154E-4</v>
      </c>
      <c r="D97" s="4">
        <v>1.0817348758704054E-2</v>
      </c>
      <c r="E97" s="8">
        <f t="shared" si="5"/>
        <v>-9.7311250263493524E-4</v>
      </c>
      <c r="F97" s="8">
        <f t="shared" si="6"/>
        <v>-9.7311250263493524E-4</v>
      </c>
      <c r="G97" s="8">
        <f t="shared" si="7"/>
        <v>9.4694794278442688E-7</v>
      </c>
    </row>
    <row r="98" spans="1:7" x14ac:dyDescent="0.3">
      <c r="A98" s="3">
        <v>39448</v>
      </c>
      <c r="B98">
        <v>49.224758000000001</v>
      </c>
      <c r="C98" s="8">
        <f t="shared" si="4"/>
        <v>-0.11352269341411458</v>
      </c>
      <c r="D98" s="4">
        <v>-7.0300000000000001E-2</v>
      </c>
      <c r="E98" s="8">
        <f t="shared" si="5"/>
        <v>-0.11518936008078125</v>
      </c>
      <c r="F98" s="8">
        <f t="shared" si="6"/>
        <v>-0.11518936008078125</v>
      </c>
      <c r="G98" s="8">
        <f t="shared" si="7"/>
        <v>1.3268588675819881E-2</v>
      </c>
    </row>
    <row r="99" spans="1:7" x14ac:dyDescent="0.3">
      <c r="A99" s="3">
        <v>39479</v>
      </c>
      <c r="B99">
        <v>53.469417999999997</v>
      </c>
      <c r="C99" s="8">
        <f t="shared" si="4"/>
        <v>8.271315598122353E-2</v>
      </c>
      <c r="D99" s="4">
        <v>-1.7479035736155862E-2</v>
      </c>
      <c r="E99" s="8">
        <f t="shared" si="5"/>
        <v>8.1046489314556866E-2</v>
      </c>
      <c r="F99" s="8">
        <f t="shared" si="6"/>
        <v>0</v>
      </c>
      <c r="G99" s="8">
        <f t="shared" si="7"/>
        <v>0</v>
      </c>
    </row>
    <row r="100" spans="1:7" x14ac:dyDescent="0.3">
      <c r="A100" s="3">
        <v>39508</v>
      </c>
      <c r="B100">
        <v>54.339390000000002</v>
      </c>
      <c r="C100" s="8">
        <f t="shared" si="4"/>
        <v>1.6139514025494364E-2</v>
      </c>
      <c r="D100" s="4">
        <v>-2.8394645132843767E-2</v>
      </c>
      <c r="E100" s="8">
        <f t="shared" si="5"/>
        <v>1.4472847358827697E-2</v>
      </c>
      <c r="F100" s="8">
        <f t="shared" si="6"/>
        <v>0</v>
      </c>
      <c r="G100" s="8">
        <f t="shared" si="7"/>
        <v>0</v>
      </c>
    </row>
    <row r="101" spans="1:7" x14ac:dyDescent="0.3">
      <c r="A101" s="3">
        <v>39539</v>
      </c>
      <c r="B101">
        <v>55.324061999999998</v>
      </c>
      <c r="C101" s="8">
        <f t="shared" si="4"/>
        <v>1.7958553114084733E-2</v>
      </c>
      <c r="D101" s="4">
        <v>3.9842883063102102E-2</v>
      </c>
      <c r="E101" s="8">
        <f t="shared" si="5"/>
        <v>1.6291886447418066E-2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56.423473000000001</v>
      </c>
      <c r="C102" s="8">
        <f t="shared" si="4"/>
        <v>1.967732843230573E-2</v>
      </c>
      <c r="D102" s="4">
        <v>2.3615848970011788E-2</v>
      </c>
      <c r="E102" s="8">
        <f t="shared" si="5"/>
        <v>1.8010661765639063E-2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53.278224999999999</v>
      </c>
      <c r="C103" s="8">
        <f t="shared" si="4"/>
        <v>-5.7357548752469081E-2</v>
      </c>
      <c r="D103" s="4">
        <v>-4.5167580707125315E-2</v>
      </c>
      <c r="E103" s="8">
        <f t="shared" si="5"/>
        <v>-5.9024215419135745E-2</v>
      </c>
      <c r="F103" s="8">
        <f t="shared" si="6"/>
        <v>-5.9024215419135745E-2</v>
      </c>
      <c r="G103" s="8">
        <f t="shared" si="7"/>
        <v>3.4838580058445417E-3</v>
      </c>
    </row>
    <row r="104" spans="1:7" x14ac:dyDescent="0.3">
      <c r="A104" s="3">
        <v>39630</v>
      </c>
      <c r="B104">
        <v>57.857494000000003</v>
      </c>
      <c r="C104" s="8">
        <f t="shared" si="4"/>
        <v>8.2455276055984433E-2</v>
      </c>
      <c r="D104" s="4">
        <v>-6.4611589976651673E-2</v>
      </c>
      <c r="E104" s="8">
        <f t="shared" si="5"/>
        <v>8.078860938931777E-2</v>
      </c>
      <c r="F104" s="8">
        <f t="shared" si="6"/>
        <v>0</v>
      </c>
      <c r="G104" s="8">
        <f t="shared" si="7"/>
        <v>0</v>
      </c>
    </row>
    <row r="105" spans="1:7" x14ac:dyDescent="0.3">
      <c r="A105" s="3">
        <v>39661</v>
      </c>
      <c r="B105">
        <v>57.895724999999999</v>
      </c>
      <c r="C105" s="8">
        <f t="shared" si="4"/>
        <v>6.6056048756860726E-4</v>
      </c>
      <c r="D105" s="4">
        <v>1.9017431495520824E-2</v>
      </c>
      <c r="E105" s="8">
        <f t="shared" si="5"/>
        <v>-1.0061061790980594E-3</v>
      </c>
      <c r="F105" s="8">
        <f t="shared" si="6"/>
        <v>-1.0061061790980594E-3</v>
      </c>
      <c r="G105" s="8">
        <f t="shared" si="7"/>
        <v>1.0122496436192963E-6</v>
      </c>
    </row>
    <row r="106" spans="1:7" x14ac:dyDescent="0.3">
      <c r="A106" s="3">
        <v>39692</v>
      </c>
      <c r="B106">
        <v>52.580317999999998</v>
      </c>
      <c r="C106" s="8">
        <f t="shared" si="4"/>
        <v>-9.6301680445764939E-2</v>
      </c>
      <c r="D106" s="4">
        <v>-5.1660127954593613E-2</v>
      </c>
      <c r="E106" s="8">
        <f t="shared" si="5"/>
        <v>-9.7968347112431603E-2</v>
      </c>
      <c r="F106" s="8">
        <f t="shared" si="6"/>
        <v>-9.7968347112431603E-2</v>
      </c>
      <c r="G106" s="8">
        <f t="shared" si="7"/>
        <v>9.5977970359418848E-3</v>
      </c>
    </row>
    <row r="107" spans="1:7" x14ac:dyDescent="0.3">
      <c r="A107" s="3">
        <v>39722</v>
      </c>
      <c r="B107">
        <v>38.813842999999999</v>
      </c>
      <c r="C107" s="8">
        <f t="shared" si="4"/>
        <v>-0.30356490586093332</v>
      </c>
      <c r="D107" s="4">
        <v>-0.22804481527030129</v>
      </c>
      <c r="E107" s="8">
        <f t="shared" si="5"/>
        <v>-0.30523157252759997</v>
      </c>
      <c r="F107" s="8">
        <f t="shared" si="6"/>
        <v>-0.30523157252759997</v>
      </c>
      <c r="G107" s="8">
        <f t="shared" si="7"/>
        <v>9.3166312867671519E-2</v>
      </c>
    </row>
    <row r="108" spans="1:7" x14ac:dyDescent="0.3">
      <c r="A108" s="3">
        <v>39753</v>
      </c>
      <c r="B108">
        <v>34.110301999999997</v>
      </c>
      <c r="C108" s="8">
        <f t="shared" si="4"/>
        <v>-0.12917751124953131</v>
      </c>
      <c r="D108" s="4">
        <v>-9.2687692547691367E-2</v>
      </c>
      <c r="E108" s="8">
        <f t="shared" si="5"/>
        <v>-0.13084417791619798</v>
      </c>
      <c r="F108" s="8">
        <f t="shared" si="6"/>
        <v>-0.13084417791619798</v>
      </c>
      <c r="G108" s="8">
        <f t="shared" si="7"/>
        <v>1.7120198894565671E-2</v>
      </c>
    </row>
    <row r="109" spans="1:7" x14ac:dyDescent="0.3">
      <c r="A109" s="3">
        <v>39783</v>
      </c>
      <c r="B109">
        <v>32.571109999999997</v>
      </c>
      <c r="C109" s="8">
        <f t="shared" si="4"/>
        <v>-4.6173750950408689E-2</v>
      </c>
      <c r="D109" s="4">
        <v>-6.225170620331023E-3</v>
      </c>
      <c r="E109" s="8">
        <f t="shared" si="5"/>
        <v>-4.7840417617075352E-2</v>
      </c>
      <c r="F109" s="8">
        <f t="shared" si="6"/>
        <v>-4.7840417617075352E-2</v>
      </c>
      <c r="G109" s="8">
        <f t="shared" si="7"/>
        <v>2.2887055577761736E-3</v>
      </c>
    </row>
    <row r="110" spans="1:7" x14ac:dyDescent="0.3">
      <c r="A110" s="3">
        <v>39814</v>
      </c>
      <c r="B110">
        <v>34.349280999999998</v>
      </c>
      <c r="C110" s="8">
        <f t="shared" si="4"/>
        <v>5.3155387713139497E-2</v>
      </c>
      <c r="D110" s="4">
        <v>-1.3745526606019519E-2</v>
      </c>
      <c r="E110" s="8">
        <f t="shared" si="5"/>
        <v>5.1488721046472834E-2</v>
      </c>
      <c r="F110" s="8">
        <f t="shared" si="6"/>
        <v>0</v>
      </c>
      <c r="G110" s="8">
        <f t="shared" si="7"/>
        <v>0</v>
      </c>
    </row>
    <row r="111" spans="1:7" x14ac:dyDescent="0.3">
      <c r="A111" s="3">
        <v>39845</v>
      </c>
      <c r="B111">
        <v>34.664771999999999</v>
      </c>
      <c r="C111" s="8">
        <f t="shared" si="4"/>
        <v>9.1428682708520996E-3</v>
      </c>
      <c r="D111" s="4">
        <v>-7.2271851569116516E-2</v>
      </c>
      <c r="E111" s="8">
        <f t="shared" si="5"/>
        <v>7.4762016041854326E-3</v>
      </c>
      <c r="F111" s="8">
        <f t="shared" si="6"/>
        <v>0</v>
      </c>
      <c r="G111" s="8">
        <f t="shared" si="7"/>
        <v>0</v>
      </c>
    </row>
    <row r="112" spans="1:7" x14ac:dyDescent="0.3">
      <c r="A112" s="3">
        <v>39873</v>
      </c>
      <c r="B112">
        <v>34.100726999999999</v>
      </c>
      <c r="C112" s="8">
        <f t="shared" si="4"/>
        <v>-1.6405251423228823E-2</v>
      </c>
      <c r="D112" s="4">
        <v>-6.1592981687080633E-2</v>
      </c>
      <c r="E112" s="8">
        <f t="shared" si="5"/>
        <v>-1.807191808989549E-2</v>
      </c>
      <c r="F112" s="8">
        <f t="shared" si="6"/>
        <v>-1.807191808989549E-2</v>
      </c>
      <c r="G112" s="8">
        <f t="shared" si="7"/>
        <v>3.2659422344789185E-4</v>
      </c>
    </row>
    <row r="113" spans="1:7" x14ac:dyDescent="0.3">
      <c r="A113" s="3">
        <v>39904</v>
      </c>
      <c r="B113">
        <v>33.53669</v>
      </c>
      <c r="C113" s="8">
        <f t="shared" si="4"/>
        <v>-1.6678640318807832E-2</v>
      </c>
      <c r="D113" s="4">
        <v>0.1135225377330884</v>
      </c>
      <c r="E113" s="8">
        <f t="shared" si="5"/>
        <v>-1.8345306985474499E-2</v>
      </c>
      <c r="F113" s="8">
        <f t="shared" si="6"/>
        <v>-1.8345306985474499E-2</v>
      </c>
      <c r="G113" s="8">
        <f t="shared" si="7"/>
        <v>3.3655028839129947E-4</v>
      </c>
    </row>
    <row r="114" spans="1:7" x14ac:dyDescent="0.3">
      <c r="A114" s="3">
        <v>39934</v>
      </c>
      <c r="B114">
        <v>37.1982</v>
      </c>
      <c r="C114" s="8">
        <f t="shared" si="4"/>
        <v>0.10362030962013662</v>
      </c>
      <c r="D114" s="4">
        <v>6.2011455300946282E-2</v>
      </c>
      <c r="E114" s="8">
        <f t="shared" si="5"/>
        <v>0.10195364295346995</v>
      </c>
      <c r="F114" s="8">
        <f t="shared" si="6"/>
        <v>0</v>
      </c>
      <c r="G114" s="8">
        <f t="shared" si="7"/>
        <v>0</v>
      </c>
    </row>
    <row r="115" spans="1:7" x14ac:dyDescent="0.3">
      <c r="A115" s="3">
        <v>39965</v>
      </c>
      <c r="B115">
        <v>38.97636</v>
      </c>
      <c r="C115" s="8">
        <f t="shared" si="4"/>
        <v>4.6694935486344707E-2</v>
      </c>
      <c r="D115" s="4">
        <v>2.5934853640319527E-2</v>
      </c>
      <c r="E115" s="8">
        <f t="shared" si="5"/>
        <v>4.5028268819678044E-2</v>
      </c>
      <c r="F115" s="8">
        <f t="shared" si="6"/>
        <v>0</v>
      </c>
      <c r="G115" s="8">
        <f t="shared" si="7"/>
        <v>0</v>
      </c>
    </row>
    <row r="116" spans="1:7" x14ac:dyDescent="0.3">
      <c r="A116" s="3">
        <v>39995</v>
      </c>
      <c r="B116">
        <v>43.287945000000001</v>
      </c>
      <c r="C116" s="8">
        <f t="shared" si="4"/>
        <v>0.10491888128167848</v>
      </c>
      <c r="D116" s="4">
        <v>1.041933440879142E-2</v>
      </c>
      <c r="E116" s="8">
        <f t="shared" si="5"/>
        <v>0.10325221461501181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43.221038999999998</v>
      </c>
      <c r="C117" s="8">
        <f t="shared" si="4"/>
        <v>-1.5467991934773938E-3</v>
      </c>
      <c r="D117" s="4">
        <v>7.6015097072682322E-2</v>
      </c>
      <c r="E117" s="8">
        <f t="shared" si="5"/>
        <v>-3.2134658601440606E-3</v>
      </c>
      <c r="F117" s="8">
        <f t="shared" si="6"/>
        <v>-3.2134658601440606E-3</v>
      </c>
      <c r="G117" s="8">
        <f t="shared" si="7"/>
        <v>1.0326362834311406E-5</v>
      </c>
    </row>
    <row r="118" spans="1:7" x14ac:dyDescent="0.3">
      <c r="A118" s="3">
        <v>40057</v>
      </c>
      <c r="B118">
        <v>41.748775000000002</v>
      </c>
      <c r="C118" s="8">
        <f t="shared" si="4"/>
        <v>-3.4657281037144751E-2</v>
      </c>
      <c r="D118" s="4">
        <v>3.3903202280586742E-2</v>
      </c>
      <c r="E118" s="8">
        <f t="shared" si="5"/>
        <v>-3.6323947703811414E-2</v>
      </c>
      <c r="F118" s="8">
        <f t="shared" si="6"/>
        <v>-3.6323947703811414E-2</v>
      </c>
      <c r="G118" s="8">
        <f t="shared" si="7"/>
        <v>1.3194291767892265E-3</v>
      </c>
    </row>
    <row r="119" spans="1:7" x14ac:dyDescent="0.3">
      <c r="A119" s="3">
        <v>40087</v>
      </c>
      <c r="B119">
        <v>43.02026</v>
      </c>
      <c r="C119" s="8">
        <f t="shared" si="4"/>
        <v>3.0001057972890835E-2</v>
      </c>
      <c r="D119" s="4">
        <v>2.1883167130382426E-2</v>
      </c>
      <c r="E119" s="8">
        <f t="shared" si="5"/>
        <v>2.8334391306224168E-2</v>
      </c>
      <c r="F119" s="8">
        <f t="shared" si="6"/>
        <v>0</v>
      </c>
      <c r="G119" s="8">
        <f t="shared" si="7"/>
        <v>0</v>
      </c>
    </row>
    <row r="120" spans="1:7" x14ac:dyDescent="0.3">
      <c r="A120" s="3">
        <v>40118</v>
      </c>
      <c r="B120">
        <v>45.152168000000003</v>
      </c>
      <c r="C120" s="8">
        <f t="shared" si="4"/>
        <v>4.8367128906970855E-2</v>
      </c>
      <c r="D120" s="4">
        <v>1.8936146806125678E-2</v>
      </c>
      <c r="E120" s="8">
        <f t="shared" si="5"/>
        <v>4.6700462240304191E-2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45.591923000000001</v>
      </c>
      <c r="C121" s="8">
        <f t="shared" si="4"/>
        <v>9.6922772095878965E-3</v>
      </c>
      <c r="D121" s="4">
        <v>2.0296814481386517E-2</v>
      </c>
      <c r="E121" s="8">
        <f t="shared" si="5"/>
        <v>8.0256105429212295E-3</v>
      </c>
      <c r="F121" s="8">
        <f t="shared" si="6"/>
        <v>0</v>
      </c>
      <c r="G121" s="8">
        <f t="shared" si="7"/>
        <v>0</v>
      </c>
    </row>
    <row r="122" spans="1:7" x14ac:dyDescent="0.3">
      <c r="A122" s="3">
        <v>40179</v>
      </c>
      <c r="B122">
        <v>44.119675000000001</v>
      </c>
      <c r="C122" s="8">
        <f t="shared" si="4"/>
        <v>-3.2824745554112238E-2</v>
      </c>
      <c r="D122" s="4">
        <v>1.1817717079914544E-2</v>
      </c>
      <c r="E122" s="8">
        <f t="shared" si="5"/>
        <v>-3.4491412220778901E-2</v>
      </c>
      <c r="F122" s="8">
        <f t="shared" si="6"/>
        <v>-3.4491412220778901E-2</v>
      </c>
      <c r="G122" s="8">
        <f t="shared" si="7"/>
        <v>1.1896575169836961E-3</v>
      </c>
    </row>
    <row r="123" spans="1:7" x14ac:dyDescent="0.3">
      <c r="A123" s="3">
        <v>40210</v>
      </c>
      <c r="B123">
        <v>46.624412999999997</v>
      </c>
      <c r="C123" s="8">
        <f t="shared" si="4"/>
        <v>5.5218459988022946E-2</v>
      </c>
      <c r="D123" s="4">
        <v>-3.11132592188617E-2</v>
      </c>
      <c r="E123" s="8">
        <f t="shared" si="5"/>
        <v>5.3551793321356282E-2</v>
      </c>
      <c r="F123" s="8">
        <f t="shared" si="6"/>
        <v>0</v>
      </c>
      <c r="G123" s="8">
        <f t="shared" si="7"/>
        <v>0</v>
      </c>
    </row>
    <row r="124" spans="1:7" x14ac:dyDescent="0.3">
      <c r="A124" s="3">
        <v>40238</v>
      </c>
      <c r="B124">
        <v>49.176945000000003</v>
      </c>
      <c r="C124" s="8">
        <f t="shared" si="4"/>
        <v>5.3300628038744143E-2</v>
      </c>
      <c r="D124" s="4">
        <v>5.6136207167735014E-2</v>
      </c>
      <c r="E124" s="8">
        <f t="shared" si="5"/>
        <v>5.1633961372077479E-2</v>
      </c>
      <c r="F124" s="8">
        <f t="shared" si="6"/>
        <v>0</v>
      </c>
      <c r="G124" s="8">
        <f t="shared" si="7"/>
        <v>0</v>
      </c>
    </row>
    <row r="125" spans="1:7" x14ac:dyDescent="0.3">
      <c r="A125" s="3">
        <v>40269</v>
      </c>
      <c r="B125">
        <v>52.848007000000003</v>
      </c>
      <c r="C125" s="8">
        <f t="shared" si="4"/>
        <v>7.1995084992629729E-2</v>
      </c>
      <c r="D125" s="4">
        <v>3.8542761742774344E-2</v>
      </c>
      <c r="E125" s="8">
        <f t="shared" si="5"/>
        <v>7.0328418325963066E-2</v>
      </c>
      <c r="F125" s="8">
        <f t="shared" si="6"/>
        <v>0</v>
      </c>
      <c r="G125" s="8">
        <f t="shared" si="7"/>
        <v>0</v>
      </c>
    </row>
    <row r="126" spans="1:7" x14ac:dyDescent="0.3">
      <c r="A126" s="3">
        <v>40299</v>
      </c>
      <c r="B126">
        <v>49.769675999999997</v>
      </c>
      <c r="C126" s="8">
        <f t="shared" si="4"/>
        <v>-6.0014118200246193E-2</v>
      </c>
      <c r="D126" s="4">
        <v>-6.2249358284833245E-2</v>
      </c>
      <c r="E126" s="8">
        <f t="shared" si="5"/>
        <v>-6.1680784866912856E-2</v>
      </c>
      <c r="F126" s="8">
        <f t="shared" si="6"/>
        <v>-6.1680784866912856E-2</v>
      </c>
      <c r="G126" s="8">
        <f t="shared" si="7"/>
        <v>3.8045192217983862E-3</v>
      </c>
    </row>
    <row r="127" spans="1:7" x14ac:dyDescent="0.3">
      <c r="A127" s="3">
        <v>40330</v>
      </c>
      <c r="B127">
        <v>46.892097</v>
      </c>
      <c r="C127" s="8">
        <f t="shared" si="4"/>
        <v>-5.955672911295299E-2</v>
      </c>
      <c r="D127" s="4">
        <v>-3.7769044812347032E-2</v>
      </c>
      <c r="E127" s="8">
        <f t="shared" si="5"/>
        <v>-6.1223395779619653E-2</v>
      </c>
      <c r="F127" s="8">
        <f t="shared" si="6"/>
        <v>-6.1223395779619653E-2</v>
      </c>
      <c r="G127" s="8">
        <f t="shared" si="7"/>
        <v>3.7483041907879497E-3</v>
      </c>
    </row>
    <row r="128" spans="1:7" x14ac:dyDescent="0.3">
      <c r="A128" s="3">
        <v>40360</v>
      </c>
      <c r="B128">
        <v>42.886425000000003</v>
      </c>
      <c r="C128" s="8">
        <f t="shared" si="4"/>
        <v>-8.9293811498696751E-2</v>
      </c>
      <c r="D128" s="4">
        <v>-3.2914839531485874E-3</v>
      </c>
      <c r="E128" s="8">
        <f t="shared" si="5"/>
        <v>-9.0960478165363415E-2</v>
      </c>
      <c r="F128" s="8">
        <f t="shared" si="6"/>
        <v>-9.0960478165363415E-2</v>
      </c>
      <c r="G128" s="8">
        <f t="shared" si="7"/>
        <v>8.2738085880715538E-3</v>
      </c>
    </row>
    <row r="129" spans="1:7" x14ac:dyDescent="0.3">
      <c r="A129" s="3">
        <v>40391</v>
      </c>
      <c r="B129">
        <v>40.266964000000002</v>
      </c>
      <c r="C129" s="8">
        <f t="shared" si="4"/>
        <v>-6.3023961380569996E-2</v>
      </c>
      <c r="D129" s="4">
        <v>6.9033258629053185E-3</v>
      </c>
      <c r="E129" s="8">
        <f t="shared" si="5"/>
        <v>-6.4690628047236659E-2</v>
      </c>
      <c r="F129" s="8">
        <f t="shared" si="6"/>
        <v>-6.4690628047236659E-2</v>
      </c>
      <c r="G129" s="8">
        <f t="shared" si="7"/>
        <v>4.1848773571459223E-3</v>
      </c>
    </row>
    <row r="130" spans="1:7" x14ac:dyDescent="0.3">
      <c r="A130" s="3">
        <v>40422</v>
      </c>
      <c r="B130">
        <v>45.773563000000003</v>
      </c>
      <c r="C130" s="8">
        <f t="shared" si="4"/>
        <v>0.12817531647491645</v>
      </c>
      <c r="D130" s="4">
        <v>3.1504941141508404E-2</v>
      </c>
      <c r="E130" s="8">
        <f t="shared" si="5"/>
        <v>0.12650864980824977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49.157832999999997</v>
      </c>
      <c r="C131" s="8">
        <f t="shared" si="4"/>
        <v>7.1329505786743255E-2</v>
      </c>
      <c r="D131" s="4">
        <v>4.3169159346687906E-2</v>
      </c>
      <c r="E131" s="8">
        <f t="shared" si="5"/>
        <v>6.9662839120076592E-2</v>
      </c>
      <c r="F131" s="8">
        <f t="shared" si="6"/>
        <v>0</v>
      </c>
      <c r="G131" s="8">
        <f t="shared" si="7"/>
        <v>0</v>
      </c>
    </row>
    <row r="132" spans="1:7" x14ac:dyDescent="0.3">
      <c r="A132" s="3">
        <v>40483</v>
      </c>
      <c r="B132">
        <v>48.622475000000001</v>
      </c>
      <c r="C132" s="8">
        <f t="shared" ref="C132:C195" si="8">LN(B132/B131)</f>
        <v>-1.0950330603224038E-2</v>
      </c>
      <c r="D132" s="4">
        <v>2.3042863564302723E-2</v>
      </c>
      <c r="E132" s="8">
        <f t="shared" ref="E132:E195" si="9">C132-$N$4</f>
        <v>-1.2616997269890705E-2</v>
      </c>
      <c r="F132" s="8">
        <f t="shared" ref="F132:F195" si="10">IF(E132&lt;0,E132,0)</f>
        <v>-1.2616997269890705E-2</v>
      </c>
      <c r="G132" s="8">
        <f t="shared" ref="G132:G195" si="11">F132^2</f>
        <v>1.591886201084295E-4</v>
      </c>
    </row>
    <row r="133" spans="1:7" x14ac:dyDescent="0.3">
      <c r="A133" s="3">
        <v>40513</v>
      </c>
      <c r="B133">
        <v>52.924492000000001</v>
      </c>
      <c r="C133" s="8">
        <f t="shared" si="8"/>
        <v>8.4780345916697572E-2</v>
      </c>
      <c r="D133" s="4">
        <v>3.4948361274036006E-2</v>
      </c>
      <c r="E133" s="8">
        <f t="shared" si="9"/>
        <v>8.3113679250030909E-2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54.750464999999998</v>
      </c>
      <c r="C134" s="8">
        <f t="shared" si="8"/>
        <v>3.3919643324792338E-2</v>
      </c>
      <c r="D134" s="4">
        <v>3.2560370945617333E-2</v>
      </c>
      <c r="E134" s="8">
        <f t="shared" si="9"/>
        <v>3.2252976658125675E-2</v>
      </c>
      <c r="F134" s="8">
        <f t="shared" si="10"/>
        <v>0</v>
      </c>
      <c r="G134" s="8">
        <f t="shared" si="11"/>
        <v>0</v>
      </c>
    </row>
    <row r="135" spans="1:7" x14ac:dyDescent="0.3">
      <c r="A135" s="3">
        <v>40575</v>
      </c>
      <c r="B135">
        <v>53.364265000000003</v>
      </c>
      <c r="C135" s="8">
        <f t="shared" si="8"/>
        <v>-2.5644534612388168E-2</v>
      </c>
      <c r="D135" s="4">
        <v>2.9575000749874056E-2</v>
      </c>
      <c r="E135" s="8">
        <f t="shared" si="9"/>
        <v>-2.7311201279054835E-2</v>
      </c>
      <c r="F135" s="8">
        <f t="shared" si="10"/>
        <v>-2.7311201279054835E-2</v>
      </c>
      <c r="G135" s="8">
        <f t="shared" si="11"/>
        <v>7.4590171530504641E-4</v>
      </c>
    </row>
    <row r="136" spans="1:7" x14ac:dyDescent="0.3">
      <c r="A136" s="3">
        <v>40603</v>
      </c>
      <c r="B136">
        <v>53.106133</v>
      </c>
      <c r="C136" s="8">
        <f t="shared" si="8"/>
        <v>-4.8489065620694874E-3</v>
      </c>
      <c r="D136" s="4">
        <v>-1.2667701894044002E-2</v>
      </c>
      <c r="E136" s="8">
        <f t="shared" si="9"/>
        <v>-6.5155732287361543E-3</v>
      </c>
      <c r="F136" s="8">
        <f t="shared" si="10"/>
        <v>-6.5155732287361543E-3</v>
      </c>
      <c r="G136" s="8">
        <f t="shared" si="11"/>
        <v>4.2452694499023272E-5</v>
      </c>
    </row>
    <row r="137" spans="1:7" x14ac:dyDescent="0.3">
      <c r="A137" s="3">
        <v>40634</v>
      </c>
      <c r="B137">
        <v>57.350802999999999</v>
      </c>
      <c r="C137" s="8">
        <f t="shared" si="8"/>
        <v>7.6894424584264418E-2</v>
      </c>
      <c r="D137" s="4">
        <v>2.0501476777409332E-2</v>
      </c>
      <c r="E137" s="8">
        <f t="shared" si="9"/>
        <v>7.5227757917597754E-2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62.570594999999997</v>
      </c>
      <c r="C138" s="8">
        <f t="shared" si="8"/>
        <v>8.710859409355165E-2</v>
      </c>
      <c r="D138" s="4">
        <v>5.0939873881095284E-3</v>
      </c>
      <c r="E138" s="8">
        <f t="shared" si="9"/>
        <v>8.5441927426884987E-2</v>
      </c>
      <c r="F138" s="8">
        <f t="shared" si="10"/>
        <v>0</v>
      </c>
      <c r="G138" s="8">
        <f t="shared" si="11"/>
        <v>0</v>
      </c>
    </row>
    <row r="139" spans="1:7" x14ac:dyDescent="0.3">
      <c r="A139" s="3">
        <v>40695</v>
      </c>
      <c r="B139">
        <v>61.557212999999997</v>
      </c>
      <c r="C139" s="8">
        <f t="shared" si="8"/>
        <v>-1.6328404273240896E-2</v>
      </c>
      <c r="D139" s="4">
        <v>-3.8868390502178655E-2</v>
      </c>
      <c r="E139" s="8">
        <f t="shared" si="9"/>
        <v>-1.7995070939907563E-2</v>
      </c>
      <c r="F139" s="8">
        <f t="shared" si="10"/>
        <v>-1.7995070939907563E-2</v>
      </c>
      <c r="G139" s="8">
        <f t="shared" si="11"/>
        <v>3.2382257813230568E-4</v>
      </c>
    </row>
    <row r="140" spans="1:7" x14ac:dyDescent="0.3">
      <c r="A140" s="3">
        <v>40725</v>
      </c>
      <c r="B140">
        <v>57.446399999999997</v>
      </c>
      <c r="C140" s="8">
        <f t="shared" si="8"/>
        <v>-6.9114695895379497E-2</v>
      </c>
      <c r="D140" s="4">
        <v>2.9016611928066923E-2</v>
      </c>
      <c r="E140" s="8">
        <f t="shared" si="9"/>
        <v>-7.078136256204616E-2</v>
      </c>
      <c r="F140" s="8">
        <f t="shared" si="10"/>
        <v>-7.078136256204616E-2</v>
      </c>
      <c r="G140" s="8">
        <f t="shared" si="11"/>
        <v>5.0100012861398298E-3</v>
      </c>
    </row>
    <row r="141" spans="1:7" x14ac:dyDescent="0.3">
      <c r="A141" s="3">
        <v>40756</v>
      </c>
      <c r="B141">
        <v>52.513420000000004</v>
      </c>
      <c r="C141" s="8">
        <f t="shared" si="8"/>
        <v>-8.9783583165751732E-2</v>
      </c>
      <c r="D141" s="4">
        <v>-0.11155150163391914</v>
      </c>
      <c r="E141" s="8">
        <f t="shared" si="9"/>
        <v>-9.1450249832418395E-2</v>
      </c>
      <c r="F141" s="8">
        <f t="shared" si="10"/>
        <v>-9.1450249832418395E-2</v>
      </c>
      <c r="G141" s="8">
        <f t="shared" si="11"/>
        <v>8.363148194411741E-3</v>
      </c>
    </row>
    <row r="142" spans="1:7" x14ac:dyDescent="0.3">
      <c r="A142" s="3">
        <v>40787</v>
      </c>
      <c r="B142">
        <v>48.412143999999998</v>
      </c>
      <c r="C142" s="8">
        <f t="shared" si="8"/>
        <v>-8.1318064639141388E-2</v>
      </c>
      <c r="D142" s="4">
        <v>-9.6898422195606567E-3</v>
      </c>
      <c r="E142" s="8">
        <f t="shared" si="9"/>
        <v>-8.2984731305808052E-2</v>
      </c>
      <c r="F142" s="8">
        <f t="shared" si="10"/>
        <v>-8.2984731305808052E-2</v>
      </c>
      <c r="G142" s="8">
        <f t="shared" si="11"/>
        <v>6.8864656298971592E-3</v>
      </c>
    </row>
    <row r="143" spans="1:7" x14ac:dyDescent="0.3">
      <c r="A143" s="3">
        <v>40817</v>
      </c>
      <c r="B143">
        <v>48.058425999999997</v>
      </c>
      <c r="C143" s="8">
        <f t="shared" si="8"/>
        <v>-7.3332122973239029E-3</v>
      </c>
      <c r="D143" s="4">
        <v>2.8005694066489926E-2</v>
      </c>
      <c r="E143" s="8">
        <f t="shared" si="9"/>
        <v>-8.999878963990569E-3</v>
      </c>
      <c r="F143" s="8">
        <f t="shared" si="10"/>
        <v>-8.999878963990569E-3</v>
      </c>
      <c r="G143" s="8">
        <f t="shared" si="11"/>
        <v>8.0997821366479955E-5</v>
      </c>
    </row>
    <row r="144" spans="1:7" x14ac:dyDescent="0.3">
      <c r="A144" s="3">
        <v>40848</v>
      </c>
      <c r="B144">
        <v>45.171295000000001</v>
      </c>
      <c r="C144" s="8">
        <f t="shared" si="8"/>
        <v>-6.1955660317310535E-2</v>
      </c>
      <c r="D144" s="4">
        <v>1.5779160738160623E-2</v>
      </c>
      <c r="E144" s="8">
        <f t="shared" si="9"/>
        <v>-6.3622326983977198E-2</v>
      </c>
      <c r="F144" s="8">
        <f t="shared" si="10"/>
        <v>-6.3622326983977198E-2</v>
      </c>
      <c r="G144" s="8">
        <f t="shared" si="11"/>
        <v>4.0478004908561134E-3</v>
      </c>
    </row>
    <row r="145" spans="1:7" x14ac:dyDescent="0.3">
      <c r="A145" s="3">
        <v>40878</v>
      </c>
      <c r="B145">
        <v>42.991576999999999</v>
      </c>
      <c r="C145" s="8">
        <f t="shared" si="8"/>
        <v>-4.9457605941528725E-2</v>
      </c>
      <c r="D145" s="4">
        <v>1.3685864734008166E-2</v>
      </c>
      <c r="E145" s="8">
        <f t="shared" si="9"/>
        <v>-5.1124272608195388E-2</v>
      </c>
      <c r="F145" s="8">
        <f t="shared" si="10"/>
        <v>-5.1124272608195388E-2</v>
      </c>
      <c r="G145" s="8">
        <f t="shared" si="11"/>
        <v>2.6136912497170773E-3</v>
      </c>
    </row>
    <row r="146" spans="1:7" x14ac:dyDescent="0.3">
      <c r="A146" s="3">
        <v>40909</v>
      </c>
      <c r="B146">
        <v>50.572716</v>
      </c>
      <c r="C146" s="8">
        <f t="shared" si="8"/>
        <v>0.16240800859662949</v>
      </c>
      <c r="D146" s="4">
        <v>4.5025097747086802E-2</v>
      </c>
      <c r="E146" s="8">
        <f t="shared" si="9"/>
        <v>0.16074134192996281</v>
      </c>
      <c r="F146" s="8">
        <f t="shared" si="10"/>
        <v>0</v>
      </c>
      <c r="G146" s="8">
        <f t="shared" si="11"/>
        <v>0</v>
      </c>
    </row>
    <row r="147" spans="1:7" x14ac:dyDescent="0.3">
      <c r="A147" s="3">
        <v>40940</v>
      </c>
      <c r="B147">
        <v>54.129058999999998</v>
      </c>
      <c r="C147" s="8">
        <f t="shared" si="8"/>
        <v>6.7958955200867685E-2</v>
      </c>
      <c r="D147" s="4">
        <v>3.9137019179213507E-2</v>
      </c>
      <c r="E147" s="8">
        <f t="shared" si="9"/>
        <v>6.6292288534201022E-2</v>
      </c>
      <c r="F147" s="8">
        <f t="shared" si="10"/>
        <v>0</v>
      </c>
      <c r="G147" s="8">
        <f t="shared" si="11"/>
        <v>0</v>
      </c>
    </row>
    <row r="148" spans="1:7" x14ac:dyDescent="0.3">
      <c r="A148" s="3">
        <v>40969</v>
      </c>
      <c r="B148">
        <v>53.899619999999999</v>
      </c>
      <c r="C148" s="8">
        <f t="shared" si="8"/>
        <v>-4.2477487850725937E-3</v>
      </c>
      <c r="D148" s="4">
        <v>2.6809497027676436E-2</v>
      </c>
      <c r="E148" s="8">
        <f t="shared" si="9"/>
        <v>-5.9144154517392607E-3</v>
      </c>
      <c r="F148" s="8">
        <f t="shared" si="10"/>
        <v>-5.9144154517392607E-3</v>
      </c>
      <c r="G148" s="8">
        <f t="shared" si="11"/>
        <v>3.4980310135772126E-5</v>
      </c>
    </row>
    <row r="149" spans="1:7" x14ac:dyDescent="0.3">
      <c r="A149" s="3">
        <v>41000</v>
      </c>
      <c r="B149">
        <v>53.326900000000002</v>
      </c>
      <c r="C149" s="8">
        <f t="shared" si="8"/>
        <v>-1.0682533507398147E-2</v>
      </c>
      <c r="D149" s="4">
        <v>-2.0247370616681883E-3</v>
      </c>
      <c r="E149" s="8">
        <f t="shared" si="9"/>
        <v>-1.2349200174064814E-2</v>
      </c>
      <c r="F149" s="8">
        <f t="shared" si="10"/>
        <v>-1.2349200174064814E-2</v>
      </c>
      <c r="G149" s="8">
        <f t="shared" si="11"/>
        <v>1.5250274493912243E-4</v>
      </c>
    </row>
    <row r="150" spans="1:7" x14ac:dyDescent="0.3">
      <c r="A150" s="3">
        <v>41030</v>
      </c>
      <c r="B150">
        <v>48.372723000000001</v>
      </c>
      <c r="C150" s="8">
        <f t="shared" si="8"/>
        <v>-9.7504813815249072E-2</v>
      </c>
      <c r="D150" s="4">
        <v>-3.3115171647048497E-2</v>
      </c>
      <c r="E150" s="8">
        <f t="shared" si="9"/>
        <v>-9.9171480481915736E-2</v>
      </c>
      <c r="F150" s="8">
        <f t="shared" si="10"/>
        <v>-9.9171480481915736E-2</v>
      </c>
      <c r="G150" s="8">
        <f t="shared" si="11"/>
        <v>9.834982540974993E-3</v>
      </c>
    </row>
    <row r="151" spans="1:7" x14ac:dyDescent="0.3">
      <c r="A151" s="3">
        <v>41061</v>
      </c>
      <c r="B151">
        <v>49.743015</v>
      </c>
      <c r="C151" s="8">
        <f t="shared" si="8"/>
        <v>2.7933971262578836E-2</v>
      </c>
      <c r="D151" s="4">
        <v>-1.3352295190864963E-2</v>
      </c>
      <c r="E151" s="8">
        <f t="shared" si="9"/>
        <v>2.6267304595912169E-2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53.484253000000002</v>
      </c>
      <c r="C152" s="8">
        <f t="shared" si="8"/>
        <v>7.251722239062186E-2</v>
      </c>
      <c r="D152" s="4">
        <v>2.7058290832838196E-2</v>
      </c>
      <c r="E152" s="8">
        <f t="shared" si="9"/>
        <v>7.0850555723955197E-2</v>
      </c>
      <c r="F152" s="8">
        <f t="shared" si="10"/>
        <v>0</v>
      </c>
      <c r="G152" s="8">
        <f t="shared" si="11"/>
        <v>0</v>
      </c>
    </row>
    <row r="153" spans="1:7" x14ac:dyDescent="0.3">
      <c r="A153" s="3">
        <v>41122</v>
      </c>
      <c r="B153">
        <v>55.098297000000002</v>
      </c>
      <c r="C153" s="8">
        <f t="shared" si="8"/>
        <v>2.9731534112319057E-2</v>
      </c>
      <c r="D153" s="4">
        <v>3.1610569005792219E-2</v>
      </c>
      <c r="E153" s="8">
        <f t="shared" si="9"/>
        <v>2.806486744565239E-2</v>
      </c>
      <c r="F153" s="8">
        <f t="shared" si="10"/>
        <v>0</v>
      </c>
      <c r="G153" s="8">
        <f t="shared" si="11"/>
        <v>0</v>
      </c>
    </row>
    <row r="154" spans="1:7" x14ac:dyDescent="0.3">
      <c r="A154" s="3">
        <v>41153</v>
      </c>
      <c r="B154">
        <v>56.520190999999997</v>
      </c>
      <c r="C154" s="8">
        <f t="shared" si="8"/>
        <v>2.5479128905157834E-2</v>
      </c>
      <c r="D154" s="4">
        <v>2.8081806770415847E-2</v>
      </c>
      <c r="E154" s="8">
        <f t="shared" si="9"/>
        <v>2.3812462238491167E-2</v>
      </c>
      <c r="F154" s="8">
        <f t="shared" si="10"/>
        <v>0</v>
      </c>
      <c r="G154" s="8">
        <f t="shared" si="11"/>
        <v>0</v>
      </c>
    </row>
    <row r="155" spans="1:7" x14ac:dyDescent="0.3">
      <c r="A155" s="3">
        <v>41183</v>
      </c>
      <c r="B155">
        <v>58.791457999999999</v>
      </c>
      <c r="C155" s="8">
        <f t="shared" si="8"/>
        <v>3.9398635097357297E-2</v>
      </c>
      <c r="D155" s="4">
        <v>-3.8872201215836791E-3</v>
      </c>
      <c r="E155" s="8">
        <f t="shared" si="9"/>
        <v>3.7731968430690634E-2</v>
      </c>
      <c r="F155" s="8">
        <f t="shared" si="10"/>
        <v>0</v>
      </c>
      <c r="G155" s="8">
        <f t="shared" si="11"/>
        <v>0</v>
      </c>
    </row>
    <row r="156" spans="1:7" x14ac:dyDescent="0.3">
      <c r="A156" s="3">
        <v>41214</v>
      </c>
      <c r="B156">
        <v>61.188930999999997</v>
      </c>
      <c r="C156" s="8">
        <f t="shared" si="8"/>
        <v>3.9969734904255837E-2</v>
      </c>
      <c r="D156" s="4">
        <v>-3.0584978522643885E-2</v>
      </c>
      <c r="E156" s="8">
        <f t="shared" si="9"/>
        <v>3.8303068237589173E-2</v>
      </c>
      <c r="F156" s="8">
        <f t="shared" si="10"/>
        <v>0</v>
      </c>
      <c r="G156" s="8">
        <f t="shared" si="11"/>
        <v>0</v>
      </c>
    </row>
    <row r="157" spans="1:7" x14ac:dyDescent="0.3">
      <c r="A157" s="3">
        <v>41244</v>
      </c>
      <c r="B157">
        <v>61.410397000000003</v>
      </c>
      <c r="C157" s="8">
        <f t="shared" si="8"/>
        <v>3.6128459185884509E-3</v>
      </c>
      <c r="D157" s="4">
        <v>1.972514961509142E-2</v>
      </c>
      <c r="E157" s="8">
        <f t="shared" si="9"/>
        <v>1.9461792519217841E-3</v>
      </c>
      <c r="F157" s="8">
        <f t="shared" si="10"/>
        <v>0</v>
      </c>
      <c r="G157" s="8">
        <f t="shared" si="11"/>
        <v>0</v>
      </c>
    </row>
    <row r="158" spans="1:7" x14ac:dyDescent="0.3">
      <c r="A158" s="3">
        <v>41275</v>
      </c>
      <c r="B158">
        <v>69.620116999999993</v>
      </c>
      <c r="C158" s="8">
        <f t="shared" si="8"/>
        <v>0.12547440986787914</v>
      </c>
      <c r="D158" s="4">
        <v>4.0044072826034761E-2</v>
      </c>
      <c r="E158" s="8">
        <f t="shared" si="9"/>
        <v>0.12380774320121248</v>
      </c>
      <c r="F158" s="8">
        <f t="shared" si="10"/>
        <v>0</v>
      </c>
      <c r="G158" s="8">
        <f t="shared" si="11"/>
        <v>0</v>
      </c>
    </row>
    <row r="159" spans="1:7" x14ac:dyDescent="0.3">
      <c r="A159" s="3">
        <v>41306</v>
      </c>
      <c r="B159">
        <v>71.222115000000002</v>
      </c>
      <c r="C159" s="8">
        <f t="shared" si="8"/>
        <v>2.2749811189652705E-2</v>
      </c>
      <c r="D159" s="4">
        <v>2.1325961667452462E-2</v>
      </c>
      <c r="E159" s="8">
        <f t="shared" si="9"/>
        <v>2.1083144522986038E-2</v>
      </c>
      <c r="F159" s="8">
        <f t="shared" si="10"/>
        <v>0</v>
      </c>
      <c r="G159" s="8">
        <f t="shared" si="11"/>
        <v>0</v>
      </c>
    </row>
    <row r="160" spans="1:7" x14ac:dyDescent="0.3">
      <c r="A160" s="3">
        <v>41334</v>
      </c>
      <c r="B160">
        <v>73.818152999999995</v>
      </c>
      <c r="C160" s="8">
        <f t="shared" si="8"/>
        <v>3.5801302846043374E-2</v>
      </c>
      <c r="D160" s="4">
        <v>2.5151988284479933E-2</v>
      </c>
      <c r="E160" s="8">
        <f t="shared" si="9"/>
        <v>3.4134636179376711E-2</v>
      </c>
      <c r="F160" s="8">
        <f t="shared" si="10"/>
        <v>0</v>
      </c>
      <c r="G160" s="8">
        <f t="shared" si="11"/>
        <v>0</v>
      </c>
    </row>
    <row r="161" spans="1:7" x14ac:dyDescent="0.3">
      <c r="A161" s="3">
        <v>41365</v>
      </c>
      <c r="B161">
        <v>78.012398000000005</v>
      </c>
      <c r="C161" s="8">
        <f t="shared" si="8"/>
        <v>5.5263085807388986E-2</v>
      </c>
      <c r="D161" s="4">
        <v>1.2731108385053069E-2</v>
      </c>
      <c r="E161" s="8">
        <f t="shared" si="9"/>
        <v>5.3596419140722322E-2</v>
      </c>
      <c r="F161" s="8">
        <f t="shared" si="10"/>
        <v>0</v>
      </c>
      <c r="G161" s="8">
        <f t="shared" si="11"/>
        <v>0</v>
      </c>
    </row>
    <row r="162" spans="1:7" x14ac:dyDescent="0.3">
      <c r="A162" s="3">
        <v>41395</v>
      </c>
      <c r="B162">
        <v>85.380447000000004</v>
      </c>
      <c r="C162" s="8">
        <f t="shared" si="8"/>
        <v>9.0249353957710554E-2</v>
      </c>
      <c r="D162" s="4">
        <v>4.3077296234266003E-2</v>
      </c>
      <c r="E162" s="8">
        <f t="shared" si="9"/>
        <v>8.8582687291043891E-2</v>
      </c>
      <c r="F162" s="8">
        <f t="shared" si="10"/>
        <v>0</v>
      </c>
      <c r="G162" s="8">
        <f t="shared" si="11"/>
        <v>0</v>
      </c>
    </row>
    <row r="163" spans="1:7" x14ac:dyDescent="0.3">
      <c r="A163" s="3">
        <v>41426</v>
      </c>
      <c r="B163">
        <v>81.831778999999997</v>
      </c>
      <c r="C163" s="8">
        <f t="shared" si="8"/>
        <v>-4.2451452238183002E-2</v>
      </c>
      <c r="D163" s="4">
        <v>-1.2932074499374634E-2</v>
      </c>
      <c r="E163" s="8">
        <f t="shared" si="9"/>
        <v>-4.4118118904849665E-2</v>
      </c>
      <c r="F163" s="8">
        <f t="shared" si="10"/>
        <v>-4.4118118904849665E-2</v>
      </c>
      <c r="G163" s="8">
        <f t="shared" si="11"/>
        <v>1.9464084157024535E-3</v>
      </c>
    </row>
    <row r="164" spans="1:7" x14ac:dyDescent="0.3">
      <c r="A164" s="3">
        <v>41456</v>
      </c>
      <c r="B164">
        <v>88.254478000000006</v>
      </c>
      <c r="C164" s="8">
        <f t="shared" si="8"/>
        <v>7.5558772239636654E-2</v>
      </c>
      <c r="D164" s="4">
        <v>3.0366293119314776E-2</v>
      </c>
      <c r="E164" s="8">
        <f t="shared" si="9"/>
        <v>7.389210557296999E-2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86.045936999999995</v>
      </c>
      <c r="C165" s="8">
        <f t="shared" si="8"/>
        <v>-2.5343131927349008E-2</v>
      </c>
      <c r="D165" s="4">
        <v>8.4462247104348206E-4</v>
      </c>
      <c r="E165" s="8">
        <f t="shared" si="9"/>
        <v>-2.7009798594015675E-2</v>
      </c>
      <c r="F165" s="8">
        <f t="shared" si="10"/>
        <v>-2.7009798594015675E-2</v>
      </c>
      <c r="G165" s="8">
        <f t="shared" si="11"/>
        <v>7.2952922008929111E-4</v>
      </c>
    </row>
    <row r="166" spans="1:7" x14ac:dyDescent="0.3">
      <c r="A166" s="3">
        <v>41518</v>
      </c>
      <c r="B166">
        <v>89.261878999999993</v>
      </c>
      <c r="C166" s="8">
        <f t="shared" si="8"/>
        <v>3.6693205033859359E-2</v>
      </c>
      <c r="D166" s="4">
        <v>1.0175051893412149E-2</v>
      </c>
      <c r="E166" s="8">
        <f t="shared" si="9"/>
        <v>3.5026538367192696E-2</v>
      </c>
      <c r="F166" s="8">
        <f t="shared" si="10"/>
        <v>0</v>
      </c>
      <c r="G166" s="8">
        <f t="shared" si="11"/>
        <v>0</v>
      </c>
    </row>
    <row r="167" spans="1:7" x14ac:dyDescent="0.3">
      <c r="A167" s="3">
        <v>41548</v>
      </c>
      <c r="B167">
        <v>94.872146999999998</v>
      </c>
      <c r="C167" s="8">
        <f t="shared" si="8"/>
        <v>6.0955654275197044E-2</v>
      </c>
      <c r="D167" s="4">
        <v>1.928916344820775E-2</v>
      </c>
      <c r="E167" s="8">
        <f t="shared" si="9"/>
        <v>5.928898760853038E-2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97.850868000000006</v>
      </c>
      <c r="C168" s="8">
        <f t="shared" si="8"/>
        <v>3.0914400405828286E-2</v>
      </c>
      <c r="D168" s="4">
        <v>3.6258420842075298E-2</v>
      </c>
      <c r="E168" s="8">
        <f t="shared" si="9"/>
        <v>2.9247733739161619E-2</v>
      </c>
      <c r="F168" s="8">
        <f t="shared" si="10"/>
        <v>0</v>
      </c>
      <c r="G168" s="8">
        <f t="shared" si="11"/>
        <v>0</v>
      </c>
    </row>
    <row r="169" spans="1:7" x14ac:dyDescent="0.3">
      <c r="A169" s="3">
        <v>41609</v>
      </c>
      <c r="B169">
        <v>108.038612</v>
      </c>
      <c r="C169" s="8">
        <f t="shared" si="8"/>
        <v>9.9044117224989986E-2</v>
      </c>
      <c r="D169" s="4">
        <v>1.349941977447679E-2</v>
      </c>
      <c r="E169" s="8">
        <f t="shared" si="9"/>
        <v>9.7377450558323322E-2</v>
      </c>
      <c r="F169" s="8">
        <f t="shared" si="10"/>
        <v>0</v>
      </c>
      <c r="G169" s="8">
        <f t="shared" si="11"/>
        <v>0</v>
      </c>
    </row>
    <row r="170" spans="1:7" x14ac:dyDescent="0.3">
      <c r="A170" s="3">
        <v>41640</v>
      </c>
      <c r="B170">
        <v>111.881699</v>
      </c>
      <c r="C170" s="8">
        <f t="shared" si="8"/>
        <v>3.4953372383711677E-2</v>
      </c>
      <c r="D170" s="4">
        <v>8.0327912414859867E-3</v>
      </c>
      <c r="E170" s="8">
        <f t="shared" si="9"/>
        <v>3.3286705717045013E-2</v>
      </c>
      <c r="F170" s="8">
        <f t="shared" si="10"/>
        <v>0</v>
      </c>
      <c r="G170" s="8">
        <f t="shared" si="11"/>
        <v>0</v>
      </c>
    </row>
    <row r="171" spans="1:7" x14ac:dyDescent="0.3">
      <c r="A171" s="3">
        <v>41671</v>
      </c>
      <c r="B171">
        <v>121.015732</v>
      </c>
      <c r="C171" s="8">
        <f t="shared" si="8"/>
        <v>7.8478499542317393E-2</v>
      </c>
      <c r="D171" s="4">
        <v>-2.9235609107335124E-3</v>
      </c>
      <c r="E171" s="8">
        <f t="shared" si="9"/>
        <v>7.6811832875650729E-2</v>
      </c>
      <c r="F171" s="8">
        <f t="shared" si="10"/>
        <v>0</v>
      </c>
      <c r="G171" s="8">
        <f t="shared" si="11"/>
        <v>0</v>
      </c>
    </row>
    <row r="172" spans="1:7" x14ac:dyDescent="0.3">
      <c r="A172" s="3">
        <v>41699</v>
      </c>
      <c r="B172">
        <v>116.837395</v>
      </c>
      <c r="C172" s="8">
        <f t="shared" si="8"/>
        <v>-3.5137371850022137E-2</v>
      </c>
      <c r="D172" s="4">
        <v>2.5258368891180855E-2</v>
      </c>
      <c r="E172" s="8">
        <f t="shared" si="9"/>
        <v>-3.68040385166888E-2</v>
      </c>
      <c r="F172" s="8">
        <f t="shared" si="10"/>
        <v>-3.68040385166888E-2</v>
      </c>
      <c r="G172" s="8">
        <f t="shared" si="11"/>
        <v>1.3545372511379128E-3</v>
      </c>
    </row>
    <row r="173" spans="1:7" x14ac:dyDescent="0.3">
      <c r="A173" s="3">
        <v>41730</v>
      </c>
      <c r="B173">
        <v>110.90551000000001</v>
      </c>
      <c r="C173" s="8">
        <f t="shared" si="8"/>
        <v>-5.2104604301775125E-2</v>
      </c>
      <c r="D173" s="4">
        <v>3.9701914261050747E-4</v>
      </c>
      <c r="E173" s="8">
        <f t="shared" si="9"/>
        <v>-5.3771270968441788E-2</v>
      </c>
      <c r="F173" s="8">
        <f t="shared" si="10"/>
        <v>-5.3771270968441788E-2</v>
      </c>
      <c r="G173" s="8">
        <f t="shared" si="11"/>
        <v>2.8913495815615906E-3</v>
      </c>
    </row>
    <row r="174" spans="1:7" x14ac:dyDescent="0.3">
      <c r="A174" s="3">
        <v>41760</v>
      </c>
      <c r="B174">
        <v>113.73653400000001</v>
      </c>
      <c r="C174" s="8">
        <f t="shared" si="8"/>
        <v>2.5206090883272709E-2</v>
      </c>
      <c r="D174" s="4">
        <v>1.3590937029834107E-2</v>
      </c>
      <c r="E174" s="8">
        <f t="shared" si="9"/>
        <v>2.3539424216606042E-2</v>
      </c>
      <c r="F174" s="8">
        <f t="shared" si="10"/>
        <v>0</v>
      </c>
      <c r="G174" s="8">
        <f t="shared" si="11"/>
        <v>0</v>
      </c>
    </row>
    <row r="175" spans="1:7" x14ac:dyDescent="0.3">
      <c r="A175" s="3">
        <v>41791</v>
      </c>
      <c r="B175">
        <v>114.79692799999999</v>
      </c>
      <c r="C175" s="8">
        <f t="shared" si="8"/>
        <v>9.280055539814586E-3</v>
      </c>
      <c r="D175" s="4">
        <v>2.9880821738552089E-2</v>
      </c>
      <c r="E175" s="8">
        <f t="shared" si="9"/>
        <v>7.613388873147919E-3</v>
      </c>
      <c r="F175" s="8">
        <f t="shared" si="10"/>
        <v>0</v>
      </c>
      <c r="G175" s="8">
        <f t="shared" si="11"/>
        <v>0</v>
      </c>
    </row>
    <row r="176" spans="1:7" x14ac:dyDescent="0.3">
      <c r="A176" s="3">
        <v>41821</v>
      </c>
      <c r="B176">
        <v>118.34957900000001</v>
      </c>
      <c r="C176" s="8">
        <f t="shared" si="8"/>
        <v>3.0478054762667194E-2</v>
      </c>
      <c r="D176" s="4">
        <v>1.3269959710076782E-2</v>
      </c>
      <c r="E176" s="8">
        <f t="shared" si="9"/>
        <v>2.8811388096000527E-2</v>
      </c>
      <c r="F176" s="8">
        <f t="shared" si="10"/>
        <v>0</v>
      </c>
      <c r="G176" s="8">
        <f t="shared" si="11"/>
        <v>0</v>
      </c>
    </row>
    <row r="177" spans="1:7" x14ac:dyDescent="0.3">
      <c r="A177" s="3">
        <v>41852</v>
      </c>
      <c r="B177">
        <v>117.09304</v>
      </c>
      <c r="C177" s="8">
        <f t="shared" si="8"/>
        <v>-1.0673946250110632E-2</v>
      </c>
      <c r="D177" s="4">
        <v>-5.8811290252285585E-3</v>
      </c>
      <c r="E177" s="8">
        <f t="shared" si="9"/>
        <v>-1.2340612916777299E-2</v>
      </c>
      <c r="F177" s="8">
        <f t="shared" si="10"/>
        <v>-1.2340612916777299E-2</v>
      </c>
      <c r="G177" s="8">
        <f t="shared" si="11"/>
        <v>1.5229072716173073E-4</v>
      </c>
    </row>
    <row r="178" spans="1:7" x14ac:dyDescent="0.3">
      <c r="A178" s="3">
        <v>41883</v>
      </c>
      <c r="B178">
        <v>118.544411</v>
      </c>
      <c r="C178" s="8">
        <f t="shared" si="8"/>
        <v>1.2318834277274404E-2</v>
      </c>
      <c r="D178" s="4">
        <v>1.603165751778696E-2</v>
      </c>
      <c r="E178" s="8">
        <f t="shared" si="9"/>
        <v>1.0652167610607737E-2</v>
      </c>
      <c r="F178" s="8">
        <f t="shared" si="10"/>
        <v>0</v>
      </c>
      <c r="G178" s="8">
        <f t="shared" si="11"/>
        <v>0</v>
      </c>
    </row>
    <row r="179" spans="1:7" x14ac:dyDescent="0.3">
      <c r="A179" s="3">
        <v>41913</v>
      </c>
      <c r="B179">
        <v>114.660645</v>
      </c>
      <c r="C179" s="8">
        <f t="shared" si="8"/>
        <v>-3.3310813943902867E-2</v>
      </c>
      <c r="D179" s="4">
        <v>-2.8476672964442066E-2</v>
      </c>
      <c r="E179" s="8">
        <f t="shared" si="9"/>
        <v>-3.4977480610569531E-2</v>
      </c>
      <c r="F179" s="8">
        <f t="shared" si="10"/>
        <v>-3.4977480610569531E-2</v>
      </c>
      <c r="G179" s="8">
        <f t="shared" si="11"/>
        <v>1.2234241498627675E-3</v>
      </c>
    </row>
    <row r="180" spans="1:7" x14ac:dyDescent="0.3">
      <c r="A180" s="3">
        <v>41944</v>
      </c>
      <c r="B180">
        <v>126.09060700000001</v>
      </c>
      <c r="C180" s="8">
        <f t="shared" si="8"/>
        <v>9.5023898903809731E-2</v>
      </c>
      <c r="D180" s="4">
        <v>5.3907732915100835E-2</v>
      </c>
      <c r="E180" s="8">
        <f t="shared" si="9"/>
        <v>9.3357232237143067E-2</v>
      </c>
      <c r="F180" s="8">
        <f t="shared" si="10"/>
        <v>0</v>
      </c>
      <c r="G180" s="8">
        <f t="shared" si="11"/>
        <v>0</v>
      </c>
    </row>
    <row r="181" spans="1:7" x14ac:dyDescent="0.3">
      <c r="A181" s="3">
        <v>41974</v>
      </c>
      <c r="B181">
        <v>122.18961299999999</v>
      </c>
      <c r="C181" s="8">
        <f t="shared" si="8"/>
        <v>-3.1426708570488009E-2</v>
      </c>
      <c r="D181" s="4">
        <v>4.7330552586217836E-3</v>
      </c>
      <c r="E181" s="8">
        <f t="shared" si="9"/>
        <v>-3.3093375237154672E-2</v>
      </c>
      <c r="F181" s="8">
        <f t="shared" si="10"/>
        <v>-3.3093375237154672E-2</v>
      </c>
      <c r="G181" s="8">
        <f t="shared" si="11"/>
        <v>1.095171484587122E-3</v>
      </c>
    </row>
    <row r="182" spans="1:7" x14ac:dyDescent="0.3">
      <c r="A182" s="3">
        <v>42005</v>
      </c>
      <c r="B182">
        <v>122.2556</v>
      </c>
      <c r="C182" s="8">
        <f t="shared" si="8"/>
        <v>5.3989195200858722E-4</v>
      </c>
      <c r="D182" s="4">
        <v>-1.2781714508435049E-2</v>
      </c>
      <c r="E182" s="8">
        <f t="shared" si="9"/>
        <v>-1.1267747146580796E-3</v>
      </c>
      <c r="F182" s="8">
        <f t="shared" si="10"/>
        <v>-1.1267747146580796E-3</v>
      </c>
      <c r="G182" s="8">
        <f t="shared" si="11"/>
        <v>1.2696212575927967E-6</v>
      </c>
    </row>
    <row r="183" spans="1:7" x14ac:dyDescent="0.3">
      <c r="A183" s="3">
        <v>42036</v>
      </c>
      <c r="B183">
        <v>126.932571</v>
      </c>
      <c r="C183" s="8">
        <f t="shared" si="8"/>
        <v>3.7542073376956114E-2</v>
      </c>
      <c r="D183" s="4">
        <v>2.6286187871833535E-2</v>
      </c>
      <c r="E183" s="8">
        <f t="shared" si="9"/>
        <v>3.5875406710289451E-2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131.17018100000001</v>
      </c>
      <c r="C184" s="8">
        <f t="shared" si="8"/>
        <v>3.2839563261041663E-2</v>
      </c>
      <c r="D184" s="4">
        <v>-1.06194104915356E-3</v>
      </c>
      <c r="E184" s="8">
        <f t="shared" si="9"/>
        <v>3.1172896594374996E-2</v>
      </c>
      <c r="F184" s="8">
        <f t="shared" si="10"/>
        <v>0</v>
      </c>
      <c r="G184" s="8">
        <f t="shared" si="11"/>
        <v>0</v>
      </c>
    </row>
    <row r="185" spans="1:7" x14ac:dyDescent="0.3">
      <c r="A185" s="3">
        <v>42095</v>
      </c>
      <c r="B185">
        <v>122.858536</v>
      </c>
      <c r="C185" s="8">
        <f t="shared" si="8"/>
        <v>-6.546199205196461E-2</v>
      </c>
      <c r="D185" s="4">
        <v>7.1236393561413596E-3</v>
      </c>
      <c r="E185" s="8">
        <f t="shared" si="9"/>
        <v>-6.7128658718631273E-2</v>
      </c>
      <c r="F185" s="8">
        <f t="shared" si="10"/>
        <v>-6.7128658718631273E-2</v>
      </c>
      <c r="G185" s="8">
        <f t="shared" si="11"/>
        <v>4.5062568213624704E-3</v>
      </c>
    </row>
    <row r="186" spans="1:7" x14ac:dyDescent="0.3">
      <c r="A186" s="3">
        <v>42125</v>
      </c>
      <c r="B186">
        <v>126.719894</v>
      </c>
      <c r="C186" s="8">
        <f t="shared" si="8"/>
        <v>3.0945511913035049E-2</v>
      </c>
      <c r="D186" s="4">
        <v>8.1202309840569184E-3</v>
      </c>
      <c r="E186" s="8">
        <f t="shared" si="9"/>
        <v>2.9278845246368382E-2</v>
      </c>
      <c r="F186" s="8">
        <f t="shared" si="10"/>
        <v>0</v>
      </c>
      <c r="G186" s="8">
        <f t="shared" si="11"/>
        <v>0</v>
      </c>
    </row>
    <row r="187" spans="1:7" x14ac:dyDescent="0.3">
      <c r="A187" s="3">
        <v>42156</v>
      </c>
      <c r="B187">
        <v>126.846909</v>
      </c>
      <c r="C187" s="8">
        <f t="shared" si="8"/>
        <v>1.0018268095077301E-3</v>
      </c>
      <c r="D187" s="4">
        <v>-6.0077640253587035E-3</v>
      </c>
      <c r="E187" s="8">
        <f t="shared" si="9"/>
        <v>-6.6483985715893668E-4</v>
      </c>
      <c r="F187" s="8">
        <f t="shared" si="10"/>
        <v>-6.6483985715893668E-4</v>
      </c>
      <c r="G187" s="8">
        <f t="shared" si="11"/>
        <v>4.4201203566711531E-7</v>
      </c>
    </row>
    <row r="188" spans="1:7" x14ac:dyDescent="0.3">
      <c r="A188" s="3">
        <v>42186</v>
      </c>
      <c r="B188">
        <v>136.554947</v>
      </c>
      <c r="C188" s="8">
        <f t="shared" si="8"/>
        <v>7.3746157365836978E-2</v>
      </c>
      <c r="D188" s="4">
        <v>-2.4562244220978522E-3</v>
      </c>
      <c r="E188" s="8">
        <f t="shared" si="9"/>
        <v>7.2079490699170315E-2</v>
      </c>
      <c r="F188" s="8">
        <f t="shared" si="10"/>
        <v>0</v>
      </c>
      <c r="G188" s="8">
        <f t="shared" si="11"/>
        <v>0</v>
      </c>
    </row>
    <row r="189" spans="1:7" x14ac:dyDescent="0.3">
      <c r="A189" s="3">
        <v>42217</v>
      </c>
      <c r="B189">
        <v>122.696884</v>
      </c>
      <c r="C189" s="8">
        <f t="shared" si="8"/>
        <v>-0.10701011962983488</v>
      </c>
      <c r="D189" s="4">
        <v>-2.6256887566730051E-2</v>
      </c>
      <c r="E189" s="8">
        <f t="shared" si="9"/>
        <v>-0.10867678629650154</v>
      </c>
      <c r="F189" s="8">
        <f t="shared" si="10"/>
        <v>-0.10867678629650154</v>
      </c>
      <c r="G189" s="8">
        <f t="shared" si="11"/>
        <v>1.1810643879735466E-2</v>
      </c>
    </row>
    <row r="190" spans="1:7" x14ac:dyDescent="0.3">
      <c r="A190" s="3">
        <v>42248</v>
      </c>
      <c r="B190">
        <v>119.67276</v>
      </c>
      <c r="C190" s="8">
        <f t="shared" si="8"/>
        <v>-2.4955938377491344E-2</v>
      </c>
      <c r="D190" s="4">
        <v>-4.7927491184738637E-2</v>
      </c>
      <c r="E190" s="8">
        <f t="shared" si="9"/>
        <v>-2.6622605044158011E-2</v>
      </c>
      <c r="F190" s="8">
        <f t="shared" si="10"/>
        <v>-2.6622605044158011E-2</v>
      </c>
      <c r="G190" s="8">
        <f t="shared" si="11"/>
        <v>7.0876309933722763E-4</v>
      </c>
    </row>
    <row r="191" spans="1:7" x14ac:dyDescent="0.3">
      <c r="A191" s="3">
        <v>42278</v>
      </c>
      <c r="B191">
        <v>128.149078</v>
      </c>
      <c r="C191" s="8">
        <f t="shared" si="8"/>
        <v>6.8433240346594607E-2</v>
      </c>
      <c r="D191" s="4">
        <v>4.0517279845330323E-2</v>
      </c>
      <c r="E191" s="8">
        <f t="shared" si="9"/>
        <v>6.6766573679927943E-2</v>
      </c>
      <c r="F191" s="8">
        <f t="shared" si="10"/>
        <v>0</v>
      </c>
      <c r="G191" s="8">
        <f t="shared" si="11"/>
        <v>0</v>
      </c>
    </row>
    <row r="192" spans="1:7" x14ac:dyDescent="0.3">
      <c r="A192" s="3">
        <v>42309</v>
      </c>
      <c r="B192">
        <v>135.61578399999999</v>
      </c>
      <c r="C192" s="8">
        <f t="shared" si="8"/>
        <v>5.6631511821664607E-2</v>
      </c>
      <c r="D192" s="4">
        <v>2.7190057224238319E-2</v>
      </c>
      <c r="E192" s="8">
        <f t="shared" si="9"/>
        <v>5.4964845154997943E-2</v>
      </c>
      <c r="F192" s="8">
        <f t="shared" si="10"/>
        <v>0</v>
      </c>
      <c r="G192" s="8">
        <f t="shared" si="11"/>
        <v>0</v>
      </c>
    </row>
    <row r="193" spans="1:7" x14ac:dyDescent="0.3">
      <c r="A193" s="3">
        <v>42339</v>
      </c>
      <c r="B193">
        <v>138.99633800000001</v>
      </c>
      <c r="C193" s="8">
        <f t="shared" si="8"/>
        <v>2.4621817547762236E-2</v>
      </c>
      <c r="D193" s="4">
        <v>-1.2837867078927255E-2</v>
      </c>
      <c r="E193" s="8">
        <f t="shared" si="9"/>
        <v>2.2955150881095569E-2</v>
      </c>
      <c r="F193" s="8">
        <f t="shared" si="10"/>
        <v>0</v>
      </c>
      <c r="G193" s="8">
        <f t="shared" si="11"/>
        <v>0</v>
      </c>
    </row>
    <row r="194" spans="1:7" x14ac:dyDescent="0.3">
      <c r="A194" s="3">
        <v>42370</v>
      </c>
      <c r="B194">
        <v>129.54710399999999</v>
      </c>
      <c r="C194" s="8">
        <f t="shared" si="8"/>
        <v>-7.0403035005006762E-2</v>
      </c>
      <c r="D194" s="4">
        <v>-6.8232305739566138E-2</v>
      </c>
      <c r="E194" s="8">
        <f t="shared" si="9"/>
        <v>-7.2069701671673425E-2</v>
      </c>
      <c r="F194" s="8">
        <f t="shared" si="10"/>
        <v>-7.2069701671673425E-2</v>
      </c>
      <c r="G194" s="8">
        <f t="shared" si="11"/>
        <v>5.1940418990440076E-3</v>
      </c>
    </row>
    <row r="195" spans="1:7" x14ac:dyDescent="0.3">
      <c r="A195" s="3">
        <v>42401</v>
      </c>
      <c r="B195">
        <v>126.731728</v>
      </c>
      <c r="C195" s="8">
        <f t="shared" si="8"/>
        <v>-2.1972078166267464E-2</v>
      </c>
      <c r="D195" s="4">
        <v>-7.4182531232499099E-3</v>
      </c>
      <c r="E195" s="8">
        <f t="shared" si="9"/>
        <v>-2.3638744832934131E-2</v>
      </c>
      <c r="F195" s="8">
        <f t="shared" si="10"/>
        <v>-2.3638744832934131E-2</v>
      </c>
      <c r="G195" s="8">
        <f t="shared" si="11"/>
        <v>5.5879025727657004E-4</v>
      </c>
    </row>
    <row r="196" spans="1:7" x14ac:dyDescent="0.3">
      <c r="A196" s="3">
        <v>42430</v>
      </c>
      <c r="B196">
        <v>138.89575199999999</v>
      </c>
      <c r="C196" s="8">
        <f t="shared" ref="C196:C259" si="12">LN(B196/B195)</f>
        <v>9.1651191850643507E-2</v>
      </c>
      <c r="D196" s="4">
        <v>5.9884892021990474E-2</v>
      </c>
      <c r="E196" s="8">
        <f t="shared" ref="E196:E259" si="13">C196-$N$4</f>
        <v>8.9984525183976843E-2</v>
      </c>
      <c r="F196" s="8">
        <f t="shared" ref="F196:F259" si="14">IF(E196&lt;0,E196,0)</f>
        <v>0</v>
      </c>
      <c r="G196" s="8">
        <f t="shared" ref="G196:G259" si="15">F196^2</f>
        <v>0</v>
      </c>
    </row>
    <row r="197" spans="1:7" x14ac:dyDescent="0.3">
      <c r="A197" s="3">
        <v>42461</v>
      </c>
      <c r="B197">
        <v>141.65917999999999</v>
      </c>
      <c r="C197" s="8">
        <f t="shared" si="12"/>
        <v>1.9700365661752397E-2</v>
      </c>
      <c r="D197" s="4">
        <v>2.6158968489260432E-2</v>
      </c>
      <c r="E197" s="8">
        <f t="shared" si="13"/>
        <v>1.803369899508573E-2</v>
      </c>
      <c r="F197" s="8">
        <f t="shared" si="14"/>
        <v>0</v>
      </c>
      <c r="G197" s="8">
        <f t="shared" si="15"/>
        <v>0</v>
      </c>
    </row>
    <row r="198" spans="1:7" x14ac:dyDescent="0.3">
      <c r="A198" s="3">
        <v>42491</v>
      </c>
      <c r="B198">
        <v>149.044083</v>
      </c>
      <c r="C198" s="8">
        <f t="shared" si="12"/>
        <v>5.0818089447171894E-2</v>
      </c>
      <c r="D198" s="4">
        <v>-4.8248260142691006E-3</v>
      </c>
      <c r="E198" s="8">
        <f t="shared" si="13"/>
        <v>4.915142278050523E-2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145.10611</v>
      </c>
      <c r="C199" s="8">
        <f t="shared" si="12"/>
        <v>-2.6776853354192436E-2</v>
      </c>
      <c r="D199" s="4">
        <v>8.8398046131960509E-3</v>
      </c>
      <c r="E199" s="8">
        <f t="shared" si="13"/>
        <v>-2.8443520020859103E-2</v>
      </c>
      <c r="F199" s="8">
        <f t="shared" si="14"/>
        <v>-2.8443520020859103E-2</v>
      </c>
      <c r="G199" s="8">
        <f t="shared" si="15"/>
        <v>8.0903383117701265E-4</v>
      </c>
    </row>
    <row r="200" spans="1:7" x14ac:dyDescent="0.3">
      <c r="A200" s="3">
        <v>42552</v>
      </c>
      <c r="B200">
        <v>156.14141799999999</v>
      </c>
      <c r="C200" s="8">
        <f t="shared" si="12"/>
        <v>7.3296854350341015E-2</v>
      </c>
      <c r="D200" s="4">
        <v>3.071974391774002E-2</v>
      </c>
      <c r="E200" s="8">
        <f t="shared" si="13"/>
        <v>7.1630187683674351E-2</v>
      </c>
      <c r="F200" s="8">
        <f t="shared" si="14"/>
        <v>0</v>
      </c>
      <c r="G200" s="8">
        <f t="shared" si="15"/>
        <v>0</v>
      </c>
    </row>
    <row r="201" spans="1:7" x14ac:dyDescent="0.3">
      <c r="A201" s="3">
        <v>42583</v>
      </c>
      <c r="B201">
        <v>149.604401</v>
      </c>
      <c r="C201" s="8">
        <f t="shared" si="12"/>
        <v>-4.2767638687488521E-2</v>
      </c>
      <c r="D201" s="4">
        <v>1.0208776463208011E-2</v>
      </c>
      <c r="E201" s="8">
        <f t="shared" si="13"/>
        <v>-4.4434305354155185E-2</v>
      </c>
      <c r="F201" s="8">
        <f t="shared" si="14"/>
        <v>-4.4434305354155185E-2</v>
      </c>
      <c r="G201" s="8">
        <f t="shared" si="15"/>
        <v>1.9744074923063043E-3</v>
      </c>
    </row>
    <row r="202" spans="1:7" x14ac:dyDescent="0.3">
      <c r="A202" s="3">
        <v>42614</v>
      </c>
      <c r="B202">
        <v>156.35766599999999</v>
      </c>
      <c r="C202" s="8">
        <f t="shared" si="12"/>
        <v>4.4151630165155671E-2</v>
      </c>
      <c r="D202" s="4">
        <v>-6.1266547817060597E-3</v>
      </c>
      <c r="E202" s="8">
        <f t="shared" si="13"/>
        <v>4.2484963498489008E-2</v>
      </c>
      <c r="F202" s="8">
        <f t="shared" si="14"/>
        <v>0</v>
      </c>
      <c r="G202" s="8">
        <f t="shared" si="15"/>
        <v>0</v>
      </c>
    </row>
    <row r="203" spans="1:7" x14ac:dyDescent="0.3">
      <c r="A203" s="3">
        <v>42644</v>
      </c>
      <c r="B203">
        <v>144.68031300000001</v>
      </c>
      <c r="C203" s="8">
        <f t="shared" si="12"/>
        <v>-7.7619543245380201E-2</v>
      </c>
      <c r="D203" s="4">
        <v>-6.8221558288370501E-3</v>
      </c>
      <c r="E203" s="8">
        <f t="shared" si="13"/>
        <v>-7.9286209912046865E-2</v>
      </c>
      <c r="F203" s="8">
        <f t="shared" si="14"/>
        <v>-7.9286209912046865E-2</v>
      </c>
      <c r="G203" s="8">
        <f t="shared" si="15"/>
        <v>6.2863030822171585E-3</v>
      </c>
    </row>
    <row r="204" spans="1:7" x14ac:dyDescent="0.3">
      <c r="A204" s="3">
        <v>42675</v>
      </c>
      <c r="B204">
        <v>137.87088</v>
      </c>
      <c r="C204" s="8">
        <f t="shared" si="12"/>
        <v>-4.8208975489068648E-2</v>
      </c>
      <c r="D204" s="4">
        <v>1.0199693347098233E-2</v>
      </c>
      <c r="E204" s="8">
        <f t="shared" si="13"/>
        <v>-4.9875642155735311E-2</v>
      </c>
      <c r="F204" s="8">
        <f t="shared" si="14"/>
        <v>-4.9875642155735311E-2</v>
      </c>
      <c r="G204" s="8">
        <f t="shared" si="15"/>
        <v>2.4875796804469611E-3</v>
      </c>
    </row>
    <row r="205" spans="1:7" x14ac:dyDescent="0.3">
      <c r="A205" s="3">
        <v>42705</v>
      </c>
      <c r="B205">
        <v>138.84509299999999</v>
      </c>
      <c r="C205" s="8">
        <f t="shared" si="12"/>
        <v>7.0412778454755874E-3</v>
      </c>
      <c r="D205" s="4">
        <v>3.701557314200675E-2</v>
      </c>
      <c r="E205" s="8">
        <f t="shared" si="13"/>
        <v>5.3746111788089204E-3</v>
      </c>
      <c r="F205" s="8">
        <f t="shared" si="14"/>
        <v>0</v>
      </c>
      <c r="G205" s="8">
        <f t="shared" si="15"/>
        <v>0</v>
      </c>
    </row>
    <row r="206" spans="1:7" x14ac:dyDescent="0.3">
      <c r="A206" s="3">
        <v>42736</v>
      </c>
      <c r="B206">
        <v>150.109756</v>
      </c>
      <c r="C206" s="8">
        <f t="shared" si="12"/>
        <v>7.8007860363068948E-2</v>
      </c>
      <c r="D206" s="4">
        <v>1.260148261642533E-2</v>
      </c>
      <c r="E206" s="8">
        <f t="shared" si="13"/>
        <v>7.6341193696402285E-2</v>
      </c>
      <c r="F206" s="8">
        <f t="shared" si="14"/>
        <v>0</v>
      </c>
      <c r="G206" s="8">
        <f t="shared" si="15"/>
        <v>0</v>
      </c>
    </row>
    <row r="207" spans="1:7" x14ac:dyDescent="0.3">
      <c r="A207" s="3">
        <v>42767</v>
      </c>
      <c r="B207">
        <v>155.32055700000001</v>
      </c>
      <c r="C207" s="8">
        <f t="shared" si="12"/>
        <v>3.412435780565802E-2</v>
      </c>
      <c r="D207" s="4">
        <v>2.3796841957566942E-2</v>
      </c>
      <c r="E207" s="8">
        <f t="shared" si="13"/>
        <v>3.2457691138991357E-2</v>
      </c>
      <c r="F207" s="8">
        <f t="shared" si="14"/>
        <v>0</v>
      </c>
      <c r="G207" s="8">
        <f t="shared" si="15"/>
        <v>0</v>
      </c>
    </row>
    <row r="208" spans="1:7" x14ac:dyDescent="0.3">
      <c r="A208" s="3">
        <v>42795</v>
      </c>
      <c r="B208">
        <v>151.30162000000001</v>
      </c>
      <c r="C208" s="8">
        <f t="shared" si="12"/>
        <v>-2.6215763060551289E-2</v>
      </c>
      <c r="D208" s="4">
        <v>1.5717641790714887E-2</v>
      </c>
      <c r="E208" s="8">
        <f t="shared" si="13"/>
        <v>-2.7882429727217956E-2</v>
      </c>
      <c r="F208" s="8">
        <f t="shared" si="14"/>
        <v>-2.7882429727217956E-2</v>
      </c>
      <c r="G208" s="8">
        <f t="shared" si="15"/>
        <v>7.7742988749324757E-4</v>
      </c>
    </row>
    <row r="209" spans="1:7" x14ac:dyDescent="0.3">
      <c r="A209" s="3">
        <v>42826</v>
      </c>
      <c r="B209">
        <v>163.00959800000001</v>
      </c>
      <c r="C209" s="8">
        <f t="shared" si="12"/>
        <v>7.4533754567565114E-2</v>
      </c>
      <c r="D209" s="4">
        <v>-3.1780786059760206E-3</v>
      </c>
      <c r="E209" s="8">
        <f t="shared" si="13"/>
        <v>7.286708790089845E-2</v>
      </c>
      <c r="F209" s="8">
        <f t="shared" si="14"/>
        <v>0</v>
      </c>
      <c r="G209" s="8">
        <f t="shared" si="15"/>
        <v>0</v>
      </c>
    </row>
    <row r="210" spans="1:7" x14ac:dyDescent="0.3">
      <c r="A210" s="3">
        <v>42856</v>
      </c>
      <c r="B210">
        <v>170.36488299999999</v>
      </c>
      <c r="C210" s="8">
        <f t="shared" si="12"/>
        <v>4.4133424967108439E-2</v>
      </c>
      <c r="D210" s="4">
        <v>1.5160154565969614E-2</v>
      </c>
      <c r="E210" s="8">
        <f t="shared" si="13"/>
        <v>4.2466758300441776E-2</v>
      </c>
      <c r="F210" s="8">
        <f t="shared" si="14"/>
        <v>0</v>
      </c>
      <c r="G210" s="8">
        <f t="shared" si="15"/>
        <v>0</v>
      </c>
    </row>
    <row r="211" spans="1:7" x14ac:dyDescent="0.3">
      <c r="A211" s="3">
        <v>42887</v>
      </c>
      <c r="B211">
        <v>172.02131700000001</v>
      </c>
      <c r="C211" s="8">
        <f t="shared" si="12"/>
        <v>9.6758977046352713E-3</v>
      </c>
      <c r="D211" s="4">
        <v>1.6002528120612248E-2</v>
      </c>
      <c r="E211" s="8">
        <f t="shared" si="13"/>
        <v>8.0092310379686043E-3</v>
      </c>
      <c r="F211" s="8">
        <f t="shared" si="14"/>
        <v>0</v>
      </c>
      <c r="G211" s="8">
        <f t="shared" si="15"/>
        <v>0</v>
      </c>
    </row>
    <row r="212" spans="1:7" x14ac:dyDescent="0.3">
      <c r="A212" s="3">
        <v>42917</v>
      </c>
      <c r="B212">
        <v>173.21629300000001</v>
      </c>
      <c r="C212" s="8">
        <f t="shared" si="12"/>
        <v>6.9226569622601476E-3</v>
      </c>
      <c r="D212" s="4">
        <v>8.2282091612594626E-3</v>
      </c>
      <c r="E212" s="8">
        <f t="shared" si="13"/>
        <v>5.2559902955934806E-3</v>
      </c>
      <c r="F212" s="8">
        <f t="shared" si="14"/>
        <v>0</v>
      </c>
      <c r="G212" s="8">
        <f t="shared" si="15"/>
        <v>0</v>
      </c>
    </row>
    <row r="213" spans="1:7" x14ac:dyDescent="0.3">
      <c r="A213" s="3">
        <v>42948</v>
      </c>
      <c r="B213">
        <v>184.673248</v>
      </c>
      <c r="C213" s="8">
        <f t="shared" si="12"/>
        <v>6.4046974290502531E-2</v>
      </c>
      <c r="D213" s="4">
        <v>8.634875656675779E-4</v>
      </c>
      <c r="E213" s="8">
        <f t="shared" si="13"/>
        <v>6.2380307623835868E-2</v>
      </c>
      <c r="F213" s="8">
        <f t="shared" si="14"/>
        <v>0</v>
      </c>
      <c r="G213" s="8">
        <f t="shared" si="15"/>
        <v>0</v>
      </c>
    </row>
    <row r="214" spans="1:7" x14ac:dyDescent="0.3">
      <c r="A214" s="3">
        <v>42979</v>
      </c>
      <c r="B214">
        <v>186.70609999999999</v>
      </c>
      <c r="C214" s="8">
        <f t="shared" si="12"/>
        <v>1.094768631765583E-2</v>
      </c>
      <c r="D214" s="4">
        <v>1.479903995825891E-2</v>
      </c>
      <c r="E214" s="8">
        <f t="shared" si="13"/>
        <v>9.2810196509891633E-3</v>
      </c>
      <c r="F214" s="8">
        <f t="shared" si="14"/>
        <v>0</v>
      </c>
      <c r="G214" s="8">
        <f t="shared" si="15"/>
        <v>0</v>
      </c>
    </row>
    <row r="215" spans="1:7" x14ac:dyDescent="0.3">
      <c r="A215" s="3">
        <v>43009</v>
      </c>
      <c r="B215">
        <v>191.425003</v>
      </c>
      <c r="C215" s="8">
        <f t="shared" si="12"/>
        <v>2.4960379920175312E-2</v>
      </c>
      <c r="D215" s="4">
        <v>2.5412073530402743E-2</v>
      </c>
      <c r="E215" s="8">
        <f t="shared" si="13"/>
        <v>2.3293713253508645E-2</v>
      </c>
      <c r="F215" s="8">
        <f t="shared" si="14"/>
        <v>0</v>
      </c>
      <c r="G215" s="8">
        <f t="shared" si="15"/>
        <v>0</v>
      </c>
    </row>
    <row r="216" spans="1:7" x14ac:dyDescent="0.3">
      <c r="A216" s="3">
        <v>43040</v>
      </c>
      <c r="B216">
        <v>190.36827099999999</v>
      </c>
      <c r="C216" s="8">
        <f t="shared" si="12"/>
        <v>-5.5356381080580407E-3</v>
      </c>
      <c r="D216" s="4">
        <v>1.4216031327455907E-2</v>
      </c>
      <c r="E216" s="8">
        <f t="shared" si="13"/>
        <v>-7.2023047747247076E-3</v>
      </c>
      <c r="F216" s="8">
        <f t="shared" si="14"/>
        <v>-7.2023047747247076E-3</v>
      </c>
      <c r="G216" s="8">
        <f t="shared" si="15"/>
        <v>5.1873194068022323E-5</v>
      </c>
    </row>
    <row r="217" spans="1:7" x14ac:dyDescent="0.3">
      <c r="A217" s="3">
        <v>43070</v>
      </c>
      <c r="B217">
        <v>187.52401699999999</v>
      </c>
      <c r="C217" s="8">
        <f t="shared" si="12"/>
        <v>-1.5053536688840019E-2</v>
      </c>
      <c r="D217" s="4">
        <v>2.6905644525552049E-2</v>
      </c>
      <c r="E217" s="8">
        <f t="shared" si="13"/>
        <v>-1.6720203355506686E-2</v>
      </c>
      <c r="F217" s="8">
        <f t="shared" si="14"/>
        <v>-1.6720203355506686E-2</v>
      </c>
      <c r="G217" s="8">
        <f t="shared" si="15"/>
        <v>2.7956520024949706E-4</v>
      </c>
    </row>
    <row r="218" spans="1:7" x14ac:dyDescent="0.3">
      <c r="A218" s="3">
        <v>43101</v>
      </c>
      <c r="B218">
        <v>221.50282300000001</v>
      </c>
      <c r="C218" s="8">
        <f t="shared" si="12"/>
        <v>0.1665284064507446</v>
      </c>
      <c r="D218" s="4">
        <v>4.6013536513940329E-2</v>
      </c>
      <c r="E218" s="8">
        <f t="shared" si="13"/>
        <v>0.16486173978407792</v>
      </c>
      <c r="F218" s="8">
        <f t="shared" si="14"/>
        <v>0</v>
      </c>
      <c r="G218" s="8">
        <f t="shared" si="15"/>
        <v>0</v>
      </c>
    </row>
    <row r="219" spans="1:7" x14ac:dyDescent="0.3">
      <c r="A219" s="3">
        <v>43132</v>
      </c>
      <c r="B219">
        <v>206.15353400000001</v>
      </c>
      <c r="C219" s="8">
        <f t="shared" si="12"/>
        <v>-7.1814132461852948E-2</v>
      </c>
      <c r="D219" s="4">
        <v>-3.0808848404093196E-2</v>
      </c>
      <c r="E219" s="8">
        <f t="shared" si="13"/>
        <v>-7.3480799128519611E-2</v>
      </c>
      <c r="F219" s="8">
        <f t="shared" si="14"/>
        <v>-7.3480799128519611E-2</v>
      </c>
      <c r="G219" s="8">
        <f t="shared" si="15"/>
        <v>5.3994278405658487E-3</v>
      </c>
    </row>
    <row r="220" spans="1:7" x14ac:dyDescent="0.3">
      <c r="A220" s="3">
        <v>43160</v>
      </c>
      <c r="B220">
        <v>204.05818199999999</v>
      </c>
      <c r="C220" s="8">
        <f t="shared" si="12"/>
        <v>-1.0216042800011751E-2</v>
      </c>
      <c r="D220" s="4">
        <v>-8.8388723803757888E-4</v>
      </c>
      <c r="E220" s="8">
        <f t="shared" si="13"/>
        <v>-1.1882709466678418E-2</v>
      </c>
      <c r="F220" s="8">
        <f t="shared" si="14"/>
        <v>-1.1882709466678418E-2</v>
      </c>
      <c r="G220" s="8">
        <f t="shared" si="15"/>
        <v>1.4119878426948888E-4</v>
      </c>
    </row>
    <row r="221" spans="1:7" x14ac:dyDescent="0.3">
      <c r="A221" s="3">
        <v>43191</v>
      </c>
      <c r="B221">
        <v>208.067352</v>
      </c>
      <c r="C221" s="8">
        <f t="shared" si="12"/>
        <v>1.9456675916126199E-2</v>
      </c>
      <c r="D221" s="4">
        <v>-1.8348659050624314E-2</v>
      </c>
      <c r="E221" s="8">
        <f t="shared" si="13"/>
        <v>1.7790009249459532E-2</v>
      </c>
      <c r="F221" s="8">
        <f t="shared" si="14"/>
        <v>0</v>
      </c>
      <c r="G221" s="8">
        <f t="shared" si="15"/>
        <v>0</v>
      </c>
    </row>
    <row r="222" spans="1:7" x14ac:dyDescent="0.3">
      <c r="A222" s="3">
        <v>43221</v>
      </c>
      <c r="B222">
        <v>206.00994900000001</v>
      </c>
      <c r="C222" s="8">
        <f t="shared" si="12"/>
        <v>-9.9373712393632414E-3</v>
      </c>
      <c r="D222" s="4">
        <v>1.787495866465659E-2</v>
      </c>
      <c r="E222" s="8">
        <f t="shared" si="13"/>
        <v>-1.1604037906029908E-2</v>
      </c>
      <c r="F222" s="8">
        <f t="shared" si="14"/>
        <v>-1.1604037906029908E-2</v>
      </c>
      <c r="G222" s="8">
        <f t="shared" si="15"/>
        <v>1.3465369572457898E-4</v>
      </c>
    </row>
    <row r="223" spans="1:7" x14ac:dyDescent="0.3">
      <c r="A223" s="3">
        <v>43252</v>
      </c>
      <c r="B223">
        <v>204.892166</v>
      </c>
      <c r="C223" s="8">
        <f t="shared" si="12"/>
        <v>-5.4406425104516955E-3</v>
      </c>
      <c r="D223" s="4">
        <v>1.9378007455770337E-2</v>
      </c>
      <c r="E223" s="8">
        <f t="shared" si="13"/>
        <v>-7.1073091771183625E-3</v>
      </c>
      <c r="F223" s="8">
        <f t="shared" si="14"/>
        <v>-7.1073091771183625E-3</v>
      </c>
      <c r="G223" s="8">
        <f t="shared" si="15"/>
        <v>5.0513843739150896E-5</v>
      </c>
    </row>
    <row r="224" spans="1:7" x14ac:dyDescent="0.3">
      <c r="A224" s="3">
        <v>43282</v>
      </c>
      <c r="B224">
        <v>232.167374</v>
      </c>
      <c r="C224" s="8">
        <f t="shared" si="12"/>
        <v>0.12497472997957614</v>
      </c>
      <c r="D224" s="4">
        <v>1.4163924899122073E-2</v>
      </c>
      <c r="E224" s="8">
        <f t="shared" si="13"/>
        <v>0.12330806331290947</v>
      </c>
      <c r="F224" s="8">
        <f t="shared" si="14"/>
        <v>0</v>
      </c>
      <c r="G224" s="8">
        <f t="shared" si="15"/>
        <v>0</v>
      </c>
    </row>
    <row r="225" spans="1:7" x14ac:dyDescent="0.3">
      <c r="A225" s="3">
        <v>43313</v>
      </c>
      <c r="B225">
        <v>236.69132999999999</v>
      </c>
      <c r="C225" s="8">
        <f t="shared" si="12"/>
        <v>1.9298335996249669E-2</v>
      </c>
      <c r="D225" s="4">
        <v>2.2713691415822777E-2</v>
      </c>
      <c r="E225" s="8">
        <f t="shared" si="13"/>
        <v>1.7631669329583002E-2</v>
      </c>
      <c r="F225" s="8">
        <f t="shared" si="14"/>
        <v>0</v>
      </c>
      <c r="G225" s="8">
        <f t="shared" si="15"/>
        <v>0</v>
      </c>
    </row>
    <row r="226" spans="1:7" x14ac:dyDescent="0.3">
      <c r="A226" s="3">
        <v>43344</v>
      </c>
      <c r="B226">
        <v>241.62115499999999</v>
      </c>
      <c r="C226" s="8">
        <f t="shared" si="12"/>
        <v>2.0614137108176854E-2</v>
      </c>
      <c r="D226" s="4">
        <v>1.5168748229911688E-2</v>
      </c>
      <c r="E226" s="8">
        <f t="shared" si="13"/>
        <v>1.8947470441510187E-2</v>
      </c>
      <c r="F226" s="8">
        <f t="shared" si="14"/>
        <v>0</v>
      </c>
      <c r="G226" s="8">
        <f t="shared" si="15"/>
        <v>0</v>
      </c>
    </row>
    <row r="227" spans="1:7" x14ac:dyDescent="0.3">
      <c r="A227" s="3">
        <v>43374</v>
      </c>
      <c r="B227">
        <v>231.457504</v>
      </c>
      <c r="C227" s="8">
        <f t="shared" si="12"/>
        <v>-4.2974735672359127E-2</v>
      </c>
      <c r="D227" s="4">
        <v>-4.0814814351880079E-2</v>
      </c>
      <c r="E227" s="8">
        <f t="shared" si="13"/>
        <v>-4.464140233902579E-2</v>
      </c>
      <c r="F227" s="8">
        <f t="shared" si="14"/>
        <v>-4.464140233902579E-2</v>
      </c>
      <c r="G227" s="8">
        <f t="shared" si="15"/>
        <v>1.9928548027947773E-3</v>
      </c>
    </row>
    <row r="228" spans="1:7" x14ac:dyDescent="0.3">
      <c r="A228" s="3">
        <v>43405</v>
      </c>
      <c r="B228">
        <v>247.208313</v>
      </c>
      <c r="C228" s="8">
        <f t="shared" si="12"/>
        <v>6.583506501782474E-2</v>
      </c>
      <c r="D228" s="4">
        <v>-2.259435450917464E-2</v>
      </c>
      <c r="E228" s="8">
        <f t="shared" si="13"/>
        <v>6.4168398351158076E-2</v>
      </c>
      <c r="F228" s="8">
        <f t="shared" si="14"/>
        <v>0</v>
      </c>
      <c r="G228" s="8">
        <f t="shared" si="15"/>
        <v>0</v>
      </c>
    </row>
    <row r="229" spans="1:7" x14ac:dyDescent="0.3">
      <c r="A229" s="3">
        <v>43435</v>
      </c>
      <c r="B229">
        <v>221.69000199999999</v>
      </c>
      <c r="C229" s="8">
        <f t="shared" si="12"/>
        <v>-0.10895133503141395</v>
      </c>
      <c r="D229" s="4">
        <v>-5.8960017652593781E-2</v>
      </c>
      <c r="E229" s="8">
        <f t="shared" si="13"/>
        <v>-0.11061800169808061</v>
      </c>
      <c r="F229" s="8">
        <f t="shared" si="14"/>
        <v>-0.11061800169808061</v>
      </c>
      <c r="G229" s="8">
        <f t="shared" si="15"/>
        <v>1.2236342299676566E-2</v>
      </c>
    </row>
    <row r="230" spans="1:7" x14ac:dyDescent="0.3">
      <c r="A230" s="3">
        <v>43466</v>
      </c>
      <c r="B230">
        <v>243.536102</v>
      </c>
      <c r="C230" s="8">
        <f t="shared" si="12"/>
        <v>9.3985175739004001E-2</v>
      </c>
      <c r="D230" s="4">
        <v>1.5491062866141129E-2</v>
      </c>
      <c r="E230" s="8">
        <f t="shared" si="13"/>
        <v>9.2318509072337337E-2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257.31539900000001</v>
      </c>
      <c r="C231" s="8">
        <f t="shared" si="12"/>
        <v>5.5037371556342585E-2</v>
      </c>
      <c r="D231" s="4">
        <v>5.5016903615732672E-2</v>
      </c>
      <c r="E231" s="8">
        <f t="shared" si="13"/>
        <v>5.3370704889675921E-2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271.342468</v>
      </c>
      <c r="C232" s="8">
        <f t="shared" si="12"/>
        <v>5.3079176692599685E-2</v>
      </c>
      <c r="D232" s="4">
        <v>1.7673211862537418E-2</v>
      </c>
      <c r="E232" s="8">
        <f t="shared" si="13"/>
        <v>5.1412510025933021E-2</v>
      </c>
      <c r="F232" s="8">
        <f t="shared" si="14"/>
        <v>0</v>
      </c>
      <c r="G232" s="8">
        <f t="shared" si="15"/>
        <v>0</v>
      </c>
    </row>
    <row r="233" spans="1:7" x14ac:dyDescent="0.3">
      <c r="A233" s="3">
        <v>43556</v>
      </c>
      <c r="B233">
        <v>275.242096</v>
      </c>
      <c r="C233" s="8">
        <f t="shared" si="12"/>
        <v>1.4269316862082668E-2</v>
      </c>
      <c r="D233" s="4">
        <v>3.4980387588161882E-2</v>
      </c>
      <c r="E233" s="8">
        <f t="shared" si="13"/>
        <v>1.2602650195416001E-2</v>
      </c>
      <c r="F233" s="8">
        <f t="shared" si="14"/>
        <v>0</v>
      </c>
      <c r="G233" s="8">
        <f t="shared" si="15"/>
        <v>0</v>
      </c>
    </row>
    <row r="234" spans="1:7" x14ac:dyDescent="0.3">
      <c r="A234" s="3">
        <v>43586</v>
      </c>
      <c r="B234">
        <v>264.85540800000001</v>
      </c>
      <c r="C234" s="8">
        <f t="shared" si="12"/>
        <v>-3.8467012590274713E-2</v>
      </c>
      <c r="D234" s="4">
        <v>-1.7049962300823198E-2</v>
      </c>
      <c r="E234" s="8">
        <f t="shared" si="13"/>
        <v>-4.0133679256941376E-2</v>
      </c>
      <c r="F234" s="8">
        <f t="shared" si="14"/>
        <v>-4.0133679256941376E-2</v>
      </c>
      <c r="G234" s="8">
        <f t="shared" si="15"/>
        <v>1.6107122106990466E-3</v>
      </c>
    </row>
    <row r="235" spans="1:7" x14ac:dyDescent="0.3">
      <c r="A235" s="3">
        <v>43617</v>
      </c>
      <c r="B235">
        <v>291.34298699999999</v>
      </c>
      <c r="C235" s="8">
        <f t="shared" si="12"/>
        <v>9.5317175706819371E-2</v>
      </c>
      <c r="D235" s="4">
        <v>1.2345062157089533E-2</v>
      </c>
      <c r="E235" s="8">
        <f t="shared" si="13"/>
        <v>9.3650509040152707E-2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275.65390000000002</v>
      </c>
      <c r="C236" s="8">
        <f t="shared" si="12"/>
        <v>-5.5355129281872112E-2</v>
      </c>
      <c r="D236" s="4">
        <v>3.6000670372315816E-2</v>
      </c>
      <c r="E236" s="8">
        <f t="shared" si="13"/>
        <v>-5.7021795948538775E-2</v>
      </c>
      <c r="F236" s="8">
        <f t="shared" si="14"/>
        <v>-5.7021795948538775E-2</v>
      </c>
      <c r="G236" s="8">
        <f t="shared" si="15"/>
        <v>3.2514852131967933E-3</v>
      </c>
    </row>
    <row r="237" spans="1:7" x14ac:dyDescent="0.3">
      <c r="A237" s="3">
        <v>43678</v>
      </c>
      <c r="B237">
        <v>284.96545400000002</v>
      </c>
      <c r="C237" s="8">
        <f t="shared" si="12"/>
        <v>3.3221865574378166E-2</v>
      </c>
      <c r="D237" s="4">
        <v>-3.3468325564655572E-2</v>
      </c>
      <c r="E237" s="8">
        <f t="shared" si="13"/>
        <v>3.1555198907711503E-2</v>
      </c>
      <c r="F237" s="8">
        <f t="shared" si="14"/>
        <v>0</v>
      </c>
      <c r="G237" s="8">
        <f t="shared" si="15"/>
        <v>0</v>
      </c>
    </row>
    <row r="238" spans="1:7" x14ac:dyDescent="0.3">
      <c r="A238" s="3">
        <v>43709</v>
      </c>
      <c r="B238">
        <v>289.14471400000002</v>
      </c>
      <c r="C238" s="8">
        <f t="shared" si="12"/>
        <v>1.4559344381633187E-2</v>
      </c>
      <c r="D238" s="4">
        <v>2.8798860126146162E-2</v>
      </c>
      <c r="E238" s="8">
        <f t="shared" si="13"/>
        <v>1.289267771496652E-2</v>
      </c>
      <c r="F238" s="8">
        <f t="shared" si="14"/>
        <v>0</v>
      </c>
      <c r="G238" s="8">
        <f t="shared" si="15"/>
        <v>0</v>
      </c>
    </row>
    <row r="239" spans="1:7" x14ac:dyDescent="0.3">
      <c r="A239" s="3">
        <v>43739</v>
      </c>
      <c r="B239">
        <v>299.96804800000001</v>
      </c>
      <c r="C239" s="8">
        <f t="shared" si="12"/>
        <v>3.6748659049115388E-2</v>
      </c>
      <c r="D239" s="4">
        <v>-1.5020550369343017E-3</v>
      </c>
      <c r="E239" s="8">
        <f t="shared" si="13"/>
        <v>3.5081992382448725E-2</v>
      </c>
      <c r="F239" s="8">
        <f t="shared" si="14"/>
        <v>0</v>
      </c>
      <c r="G239" s="8">
        <f t="shared" si="15"/>
        <v>0</v>
      </c>
    </row>
    <row r="240" spans="1:7" x14ac:dyDescent="0.3">
      <c r="A240" s="3">
        <v>43770</v>
      </c>
      <c r="B240">
        <v>311.85830700000002</v>
      </c>
      <c r="C240" s="8">
        <f t="shared" si="12"/>
        <v>3.8872978106692685E-2</v>
      </c>
      <c r="D240" s="4">
        <v>4.1838484248051651E-2</v>
      </c>
      <c r="E240" s="8">
        <f t="shared" si="13"/>
        <v>3.7206311440026021E-2</v>
      </c>
      <c r="F240" s="8">
        <f t="shared" si="14"/>
        <v>0</v>
      </c>
      <c r="G240" s="8">
        <f t="shared" si="15"/>
        <v>0</v>
      </c>
    </row>
    <row r="241" spans="1:7" x14ac:dyDescent="0.3">
      <c r="A241" s="3">
        <v>43800</v>
      </c>
      <c r="B241">
        <v>322.705536</v>
      </c>
      <c r="C241" s="8">
        <f t="shared" si="12"/>
        <v>3.419131373933347E-2</v>
      </c>
      <c r="D241" s="4">
        <v>2.2875553635224141E-2</v>
      </c>
      <c r="E241" s="8">
        <f t="shared" si="13"/>
        <v>3.2524647072666807E-2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311.28793300000001</v>
      </c>
      <c r="C242" s="8">
        <f t="shared" si="12"/>
        <v>-3.6021940717958077E-2</v>
      </c>
      <c r="D242" s="4">
        <v>3.1436851127312301E-2</v>
      </c>
      <c r="E242" s="8">
        <f t="shared" si="13"/>
        <v>-3.7688607384624741E-2</v>
      </c>
      <c r="F242" s="8">
        <f t="shared" si="14"/>
        <v>-3.7688607384624741E-2</v>
      </c>
      <c r="G242" s="8">
        <f t="shared" si="15"/>
        <v>1.4204311265923906E-3</v>
      </c>
    </row>
    <row r="243" spans="1:7" x14ac:dyDescent="0.3">
      <c r="A243" s="3">
        <v>43862</v>
      </c>
      <c r="B243">
        <v>289.03393599999998</v>
      </c>
      <c r="C243" s="8">
        <f t="shared" si="12"/>
        <v>-7.4174206621243258E-2</v>
      </c>
      <c r="D243" s="4">
        <v>-2.7111412046109773E-4</v>
      </c>
      <c r="E243" s="8">
        <f t="shared" si="13"/>
        <v>-7.5840873287909921E-2</v>
      </c>
      <c r="F243" s="8">
        <f t="shared" si="14"/>
        <v>-7.5840873287909921E-2</v>
      </c>
      <c r="G243" s="8">
        <f t="shared" si="15"/>
        <v>5.7518380610728087E-3</v>
      </c>
    </row>
    <row r="244" spans="1:7" x14ac:dyDescent="0.3">
      <c r="A244" s="3">
        <v>43891</v>
      </c>
      <c r="B244">
        <v>281.87762500000002</v>
      </c>
      <c r="C244" s="8">
        <f t="shared" si="12"/>
        <v>-2.5071083971960242E-2</v>
      </c>
      <c r="D244" s="4">
        <v>-0.21156175740037095</v>
      </c>
      <c r="E244" s="8">
        <f t="shared" si="13"/>
        <v>-2.6737750638626909E-2</v>
      </c>
      <c r="F244" s="8">
        <f t="shared" si="14"/>
        <v>-2.6737750638626909E-2</v>
      </c>
      <c r="G244" s="8">
        <f t="shared" si="15"/>
        <v>7.1490730921339369E-4</v>
      </c>
    </row>
    <row r="245" spans="1:7" x14ac:dyDescent="0.3">
      <c r="A245" s="3">
        <v>43922</v>
      </c>
      <c r="B245">
        <v>332.90499899999998</v>
      </c>
      <c r="C245" s="8">
        <f t="shared" si="12"/>
        <v>0.16638413813754874</v>
      </c>
      <c r="D245" s="4">
        <v>4.0483598428472364E-2</v>
      </c>
      <c r="E245" s="8">
        <f t="shared" si="13"/>
        <v>0.16471747147088206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347.33798200000001</v>
      </c>
      <c r="C246" s="8">
        <f t="shared" si="12"/>
        <v>4.244115644308822E-2</v>
      </c>
      <c r="D246" s="4">
        <v>5.5505668533419719E-2</v>
      </c>
      <c r="E246" s="8">
        <f t="shared" si="13"/>
        <v>4.0774489776421556E-2</v>
      </c>
      <c r="F246" s="8">
        <f t="shared" si="14"/>
        <v>0</v>
      </c>
      <c r="G246" s="8">
        <f t="shared" si="15"/>
        <v>0</v>
      </c>
    </row>
    <row r="247" spans="1:7" x14ac:dyDescent="0.3">
      <c r="A247" s="3">
        <v>43983</v>
      </c>
      <c r="B247">
        <v>360.41833500000001</v>
      </c>
      <c r="C247" s="8">
        <f t="shared" si="12"/>
        <v>3.6967081036201659E-2</v>
      </c>
      <c r="D247" s="4">
        <v>6.145274312732351E-2</v>
      </c>
      <c r="E247" s="8">
        <f t="shared" si="13"/>
        <v>3.5300414369534995E-2</v>
      </c>
      <c r="F247" s="8">
        <f t="shared" si="14"/>
        <v>0</v>
      </c>
      <c r="G247" s="8">
        <f t="shared" si="15"/>
        <v>0</v>
      </c>
    </row>
    <row r="248" spans="1:7" x14ac:dyDescent="0.3">
      <c r="A248" s="3">
        <v>44013</v>
      </c>
      <c r="B248">
        <v>412.02401700000001</v>
      </c>
      <c r="C248" s="8">
        <f t="shared" si="12"/>
        <v>0.13381624287083546</v>
      </c>
      <c r="D248" s="4">
        <v>3.262444430709309E-2</v>
      </c>
      <c r="E248" s="8">
        <f t="shared" si="13"/>
        <v>0.13214957620416878</v>
      </c>
      <c r="F248" s="8">
        <f t="shared" si="14"/>
        <v>0</v>
      </c>
      <c r="G248" s="8">
        <f t="shared" si="15"/>
        <v>0</v>
      </c>
    </row>
    <row r="249" spans="1:7" x14ac:dyDescent="0.3">
      <c r="A249" s="3">
        <v>44044</v>
      </c>
      <c r="B249">
        <v>426.98406999999997</v>
      </c>
      <c r="C249" s="8">
        <f t="shared" si="12"/>
        <v>3.5665064401303945E-2</v>
      </c>
      <c r="D249" s="4">
        <v>5.73918E-2</v>
      </c>
      <c r="E249" s="8">
        <f t="shared" si="13"/>
        <v>3.3998397734637281E-2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439.46572900000001</v>
      </c>
      <c r="C250" s="8">
        <f t="shared" si="12"/>
        <v>2.8813031096836882E-2</v>
      </c>
      <c r="D250" s="4">
        <v>-7.7227999999999993E-3</v>
      </c>
      <c r="E250" s="8">
        <f t="shared" si="13"/>
        <v>2.7146364430170215E-2</v>
      </c>
      <c r="F250" s="8">
        <f t="shared" si="14"/>
        <v>0</v>
      </c>
      <c r="G250" s="8">
        <f t="shared" si="15"/>
        <v>0</v>
      </c>
    </row>
    <row r="251" spans="1:7" x14ac:dyDescent="0.3">
      <c r="A251" s="3">
        <v>44105</v>
      </c>
      <c r="B251">
        <v>471.15914900000001</v>
      </c>
      <c r="C251" s="8">
        <f t="shared" si="12"/>
        <v>6.9636196070485268E-2</v>
      </c>
      <c r="D251" s="4">
        <v>1.5802799999999999E-2</v>
      </c>
      <c r="E251" s="8">
        <f t="shared" si="13"/>
        <v>6.7969529403818604E-2</v>
      </c>
      <c r="F251" s="8">
        <f t="shared" si="14"/>
        <v>0</v>
      </c>
      <c r="G251" s="8">
        <f t="shared" si="15"/>
        <v>0</v>
      </c>
    </row>
    <row r="252" spans="1:7" x14ac:dyDescent="0.3">
      <c r="A252" s="3">
        <v>44136</v>
      </c>
      <c r="B252">
        <v>463.05291699999998</v>
      </c>
      <c r="C252" s="8">
        <f t="shared" si="12"/>
        <v>-1.7354593776338675E-2</v>
      </c>
      <c r="D252" s="4">
        <v>3.8111300000000001E-2</v>
      </c>
      <c r="E252" s="8">
        <f t="shared" si="13"/>
        <v>-1.9021260443005342E-2</v>
      </c>
      <c r="F252" s="8">
        <f t="shared" si="14"/>
        <v>-1.9021260443005342E-2</v>
      </c>
      <c r="G252" s="8">
        <f t="shared" si="15"/>
        <v>3.6180834884063978E-4</v>
      </c>
    </row>
    <row r="253" spans="1:7" x14ac:dyDescent="0.3">
      <c r="A253" s="3">
        <v>44166</v>
      </c>
      <c r="B253">
        <v>463.84954800000003</v>
      </c>
      <c r="C253" s="8">
        <f t="shared" si="12"/>
        <v>1.7189105137343428E-3</v>
      </c>
      <c r="D253" s="4">
        <v>4.1227900000000005E-2</v>
      </c>
      <c r="E253" s="8">
        <f t="shared" si="13"/>
        <v>5.2243847067675979E-5</v>
      </c>
      <c r="F253" s="8">
        <f t="shared" si="14"/>
        <v>0</v>
      </c>
      <c r="G253" s="8">
        <f t="shared" si="15"/>
        <v>0</v>
      </c>
    </row>
    <row r="254" spans="1:7" x14ac:dyDescent="0.3">
      <c r="A254" s="3">
        <v>44197</v>
      </c>
      <c r="B254">
        <v>507.82455399999998</v>
      </c>
      <c r="C254" s="8">
        <f t="shared" si="12"/>
        <v>9.0575772138270894E-2</v>
      </c>
      <c r="D254" s="4">
        <v>2.6638700000000001E-2</v>
      </c>
      <c r="E254" s="8">
        <f t="shared" si="13"/>
        <v>8.890910547160423E-2</v>
      </c>
      <c r="F254" s="8">
        <f t="shared" si="14"/>
        <v>0</v>
      </c>
      <c r="G254" s="8">
        <f t="shared" si="15"/>
        <v>0</v>
      </c>
    </row>
    <row r="255" spans="1:7" x14ac:dyDescent="0.3">
      <c r="A255" s="3">
        <v>44228</v>
      </c>
      <c r="B255">
        <v>448.42385899999999</v>
      </c>
      <c r="C255" s="8">
        <f t="shared" si="12"/>
        <v>-0.12439712281345765</v>
      </c>
      <c r="D255" s="4">
        <v>2.3639899999999998E-2</v>
      </c>
      <c r="E255" s="8">
        <f t="shared" si="13"/>
        <v>-0.12606378948012431</v>
      </c>
      <c r="F255" s="8">
        <f t="shared" si="14"/>
        <v>-0.12606378948012431</v>
      </c>
      <c r="G255" s="8">
        <f t="shared" si="15"/>
        <v>1.58920790180891E-2</v>
      </c>
    </row>
    <row r="256" spans="1:7" x14ac:dyDescent="0.3">
      <c r="A256" s="3">
        <v>44256</v>
      </c>
      <c r="B256">
        <v>454.70074499999998</v>
      </c>
      <c r="C256" s="8">
        <f t="shared" si="12"/>
        <v>1.3900600301880993E-2</v>
      </c>
      <c r="D256" s="4">
        <v>6.9721999999999996E-3</v>
      </c>
      <c r="E256" s="8">
        <f t="shared" si="13"/>
        <v>1.2233933635214326E-2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468.77038599999997</v>
      </c>
      <c r="C257" s="8">
        <f t="shared" si="12"/>
        <v>3.0473567199733313E-2</v>
      </c>
      <c r="D257" s="4">
        <v>5.8986700000000003E-2</v>
      </c>
      <c r="E257" s="8">
        <f t="shared" si="13"/>
        <v>2.8806900533066646E-2</v>
      </c>
      <c r="F257" s="8">
        <f t="shared" si="14"/>
        <v>0</v>
      </c>
      <c r="G257" s="8">
        <f t="shared" si="15"/>
        <v>0</v>
      </c>
    </row>
    <row r="258" spans="1:7" x14ac:dyDescent="0.3">
      <c r="A258" s="3">
        <v>44317</v>
      </c>
      <c r="B258">
        <v>468.04260299999999</v>
      </c>
      <c r="C258" s="8">
        <f t="shared" si="12"/>
        <v>-1.5537426465224208E-3</v>
      </c>
      <c r="D258" s="4">
        <v>6.4409999999999997E-3</v>
      </c>
      <c r="E258" s="8">
        <f t="shared" si="13"/>
        <v>-3.2204093131890875E-3</v>
      </c>
      <c r="F258" s="8">
        <f t="shared" si="14"/>
        <v>-3.2204093131890875E-3</v>
      </c>
      <c r="G258" s="8">
        <f t="shared" si="15"/>
        <v>1.0371036144475011E-5</v>
      </c>
    </row>
    <row r="259" spans="1:7" x14ac:dyDescent="0.3">
      <c r="A259" s="3">
        <v>44348</v>
      </c>
      <c r="B259">
        <v>502.904022</v>
      </c>
      <c r="C259" s="8">
        <f t="shared" si="12"/>
        <v>7.1840016934015025E-2</v>
      </c>
      <c r="D259" s="4">
        <v>1.69488E-2</v>
      </c>
      <c r="E259" s="8">
        <f t="shared" si="13"/>
        <v>7.0173350267348361E-2</v>
      </c>
      <c r="F259" s="8">
        <f t="shared" si="14"/>
        <v>0</v>
      </c>
      <c r="G259" s="8">
        <f t="shared" si="15"/>
        <v>0</v>
      </c>
    </row>
    <row r="260" spans="1:7" x14ac:dyDescent="0.3">
      <c r="A260" s="3">
        <v>44378</v>
      </c>
      <c r="B260">
        <v>538.63476600000001</v>
      </c>
      <c r="C260" s="8">
        <f t="shared" ref="C260:C274" si="16">LN(B260/B259)</f>
        <v>6.8638386364835144E-2</v>
      </c>
      <c r="D260" s="4">
        <v>2.9544299999999999E-2</v>
      </c>
      <c r="E260" s="8">
        <f t="shared" ref="E260:E274" si="17">C260-$N$4</f>
        <v>6.697171969816848E-2</v>
      </c>
      <c r="F260" s="8">
        <f t="shared" ref="F260:F274" si="18">IF(E260&lt;0,E260,0)</f>
        <v>0</v>
      </c>
      <c r="G260" s="8">
        <f t="shared" ref="G260:G274" si="19">F260^2</f>
        <v>0</v>
      </c>
    </row>
    <row r="261" spans="1:7" x14ac:dyDescent="0.3">
      <c r="A261" s="3">
        <v>44409</v>
      </c>
      <c r="B261">
        <v>553.53668200000004</v>
      </c>
      <c r="C261" s="8">
        <f t="shared" si="16"/>
        <v>2.7290295637527478E-2</v>
      </c>
      <c r="D261" s="4">
        <v>2.0737700000000001E-2</v>
      </c>
      <c r="E261" s="8">
        <f t="shared" si="17"/>
        <v>2.5623628970860811E-2</v>
      </c>
      <c r="F261" s="8">
        <f t="shared" si="18"/>
        <v>0</v>
      </c>
      <c r="G261" s="8">
        <f t="shared" si="19"/>
        <v>0</v>
      </c>
    </row>
    <row r="262" spans="1:7" x14ac:dyDescent="0.3">
      <c r="A262" s="3">
        <v>44440</v>
      </c>
      <c r="B262">
        <v>569.87506099999996</v>
      </c>
      <c r="C262" s="8">
        <f t="shared" si="16"/>
        <v>2.9089122812476633E-2</v>
      </c>
      <c r="D262" s="4">
        <v>-1.9449000000000001E-3</v>
      </c>
      <c r="E262" s="8">
        <f t="shared" si="17"/>
        <v>2.7422456145809966E-2</v>
      </c>
      <c r="F262" s="8">
        <f t="shared" si="18"/>
        <v>0</v>
      </c>
      <c r="G262" s="8">
        <f t="shared" si="19"/>
        <v>0</v>
      </c>
    </row>
    <row r="263" spans="1:7" x14ac:dyDescent="0.3">
      <c r="A263" s="3">
        <v>44470</v>
      </c>
      <c r="B263">
        <v>631.75158699999997</v>
      </c>
      <c r="C263" s="8">
        <f t="shared" si="16"/>
        <v>0.10307911276017866</v>
      </c>
      <c r="D263" s="4">
        <v>3.411E-3</v>
      </c>
      <c r="E263" s="8">
        <f t="shared" si="17"/>
        <v>0.10141244609351199</v>
      </c>
      <c r="F263" s="8">
        <f t="shared" si="18"/>
        <v>0</v>
      </c>
      <c r="G263" s="8">
        <f t="shared" si="19"/>
        <v>0</v>
      </c>
    </row>
    <row r="264" spans="1:7" x14ac:dyDescent="0.3">
      <c r="A264" s="3">
        <v>44501</v>
      </c>
      <c r="B264">
        <v>631.51208499999996</v>
      </c>
      <c r="C264" s="8">
        <f t="shared" si="16"/>
        <v>-3.7917975190471064E-4</v>
      </c>
      <c r="D264" s="4">
        <v>4.6333399999999997E-2</v>
      </c>
      <c r="E264" s="8">
        <f t="shared" si="17"/>
        <v>-2.0458464185713772E-3</v>
      </c>
      <c r="F264" s="8">
        <f t="shared" si="18"/>
        <v>-2.0458464185713772E-3</v>
      </c>
      <c r="G264" s="8">
        <f t="shared" si="19"/>
        <v>4.1854875683813306E-6</v>
      </c>
    </row>
    <row r="265" spans="1:7" x14ac:dyDescent="0.3">
      <c r="A265" s="3">
        <v>44531</v>
      </c>
      <c r="B265">
        <v>665.85046399999999</v>
      </c>
      <c r="C265" s="8">
        <f t="shared" si="16"/>
        <v>5.294803821866538E-2</v>
      </c>
      <c r="D265" s="4">
        <v>1.5824999999999999E-3</v>
      </c>
      <c r="E265" s="8">
        <f t="shared" si="17"/>
        <v>5.1281371551998717E-2</v>
      </c>
      <c r="F265" s="8">
        <f t="shared" si="18"/>
        <v>0</v>
      </c>
      <c r="G265" s="8">
        <f t="shared" si="19"/>
        <v>0</v>
      </c>
    </row>
    <row r="266" spans="1:7" x14ac:dyDescent="0.3">
      <c r="A266" s="3">
        <v>44562</v>
      </c>
      <c r="B266">
        <v>580.32293700000002</v>
      </c>
      <c r="C266" s="8">
        <f t="shared" si="16"/>
        <v>-0.13748038027894421</v>
      </c>
      <c r="D266" s="4">
        <v>-2.1596199999999999E-2</v>
      </c>
      <c r="E266" s="8">
        <f t="shared" si="17"/>
        <v>-0.13914704694561089</v>
      </c>
      <c r="F266" s="8">
        <f t="shared" si="18"/>
        <v>-0.13914704694561089</v>
      </c>
      <c r="G266" s="8">
        <f t="shared" si="19"/>
        <v>1.936190067368404E-2</v>
      </c>
    </row>
    <row r="267" spans="1:7" x14ac:dyDescent="0.3">
      <c r="A267" s="3">
        <v>44593</v>
      </c>
      <c r="B267">
        <v>543.08563200000003</v>
      </c>
      <c r="C267" s="8">
        <f t="shared" si="16"/>
        <v>-6.631772736481778E-2</v>
      </c>
      <c r="D267" s="4">
        <v>-3.0135700000000001E-2</v>
      </c>
      <c r="E267" s="8">
        <f t="shared" si="17"/>
        <v>-6.7984394031484444E-2</v>
      </c>
      <c r="F267" s="8">
        <f t="shared" si="18"/>
        <v>-6.7984394031484444E-2</v>
      </c>
      <c r="G267" s="8">
        <f t="shared" si="19"/>
        <v>4.6218778318281376E-3</v>
      </c>
    </row>
    <row r="268" spans="1:7" x14ac:dyDescent="0.3">
      <c r="A268" s="3">
        <v>44621</v>
      </c>
      <c r="B268">
        <v>589.65728799999999</v>
      </c>
      <c r="C268" s="8">
        <f t="shared" si="16"/>
        <v>8.2274491176303255E-2</v>
      </c>
      <c r="D268" s="4">
        <v>-1.0080100000000002E-2</v>
      </c>
      <c r="E268" s="8">
        <f t="shared" si="17"/>
        <v>8.0607824509636591E-2</v>
      </c>
      <c r="F268" s="8">
        <f t="shared" si="18"/>
        <v>0</v>
      </c>
      <c r="G268" s="8">
        <f t="shared" si="19"/>
        <v>0</v>
      </c>
    </row>
    <row r="269" spans="1:7" x14ac:dyDescent="0.3">
      <c r="A269" s="3">
        <v>44652</v>
      </c>
      <c r="B269">
        <v>552.29980499999999</v>
      </c>
      <c r="C269" s="8">
        <f t="shared" si="16"/>
        <v>-6.5450476496002954E-2</v>
      </c>
      <c r="D269" s="4">
        <v>6.9999999999999999E-6</v>
      </c>
      <c r="E269" s="8">
        <f t="shared" si="17"/>
        <v>-6.7117143162669618E-2</v>
      </c>
      <c r="F269" s="8">
        <f t="shared" si="18"/>
        <v>-6.7117143162669618E-2</v>
      </c>
      <c r="G269" s="8">
        <f t="shared" si="19"/>
        <v>4.504710906318289E-3</v>
      </c>
    </row>
    <row r="270" spans="1:7" x14ac:dyDescent="0.3">
      <c r="A270" s="3">
        <v>44682</v>
      </c>
      <c r="B270">
        <v>566.93341099999998</v>
      </c>
      <c r="C270" s="8">
        <f t="shared" si="16"/>
        <v>2.6150832075824654E-2</v>
      </c>
      <c r="D270" s="4">
        <v>-7.9916299999999996E-2</v>
      </c>
      <c r="E270" s="8">
        <f t="shared" si="17"/>
        <v>2.4484165409157987E-2</v>
      </c>
      <c r="F270" s="8">
        <f t="shared" si="18"/>
        <v>0</v>
      </c>
      <c r="G270" s="8">
        <f t="shared" si="19"/>
        <v>0</v>
      </c>
    </row>
    <row r="271" spans="1:7" x14ac:dyDescent="0.3">
      <c r="A271" s="3">
        <v>44713</v>
      </c>
      <c r="B271">
        <v>542.67071499999997</v>
      </c>
      <c r="C271" s="8">
        <f t="shared" si="16"/>
        <v>-4.3739137973660296E-2</v>
      </c>
      <c r="D271" s="4">
        <v>-3.5000200000000002E-2</v>
      </c>
      <c r="E271" s="8">
        <f t="shared" si="17"/>
        <v>-4.5405804640326959E-2</v>
      </c>
      <c r="F271" s="8">
        <f t="shared" si="18"/>
        <v>-4.5405804640326959E-2</v>
      </c>
      <c r="G271" s="8">
        <f t="shared" si="19"/>
        <v>2.0616870950355371E-3</v>
      </c>
    </row>
    <row r="272" spans="1:7" x14ac:dyDescent="0.3">
      <c r="A272" s="3">
        <v>44743</v>
      </c>
      <c r="B272">
        <v>598.089294</v>
      </c>
      <c r="C272" s="8">
        <f t="shared" si="16"/>
        <v>9.723734593332474E-2</v>
      </c>
      <c r="D272" s="4">
        <v>3.2784999999999997E-3</v>
      </c>
      <c r="E272" s="8">
        <f t="shared" si="17"/>
        <v>9.5570679266658076E-2</v>
      </c>
      <c r="F272" s="8">
        <f t="shared" si="18"/>
        <v>0</v>
      </c>
      <c r="G272" s="8">
        <f t="shared" si="19"/>
        <v>0</v>
      </c>
    </row>
    <row r="273" spans="1:7" x14ac:dyDescent="0.3">
      <c r="A273" s="3">
        <v>44774</v>
      </c>
      <c r="B273">
        <v>545.02777100000003</v>
      </c>
      <c r="C273" s="8">
        <f t="shared" si="16"/>
        <v>-9.2903314545248639E-2</v>
      </c>
      <c r="D273" s="4">
        <v>6.3100900000000001E-2</v>
      </c>
      <c r="E273" s="8">
        <f t="shared" si="17"/>
        <v>-9.4569981211915302E-2</v>
      </c>
      <c r="F273" s="8">
        <f t="shared" si="18"/>
        <v>-9.4569981211915302E-2</v>
      </c>
      <c r="G273" s="8">
        <f t="shared" si="19"/>
        <v>8.943481346422014E-3</v>
      </c>
    </row>
    <row r="274" spans="1:7" x14ac:dyDescent="0.3">
      <c r="A274" s="3">
        <v>44805</v>
      </c>
      <c r="B274">
        <v>506.918182</v>
      </c>
      <c r="C274" s="8">
        <f t="shared" si="16"/>
        <v>-7.2487135485615889E-2</v>
      </c>
      <c r="D274" s="4">
        <v>-7.4074299999999996E-2</v>
      </c>
      <c r="E274" s="8">
        <f t="shared" si="17"/>
        <v>-7.4153802152282552E-2</v>
      </c>
      <c r="F274" s="8">
        <f t="shared" si="18"/>
        <v>-7.4153802152282552E-2</v>
      </c>
      <c r="G274" s="8">
        <f t="shared" si="19"/>
        <v>5.4987863736398641E-3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5C60-B846-4DED-B728-5CD2871D2CF3}">
  <dimension ref="A1:O274"/>
  <sheetViews>
    <sheetView topLeftCell="G1" workbookViewId="0">
      <selection activeCell="C1" sqref="C1"/>
    </sheetView>
  </sheetViews>
  <sheetFormatPr defaultRowHeight="14.4" x14ac:dyDescent="0.3"/>
  <cols>
    <col min="1" max="1" width="10.44140625" bestFit="1" customWidth="1"/>
    <col min="2" max="2" width="9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5" customFormat="1" x14ac:dyDescent="0.3">
      <c r="A1" s="15" t="s">
        <v>0</v>
      </c>
      <c r="B1" s="15" t="s">
        <v>1</v>
      </c>
      <c r="C1" s="15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13.522107</v>
      </c>
      <c r="D2" s="4">
        <v>-2.1628356244926404E-3</v>
      </c>
      <c r="M2" s="5" t="s">
        <v>6</v>
      </c>
      <c r="N2" s="6">
        <f>AVERAGE(C3:C274)</f>
        <v>2.9299589840749304E-3</v>
      </c>
      <c r="O2" s="7">
        <f>(1+N2)^12-1</f>
        <v>3.5731665591145934E-2</v>
      </c>
    </row>
    <row r="3" spans="1:15" x14ac:dyDescent="0.3">
      <c r="A3" s="3">
        <v>36557</v>
      </c>
      <c r="B3">
        <v>12.841635999999999</v>
      </c>
      <c r="C3" s="8">
        <f>LN(B3/B2)</f>
        <v>-5.1633197192278317E-2</v>
      </c>
      <c r="D3" s="4">
        <v>-2.5757756437685471E-2</v>
      </c>
      <c r="E3" s="8">
        <f>C3-$N$4</f>
        <v>-5.3299863858944981E-2</v>
      </c>
      <c r="F3" s="8">
        <f>IF(E3&lt;0,E3,0)</f>
        <v>-5.3299863858944981E-2</v>
      </c>
      <c r="G3" s="8">
        <f>F3^2</f>
        <v>2.8408754873820692E-3</v>
      </c>
      <c r="H3" s="8">
        <f>SUM(G3:G274)</f>
        <v>2.1691966331590722</v>
      </c>
      <c r="I3" s="9">
        <f>H3/272</f>
        <v>7.974987621908354E-3</v>
      </c>
      <c r="J3" s="8">
        <f>SQRT(I3)</f>
        <v>8.9302786193423744E-2</v>
      </c>
      <c r="M3" s="5" t="s">
        <v>7</v>
      </c>
      <c r="N3" s="7">
        <f>_xlfn.STDEV.S(C3:C274)</f>
        <v>0.11585124976721756</v>
      </c>
      <c r="O3" s="7">
        <f>N3*SQRT(12)</f>
        <v>0.40132050143434572</v>
      </c>
    </row>
    <row r="4" spans="1:15" x14ac:dyDescent="0.3">
      <c r="A4" s="3">
        <v>36586</v>
      </c>
      <c r="B4">
        <v>14.638764</v>
      </c>
      <c r="C4" s="8">
        <f t="shared" ref="C4:C67" si="0">LN(B4/B3)</f>
        <v>0.13098037426404588</v>
      </c>
      <c r="D4" s="4">
        <v>3.8405322312383555E-2</v>
      </c>
      <c r="E4" s="8">
        <f t="shared" ref="E4:E67" si="1">C4-$N$4</f>
        <v>0.1293137075973792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13.829453000000001</v>
      </c>
      <c r="C5" s="8">
        <f t="shared" si="0"/>
        <v>-5.6872485544289336E-2</v>
      </c>
      <c r="D5" s="4">
        <v>1.3278232712295618E-2</v>
      </c>
      <c r="E5" s="8">
        <f t="shared" si="1"/>
        <v>-5.8539152210956E-2</v>
      </c>
      <c r="F5" s="8">
        <f t="shared" si="2"/>
        <v>-5.8539152210956E-2</v>
      </c>
      <c r="G5" s="8">
        <f t="shared" si="3"/>
        <v>3.4268323415774745E-3</v>
      </c>
      <c r="M5" s="5" t="s">
        <v>9</v>
      </c>
      <c r="N5" s="10"/>
      <c r="O5" s="11">
        <f>(O2-O4)/O3</f>
        <v>3.9199755643980136E-2</v>
      </c>
    </row>
    <row r="6" spans="1:15" x14ac:dyDescent="0.3">
      <c r="A6" s="3">
        <v>36647</v>
      </c>
      <c r="B6">
        <v>15.646334</v>
      </c>
      <c r="C6" s="8">
        <f t="shared" si="0"/>
        <v>0.12343604714898156</v>
      </c>
      <c r="D6" s="4">
        <v>-2.9342530245798356E-2</v>
      </c>
      <c r="E6" s="8">
        <f t="shared" si="1"/>
        <v>0.12176938048231489</v>
      </c>
      <c r="F6" s="8">
        <f t="shared" si="2"/>
        <v>0</v>
      </c>
      <c r="G6" s="8">
        <f t="shared" si="3"/>
        <v>0</v>
      </c>
      <c r="M6" s="5" t="s">
        <v>10</v>
      </c>
      <c r="N6" s="6">
        <f>J3</f>
        <v>8.9302786193423744E-2</v>
      </c>
      <c r="O6" s="7">
        <f>N6*SQRT(12)</f>
        <v>0.30935392588894073</v>
      </c>
    </row>
    <row r="7" spans="1:15" x14ac:dyDescent="0.3">
      <c r="A7" s="3">
        <v>36678</v>
      </c>
      <c r="B7">
        <v>12.247519</v>
      </c>
      <c r="C7" s="8">
        <f t="shared" si="0"/>
        <v>-0.24491325447785758</v>
      </c>
      <c r="D7" s="4">
        <v>3.0652529468163117E-2</v>
      </c>
      <c r="E7" s="8">
        <f t="shared" si="1"/>
        <v>-0.24657992114452426</v>
      </c>
      <c r="F7" s="8">
        <f t="shared" si="2"/>
        <v>-0.24657992114452426</v>
      </c>
      <c r="G7" s="8">
        <f t="shared" si="3"/>
        <v>6.0801657511639802E-2</v>
      </c>
      <c r="M7" s="5" t="s">
        <v>11</v>
      </c>
      <c r="N7" s="10"/>
      <c r="O7" s="12">
        <f>(O2-O4)/O6</f>
        <v>5.0853292215188056E-2</v>
      </c>
    </row>
    <row r="8" spans="1:15" x14ac:dyDescent="0.3">
      <c r="A8" s="3">
        <v>36708</v>
      </c>
      <c r="B8">
        <v>13.493636</v>
      </c>
      <c r="C8" s="8">
        <f t="shared" si="0"/>
        <v>9.6894781023175627E-2</v>
      </c>
      <c r="D8" s="4">
        <v>7.5515061971599519E-3</v>
      </c>
      <c r="E8" s="8">
        <f t="shared" si="1"/>
        <v>9.5228114356508964E-2</v>
      </c>
      <c r="F8" s="8">
        <f t="shared" si="2"/>
        <v>0</v>
      </c>
      <c r="G8" s="8">
        <f t="shared" si="3"/>
        <v>0</v>
      </c>
      <c r="M8" s="5" t="s">
        <v>12</v>
      </c>
      <c r="N8" s="12">
        <f>_xlfn.COVARIANCE.S(D3:D274,C3:C274)/_xlfn.VAR.S(D3:D274)</f>
        <v>1.093991638680831</v>
      </c>
      <c r="O8" s="11"/>
    </row>
    <row r="9" spans="1:15" x14ac:dyDescent="0.3">
      <c r="A9" s="3">
        <v>36739</v>
      </c>
      <c r="B9">
        <v>15.260441999999999</v>
      </c>
      <c r="C9" s="8">
        <f t="shared" si="0"/>
        <v>0.12304582316064017</v>
      </c>
      <c r="D9" s="4">
        <v>8.4589273591310493E-3</v>
      </c>
      <c r="E9" s="8">
        <f t="shared" si="1"/>
        <v>0.1213791564939735</v>
      </c>
      <c r="F9" s="8">
        <f t="shared" si="2"/>
        <v>0</v>
      </c>
      <c r="G9" s="8">
        <f t="shared" si="3"/>
        <v>0</v>
      </c>
      <c r="M9" s="5" t="s">
        <v>13</v>
      </c>
      <c r="N9" s="13">
        <f>SLOPE(C3:C274,D3:D274)</f>
        <v>1.0939916386808319</v>
      </c>
      <c r="O9" s="14"/>
    </row>
    <row r="10" spans="1:15" x14ac:dyDescent="0.3">
      <c r="A10" s="3">
        <v>36770</v>
      </c>
      <c r="B10">
        <v>15.065835</v>
      </c>
      <c r="C10" s="8">
        <f t="shared" si="0"/>
        <v>-1.2834392518708548E-2</v>
      </c>
      <c r="D10" s="4">
        <v>-1.172027520094791E-2</v>
      </c>
      <c r="E10" s="8">
        <f t="shared" si="1"/>
        <v>-1.4501059185375215E-2</v>
      </c>
      <c r="F10" s="8">
        <f t="shared" si="2"/>
        <v>-1.4501059185375215E-2</v>
      </c>
      <c r="G10" s="8">
        <f t="shared" si="3"/>
        <v>2.1028071749775489E-4</v>
      </c>
    </row>
    <row r="11" spans="1:15" x14ac:dyDescent="0.3">
      <c r="A11" s="3">
        <v>36800</v>
      </c>
      <c r="B11">
        <v>13.825327</v>
      </c>
      <c r="C11" s="8">
        <f t="shared" si="0"/>
        <v>-8.5927397599935729E-2</v>
      </c>
      <c r="D11" s="4">
        <v>-5.307039950955339E-2</v>
      </c>
      <c r="E11" s="8">
        <f t="shared" si="1"/>
        <v>-8.7594064266602392E-2</v>
      </c>
      <c r="F11" s="8">
        <f t="shared" si="2"/>
        <v>-8.7594064266602392E-2</v>
      </c>
      <c r="G11" s="8">
        <f t="shared" si="3"/>
        <v>7.6727200947416703E-3</v>
      </c>
    </row>
    <row r="12" spans="1:15" x14ac:dyDescent="0.3">
      <c r="A12" s="3">
        <v>36831</v>
      </c>
      <c r="B12">
        <v>11.488146</v>
      </c>
      <c r="C12" s="8">
        <f t="shared" si="0"/>
        <v>-0.18518647879280872</v>
      </c>
      <c r="D12" s="4">
        <v>-8.7041592933086859E-3</v>
      </c>
      <c r="E12" s="8">
        <f t="shared" si="1"/>
        <v>-0.1868531454594754</v>
      </c>
      <c r="F12" s="8">
        <f t="shared" si="2"/>
        <v>-0.1868531454594754</v>
      </c>
      <c r="G12" s="8">
        <f t="shared" si="3"/>
        <v>3.4914097968099869E-2</v>
      </c>
    </row>
    <row r="13" spans="1:15" x14ac:dyDescent="0.3">
      <c r="A13" s="3">
        <v>36861</v>
      </c>
      <c r="B13">
        <v>13.38111</v>
      </c>
      <c r="C13" s="8">
        <f t="shared" si="0"/>
        <v>0.15252828976161739</v>
      </c>
      <c r="D13" s="4">
        <v>-3.4186235522916532E-2</v>
      </c>
      <c r="E13" s="8">
        <f t="shared" si="1"/>
        <v>0.15086162309495071</v>
      </c>
      <c r="F13" s="8">
        <f t="shared" si="2"/>
        <v>0</v>
      </c>
      <c r="G13" s="8">
        <f t="shared" si="3"/>
        <v>0</v>
      </c>
    </row>
    <row r="14" spans="1:15" x14ac:dyDescent="0.3">
      <c r="A14" s="3">
        <v>36892</v>
      </c>
      <c r="B14">
        <v>15.698563</v>
      </c>
      <c r="C14" s="8">
        <f t="shared" si="0"/>
        <v>0.15972516860246108</v>
      </c>
      <c r="D14" s="4">
        <v>3.5313652859279192E-3</v>
      </c>
      <c r="E14" s="8">
        <f t="shared" si="1"/>
        <v>0.1580585019357944</v>
      </c>
      <c r="F14" s="8">
        <f t="shared" si="2"/>
        <v>0</v>
      </c>
      <c r="G14" s="8">
        <f t="shared" si="3"/>
        <v>0</v>
      </c>
    </row>
    <row r="15" spans="1:15" x14ac:dyDescent="0.3">
      <c r="A15" s="3">
        <v>36923</v>
      </c>
      <c r="B15">
        <v>14.788493000000001</v>
      </c>
      <c r="C15" s="8">
        <f t="shared" si="0"/>
        <v>-5.9719801142653191E-2</v>
      </c>
      <c r="D15" s="4">
        <v>-2.2371465151277005E-2</v>
      </c>
      <c r="E15" s="8">
        <f t="shared" si="1"/>
        <v>-6.1386467809319854E-2</v>
      </c>
      <c r="F15" s="8">
        <f t="shared" si="2"/>
        <v>-6.1386467809319854E-2</v>
      </c>
      <c r="G15" s="8">
        <f t="shared" si="3"/>
        <v>3.7682984301046626E-3</v>
      </c>
    </row>
    <row r="16" spans="1:15" x14ac:dyDescent="0.3">
      <c r="A16" s="3">
        <v>36951</v>
      </c>
      <c r="B16">
        <v>16.145626</v>
      </c>
      <c r="C16" s="8">
        <f t="shared" si="0"/>
        <v>8.7799798712498281E-2</v>
      </c>
      <c r="D16" s="4">
        <v>-9.1824621864828718E-2</v>
      </c>
      <c r="E16" s="8">
        <f t="shared" si="1"/>
        <v>8.6133132045831617E-2</v>
      </c>
      <c r="F16" s="8">
        <f t="shared" si="2"/>
        <v>0</v>
      </c>
      <c r="G16" s="8">
        <f t="shared" si="3"/>
        <v>0</v>
      </c>
    </row>
    <row r="17" spans="1:7" x14ac:dyDescent="0.3">
      <c r="A17" s="3">
        <v>36982</v>
      </c>
      <c r="B17">
        <v>16.514246</v>
      </c>
      <c r="C17" s="8">
        <f t="shared" si="0"/>
        <v>2.2574225263097991E-2</v>
      </c>
      <c r="D17" s="4">
        <v>3.3646751275456504E-3</v>
      </c>
      <c r="E17" s="8">
        <f t="shared" si="1"/>
        <v>2.0907558596431324E-2</v>
      </c>
      <c r="F17" s="8">
        <f t="shared" si="2"/>
        <v>0</v>
      </c>
      <c r="G17" s="8">
        <f t="shared" si="3"/>
        <v>0</v>
      </c>
    </row>
    <row r="18" spans="1:7" x14ac:dyDescent="0.3">
      <c r="A18" s="3">
        <v>37012</v>
      </c>
      <c r="B18">
        <v>17.472673</v>
      </c>
      <c r="C18" s="8">
        <f t="shared" si="0"/>
        <v>5.6414715257777942E-2</v>
      </c>
      <c r="D18" s="4">
        <v>6.7681368923552726E-2</v>
      </c>
      <c r="E18" s="8">
        <f t="shared" si="1"/>
        <v>5.4748048591111279E-2</v>
      </c>
      <c r="F18" s="8">
        <f t="shared" si="2"/>
        <v>0</v>
      </c>
      <c r="G18" s="8">
        <f t="shared" si="3"/>
        <v>0</v>
      </c>
    </row>
    <row r="19" spans="1:7" x14ac:dyDescent="0.3">
      <c r="A19" s="3">
        <v>37043</v>
      </c>
      <c r="B19">
        <v>17.870595999999999</v>
      </c>
      <c r="C19" s="8">
        <f t="shared" si="0"/>
        <v>2.2518563008181804E-2</v>
      </c>
      <c r="D19" s="4">
        <v>-2.4921873155064948E-2</v>
      </c>
      <c r="E19" s="8">
        <f t="shared" si="1"/>
        <v>2.0851896341515137E-2</v>
      </c>
      <c r="F19" s="8">
        <f t="shared" si="2"/>
        <v>0</v>
      </c>
      <c r="G19" s="8">
        <f t="shared" si="3"/>
        <v>0</v>
      </c>
    </row>
    <row r="20" spans="1:7" x14ac:dyDescent="0.3">
      <c r="A20" s="3">
        <v>37073</v>
      </c>
      <c r="B20">
        <v>18.939319999999999</v>
      </c>
      <c r="C20" s="8">
        <f t="shared" si="0"/>
        <v>5.8083503660559324E-2</v>
      </c>
      <c r="D20" s="4">
        <v>-2.765780529744653E-2</v>
      </c>
      <c r="E20" s="8">
        <f t="shared" si="1"/>
        <v>5.6416836993892661E-2</v>
      </c>
      <c r="F20" s="8">
        <f t="shared" si="2"/>
        <v>0</v>
      </c>
      <c r="G20" s="8">
        <f t="shared" si="3"/>
        <v>0</v>
      </c>
    </row>
    <row r="21" spans="1:7" x14ac:dyDescent="0.3">
      <c r="A21" s="3">
        <v>37104</v>
      </c>
      <c r="B21">
        <v>18.308216000000002</v>
      </c>
      <c r="C21" s="8">
        <f t="shared" si="0"/>
        <v>-3.3890263419462156E-2</v>
      </c>
      <c r="D21" s="4">
        <v>-2.1545103574245543E-2</v>
      </c>
      <c r="E21" s="8">
        <f t="shared" si="1"/>
        <v>-3.555693008612882E-2</v>
      </c>
      <c r="F21" s="8">
        <f t="shared" si="2"/>
        <v>-3.555693008612882E-2</v>
      </c>
      <c r="G21" s="8">
        <f t="shared" si="3"/>
        <v>1.2642952771498529E-3</v>
      </c>
    </row>
    <row r="22" spans="1:7" x14ac:dyDescent="0.3">
      <c r="A22" s="3">
        <v>37135</v>
      </c>
      <c r="B22">
        <v>17.385349000000001</v>
      </c>
      <c r="C22" s="8">
        <f t="shared" si="0"/>
        <v>-5.1722080807402614E-2</v>
      </c>
      <c r="D22" s="4">
        <v>-0.11358506576156122</v>
      </c>
      <c r="E22" s="8">
        <f t="shared" si="1"/>
        <v>-5.3388747474069277E-2</v>
      </c>
      <c r="F22" s="8">
        <f t="shared" si="2"/>
        <v>-5.3388747474069277E-2</v>
      </c>
      <c r="G22" s="8">
        <f t="shared" si="3"/>
        <v>2.8503583568499388E-3</v>
      </c>
    </row>
    <row r="23" spans="1:7" x14ac:dyDescent="0.3">
      <c r="A23" s="3">
        <v>37165</v>
      </c>
      <c r="B23">
        <v>17.721287</v>
      </c>
      <c r="C23" s="8">
        <f t="shared" si="0"/>
        <v>1.913873230092283E-2</v>
      </c>
      <c r="D23" s="4">
        <v>3.0584699035074107E-2</v>
      </c>
      <c r="E23" s="8">
        <f t="shared" si="1"/>
        <v>1.7472065634256163E-2</v>
      </c>
      <c r="F23" s="8">
        <f t="shared" si="2"/>
        <v>0</v>
      </c>
      <c r="G23" s="8">
        <f t="shared" si="3"/>
        <v>0</v>
      </c>
    </row>
    <row r="24" spans="1:7" x14ac:dyDescent="0.3">
      <c r="A24" s="3">
        <v>37196</v>
      </c>
      <c r="B24">
        <v>18.439283</v>
      </c>
      <c r="C24" s="8">
        <f t="shared" si="0"/>
        <v>3.9716762172790382E-2</v>
      </c>
      <c r="D24" s="4">
        <v>4.9313108982992737E-2</v>
      </c>
      <c r="E24" s="8">
        <f t="shared" si="1"/>
        <v>3.8050095506123718E-2</v>
      </c>
      <c r="F24" s="8">
        <f t="shared" si="2"/>
        <v>0</v>
      </c>
      <c r="G24" s="8">
        <f t="shared" si="3"/>
        <v>0</v>
      </c>
    </row>
    <row r="25" spans="1:7" x14ac:dyDescent="0.3">
      <c r="A25" s="3">
        <v>37226</v>
      </c>
      <c r="B25">
        <v>18.910920999999998</v>
      </c>
      <c r="C25" s="8">
        <f t="shared" si="0"/>
        <v>2.525625136440875E-2</v>
      </c>
      <c r="D25" s="4">
        <v>1.3499398059627504E-2</v>
      </c>
      <c r="E25" s="8">
        <f t="shared" si="1"/>
        <v>2.3589584697742083E-2</v>
      </c>
      <c r="F25" s="8">
        <f t="shared" si="2"/>
        <v>0</v>
      </c>
      <c r="G25" s="8">
        <f t="shared" si="3"/>
        <v>0</v>
      </c>
    </row>
    <row r="26" spans="1:7" x14ac:dyDescent="0.3">
      <c r="A26" s="3">
        <v>37257</v>
      </c>
      <c r="B26">
        <v>19.118963000000001</v>
      </c>
      <c r="C26" s="8">
        <f t="shared" si="0"/>
        <v>1.0941083877176879E-2</v>
      </c>
      <c r="D26" s="4">
        <v>-4.1225227743181044E-3</v>
      </c>
      <c r="E26" s="8">
        <f t="shared" si="1"/>
        <v>9.2744172105102118E-3</v>
      </c>
      <c r="F26" s="8">
        <f t="shared" si="2"/>
        <v>0</v>
      </c>
      <c r="G26" s="8">
        <f t="shared" si="3"/>
        <v>0</v>
      </c>
    </row>
    <row r="27" spans="1:7" x14ac:dyDescent="0.3">
      <c r="A27" s="3">
        <v>37288</v>
      </c>
      <c r="B27">
        <v>19.398036999999999</v>
      </c>
      <c r="C27" s="8">
        <f t="shared" si="0"/>
        <v>1.449120563193244E-2</v>
      </c>
      <c r="D27" s="4">
        <v>-3.4677822506380372E-2</v>
      </c>
      <c r="E27" s="8">
        <f t="shared" si="1"/>
        <v>1.2824538965265773E-2</v>
      </c>
      <c r="F27" s="8">
        <f t="shared" si="2"/>
        <v>0</v>
      </c>
      <c r="G27" s="8">
        <f t="shared" si="3"/>
        <v>0</v>
      </c>
    </row>
    <row r="28" spans="1:7" x14ac:dyDescent="0.3">
      <c r="A28" s="3">
        <v>37316</v>
      </c>
      <c r="B28">
        <v>20.828962000000001</v>
      </c>
      <c r="C28" s="8">
        <f t="shared" si="0"/>
        <v>7.117254667544369E-2</v>
      </c>
      <c r="D28" s="4">
        <v>4.8261513441812613E-2</v>
      </c>
      <c r="E28" s="8">
        <f t="shared" si="1"/>
        <v>6.9505880008777027E-2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22.194697999999999</v>
      </c>
      <c r="C29" s="8">
        <f t="shared" si="0"/>
        <v>6.3509009467147604E-2</v>
      </c>
      <c r="D29" s="4">
        <v>-3.628043231437255E-2</v>
      </c>
      <c r="E29" s="8">
        <f t="shared" si="1"/>
        <v>6.184234280048094E-2</v>
      </c>
      <c r="F29" s="8">
        <f t="shared" si="2"/>
        <v>0</v>
      </c>
      <c r="G29" s="8">
        <f t="shared" si="3"/>
        <v>0</v>
      </c>
    </row>
    <row r="30" spans="1:7" x14ac:dyDescent="0.3">
      <c r="A30" s="3">
        <v>37377</v>
      </c>
      <c r="B30">
        <v>23.214410999999998</v>
      </c>
      <c r="C30" s="8">
        <f t="shared" si="0"/>
        <v>4.4919818097733953E-2</v>
      </c>
      <c r="D30" s="4">
        <v>-2.9390339319921275E-2</v>
      </c>
      <c r="E30" s="8">
        <f t="shared" si="1"/>
        <v>4.325315143106729E-2</v>
      </c>
      <c r="F30" s="8">
        <f t="shared" si="2"/>
        <v>0</v>
      </c>
      <c r="G30" s="8">
        <f t="shared" si="3"/>
        <v>0</v>
      </c>
    </row>
    <row r="31" spans="1:7" x14ac:dyDescent="0.3">
      <c r="A31" s="3">
        <v>37408</v>
      </c>
      <c r="B31">
        <v>21.545521000000001</v>
      </c>
      <c r="C31" s="8">
        <f t="shared" si="0"/>
        <v>-7.4605296902802737E-2</v>
      </c>
      <c r="D31" s="4">
        <v>-6.044012045401901E-2</v>
      </c>
      <c r="E31" s="8">
        <f t="shared" si="1"/>
        <v>-7.62719635694694E-2</v>
      </c>
      <c r="F31" s="8">
        <f t="shared" si="2"/>
        <v>-7.62719635694694E-2</v>
      </c>
      <c r="G31" s="8">
        <f t="shared" si="3"/>
        <v>5.817412426742467E-3</v>
      </c>
    </row>
    <row r="32" spans="1:7" x14ac:dyDescent="0.3">
      <c r="A32" s="3">
        <v>37438</v>
      </c>
      <c r="B32">
        <v>20.529070000000001</v>
      </c>
      <c r="C32" s="8">
        <f t="shared" si="0"/>
        <v>-4.8326022277020618E-2</v>
      </c>
      <c r="D32" s="4">
        <v>-0.10890317745212122</v>
      </c>
      <c r="E32" s="8">
        <f t="shared" si="1"/>
        <v>-4.9992688943687281E-2</v>
      </c>
      <c r="F32" s="8">
        <f t="shared" si="2"/>
        <v>-4.9992688943687281E-2</v>
      </c>
      <c r="G32" s="8">
        <f t="shared" si="3"/>
        <v>2.4992689478202726E-3</v>
      </c>
    </row>
    <row r="33" spans="1:7" x14ac:dyDescent="0.3">
      <c r="A33" s="3">
        <v>37469</v>
      </c>
      <c r="B33">
        <v>21.634249000000001</v>
      </c>
      <c r="C33" s="8">
        <f t="shared" si="0"/>
        <v>5.2435730359412583E-2</v>
      </c>
      <c r="D33" s="4">
        <v>9.9160017264466431E-3</v>
      </c>
      <c r="E33" s="8">
        <f t="shared" si="1"/>
        <v>5.0769063692745919E-2</v>
      </c>
      <c r="F33" s="8">
        <f t="shared" si="2"/>
        <v>0</v>
      </c>
      <c r="G33" s="8">
        <f t="shared" si="3"/>
        <v>0</v>
      </c>
    </row>
    <row r="34" spans="1:7" x14ac:dyDescent="0.3">
      <c r="A34" s="3">
        <v>37500</v>
      </c>
      <c r="B34">
        <v>19.695561999999999</v>
      </c>
      <c r="C34" s="8">
        <f t="shared" si="0"/>
        <v>-9.3884329625623819E-2</v>
      </c>
      <c r="D34" s="4">
        <v>-4.9027450550654772E-2</v>
      </c>
      <c r="E34" s="8">
        <f t="shared" si="1"/>
        <v>-9.5550996292290483E-2</v>
      </c>
      <c r="F34" s="8">
        <f t="shared" si="2"/>
        <v>-9.5550996292290483E-2</v>
      </c>
      <c r="G34" s="8">
        <f t="shared" si="3"/>
        <v>9.1299928924493089E-3</v>
      </c>
    </row>
    <row r="35" spans="1:7" x14ac:dyDescent="0.3">
      <c r="A35" s="3">
        <v>37530</v>
      </c>
      <c r="B35">
        <v>21.74213</v>
      </c>
      <c r="C35" s="8">
        <f t="shared" si="0"/>
        <v>9.8858521797719839E-2</v>
      </c>
      <c r="D35" s="4">
        <v>-1.518765628420962E-2</v>
      </c>
      <c r="E35" s="8">
        <f t="shared" si="1"/>
        <v>9.7191855131053176E-2</v>
      </c>
      <c r="F35" s="8">
        <f t="shared" si="2"/>
        <v>0</v>
      </c>
      <c r="G35" s="8">
        <f t="shared" si="3"/>
        <v>0</v>
      </c>
    </row>
    <row r="36" spans="1:7" x14ac:dyDescent="0.3">
      <c r="A36" s="3">
        <v>37561</v>
      </c>
      <c r="B36">
        <v>21.829353000000001</v>
      </c>
      <c r="C36" s="8">
        <f t="shared" si="0"/>
        <v>4.0036790352687892E-3</v>
      </c>
      <c r="D36" s="4">
        <v>6.4706364157588611E-2</v>
      </c>
      <c r="E36" s="8">
        <f t="shared" si="1"/>
        <v>2.3370123686021222E-3</v>
      </c>
      <c r="F36" s="8">
        <f t="shared" si="2"/>
        <v>0</v>
      </c>
      <c r="G36" s="8">
        <f t="shared" si="3"/>
        <v>0</v>
      </c>
    </row>
    <row r="37" spans="1:7" x14ac:dyDescent="0.3">
      <c r="A37" s="3">
        <v>37591</v>
      </c>
      <c r="B37">
        <v>21.670497999999998</v>
      </c>
      <c r="C37" s="8">
        <f t="shared" si="0"/>
        <v>-7.3037356459055482E-3</v>
      </c>
      <c r="D37" s="4">
        <v>-1.1814095589770642E-2</v>
      </c>
      <c r="E37" s="8">
        <f t="shared" si="1"/>
        <v>-8.9704023125722152E-3</v>
      </c>
      <c r="F37" s="8">
        <f t="shared" si="2"/>
        <v>-8.9704023125722152E-3</v>
      </c>
      <c r="G37" s="8">
        <f t="shared" si="3"/>
        <v>8.0468117649400953E-5</v>
      </c>
    </row>
    <row r="38" spans="1:7" x14ac:dyDescent="0.3">
      <c r="A38" s="3">
        <v>37622</v>
      </c>
      <c r="B38">
        <v>22.023405</v>
      </c>
      <c r="C38" s="8">
        <f t="shared" si="0"/>
        <v>1.6153955128762998E-2</v>
      </c>
      <c r="D38" s="4">
        <v>-3.7144954291687075E-3</v>
      </c>
      <c r="E38" s="8">
        <f t="shared" si="1"/>
        <v>1.4487288462096331E-2</v>
      </c>
      <c r="F38" s="8">
        <f t="shared" si="2"/>
        <v>0</v>
      </c>
      <c r="G38" s="8">
        <f t="shared" si="3"/>
        <v>0</v>
      </c>
    </row>
    <row r="39" spans="1:7" x14ac:dyDescent="0.3">
      <c r="A39" s="3">
        <v>37653</v>
      </c>
      <c r="B39">
        <v>21.768740000000001</v>
      </c>
      <c r="C39" s="8">
        <f t="shared" si="0"/>
        <v>-1.1630755734837493E-2</v>
      </c>
      <c r="D39" s="4">
        <v>-6.5647883550634112E-2</v>
      </c>
      <c r="E39" s="8">
        <f t="shared" si="1"/>
        <v>-1.3297422401504159E-2</v>
      </c>
      <c r="F39" s="8">
        <f t="shared" si="2"/>
        <v>-1.3297422401504159E-2</v>
      </c>
      <c r="G39" s="8">
        <f t="shared" si="3"/>
        <v>1.7682144252402466E-4</v>
      </c>
    </row>
    <row r="40" spans="1:7" x14ac:dyDescent="0.3">
      <c r="A40" s="3">
        <v>37681</v>
      </c>
      <c r="B40">
        <v>21.014194</v>
      </c>
      <c r="C40" s="8">
        <f t="shared" si="0"/>
        <v>-3.5276881593385587E-2</v>
      </c>
      <c r="D40" s="4">
        <v>1.1469122970502878E-2</v>
      </c>
      <c r="E40" s="8">
        <f t="shared" si="1"/>
        <v>-3.694354826005225E-2</v>
      </c>
      <c r="F40" s="8">
        <f t="shared" si="2"/>
        <v>-3.694354826005225E-2</v>
      </c>
      <c r="G40" s="8">
        <f t="shared" si="3"/>
        <v>1.3648257580428096E-3</v>
      </c>
    </row>
    <row r="41" spans="1:7" x14ac:dyDescent="0.3">
      <c r="A41" s="3">
        <v>37712</v>
      </c>
      <c r="B41">
        <v>23.502013999999999</v>
      </c>
      <c r="C41" s="8">
        <f t="shared" si="0"/>
        <v>0.11188800544097488</v>
      </c>
      <c r="D41" s="4">
        <v>5.1262062530267029E-2</v>
      </c>
      <c r="E41" s="8">
        <f t="shared" si="1"/>
        <v>0.11022133877430822</v>
      </c>
      <c r="F41" s="8">
        <f t="shared" si="2"/>
        <v>0</v>
      </c>
      <c r="G41" s="8">
        <f t="shared" si="3"/>
        <v>0</v>
      </c>
    </row>
    <row r="42" spans="1:7" x14ac:dyDescent="0.3">
      <c r="A42" s="3">
        <v>37742</v>
      </c>
      <c r="B42">
        <v>23.549628999999999</v>
      </c>
      <c r="C42" s="8">
        <f t="shared" si="0"/>
        <v>2.0239470172815177E-3</v>
      </c>
      <c r="D42" s="4">
        <v>5.1605002078581694E-2</v>
      </c>
      <c r="E42" s="8">
        <f t="shared" si="1"/>
        <v>3.5728035061485092E-4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25.082560999999998</v>
      </c>
      <c r="C43" s="8">
        <f t="shared" si="0"/>
        <v>6.3062757166320982E-2</v>
      </c>
      <c r="D43" s="4">
        <v>5.5600666695157869E-2</v>
      </c>
      <c r="E43" s="8">
        <f t="shared" si="1"/>
        <v>6.1396090499654318E-2</v>
      </c>
      <c r="F43" s="8">
        <f t="shared" si="2"/>
        <v>0</v>
      </c>
      <c r="G43" s="8">
        <f t="shared" si="3"/>
        <v>0</v>
      </c>
    </row>
    <row r="44" spans="1:7" x14ac:dyDescent="0.3">
      <c r="A44" s="3">
        <v>37803</v>
      </c>
      <c r="B44">
        <v>26.429511999999999</v>
      </c>
      <c r="C44" s="8">
        <f t="shared" si="0"/>
        <v>5.2308440789762878E-2</v>
      </c>
      <c r="D44" s="4">
        <v>4.5951417004048214E-3</v>
      </c>
      <c r="E44" s="8">
        <f t="shared" si="1"/>
        <v>5.0641774123096214E-2</v>
      </c>
      <c r="F44" s="8">
        <f t="shared" si="2"/>
        <v>0</v>
      </c>
      <c r="G44" s="8">
        <f t="shared" si="3"/>
        <v>0</v>
      </c>
    </row>
    <row r="45" spans="1:7" x14ac:dyDescent="0.3">
      <c r="A45" s="3">
        <v>37834</v>
      </c>
      <c r="B45">
        <v>25.366827000000001</v>
      </c>
      <c r="C45" s="8">
        <f t="shared" si="0"/>
        <v>-4.1038967768616076E-2</v>
      </c>
      <c r="D45" s="4">
        <v>-3.0326233703427477E-3</v>
      </c>
      <c r="E45" s="8">
        <f t="shared" si="1"/>
        <v>-4.270563443528274E-2</v>
      </c>
      <c r="F45" s="8">
        <f t="shared" si="2"/>
        <v>-4.270563443528274E-2</v>
      </c>
      <c r="G45" s="8">
        <f t="shared" si="3"/>
        <v>1.8237712125200069E-3</v>
      </c>
    </row>
    <row r="46" spans="1:7" x14ac:dyDescent="0.3">
      <c r="A46" s="3">
        <v>37865</v>
      </c>
      <c r="B46">
        <v>24.979534000000001</v>
      </c>
      <c r="C46" s="8">
        <f t="shared" si="0"/>
        <v>-1.5385447210817185E-2</v>
      </c>
      <c r="D46" s="4">
        <v>3.0226471152971696E-2</v>
      </c>
      <c r="E46" s="8">
        <f t="shared" si="1"/>
        <v>-1.705211387748385E-2</v>
      </c>
      <c r="F46" s="8">
        <f t="shared" si="2"/>
        <v>-1.705211387748385E-2</v>
      </c>
      <c r="G46" s="8">
        <f t="shared" si="3"/>
        <v>2.9077458769067731E-4</v>
      </c>
    </row>
    <row r="47" spans="1:7" x14ac:dyDescent="0.3">
      <c r="A47" s="3">
        <v>37895</v>
      </c>
      <c r="B47">
        <v>24.486750000000001</v>
      </c>
      <c r="C47" s="8">
        <f t="shared" si="0"/>
        <v>-1.9924694669233831E-2</v>
      </c>
      <c r="D47" s="4">
        <v>1.8922153339088092E-2</v>
      </c>
      <c r="E47" s="8">
        <f t="shared" si="1"/>
        <v>-2.1591361335900498E-2</v>
      </c>
      <c r="F47" s="8">
        <f t="shared" si="2"/>
        <v>-2.1591361335900498E-2</v>
      </c>
      <c r="G47" s="8">
        <f t="shared" si="3"/>
        <v>4.6618688433741894E-4</v>
      </c>
    </row>
    <row r="48" spans="1:7" x14ac:dyDescent="0.3">
      <c r="A48" s="3">
        <v>37926</v>
      </c>
      <c r="B48">
        <v>24.389741999999998</v>
      </c>
      <c r="C48" s="8">
        <f t="shared" si="0"/>
        <v>-3.9695208641541916E-3</v>
      </c>
      <c r="D48" s="4">
        <v>1.0753516313190216E-2</v>
      </c>
      <c r="E48" s="8">
        <f t="shared" si="1"/>
        <v>-5.6361875308208586E-3</v>
      </c>
      <c r="F48" s="8">
        <f t="shared" si="2"/>
        <v>-5.6361875308208586E-3</v>
      </c>
      <c r="G48" s="8">
        <f t="shared" si="3"/>
        <v>3.1766609882580528E-5</v>
      </c>
    </row>
    <row r="49" spans="1:7" x14ac:dyDescent="0.3">
      <c r="A49" s="3">
        <v>37956</v>
      </c>
      <c r="B49">
        <v>26.00647</v>
      </c>
      <c r="C49" s="8">
        <f t="shared" si="0"/>
        <v>6.4182719152160436E-2</v>
      </c>
      <c r="D49" s="4">
        <v>2.9278978950376233E-2</v>
      </c>
      <c r="E49" s="8">
        <f t="shared" si="1"/>
        <v>6.2516052485493773E-2</v>
      </c>
      <c r="F49" s="8">
        <f t="shared" si="2"/>
        <v>0</v>
      </c>
      <c r="G49" s="8">
        <f t="shared" si="3"/>
        <v>0</v>
      </c>
    </row>
    <row r="50" spans="1:7" x14ac:dyDescent="0.3">
      <c r="A50" s="3">
        <v>37987</v>
      </c>
      <c r="B50">
        <v>26.617449000000001</v>
      </c>
      <c r="C50" s="8">
        <f t="shared" si="0"/>
        <v>2.3221624953843608E-2</v>
      </c>
      <c r="D50" s="4">
        <v>4.8008587503701398E-2</v>
      </c>
      <c r="E50" s="8">
        <f t="shared" si="1"/>
        <v>2.1554958287176941E-2</v>
      </c>
      <c r="F50" s="8">
        <f t="shared" si="2"/>
        <v>0</v>
      </c>
      <c r="G50" s="8">
        <f t="shared" si="3"/>
        <v>0</v>
      </c>
    </row>
    <row r="51" spans="1:7" x14ac:dyDescent="0.3">
      <c r="A51" s="3">
        <v>38018</v>
      </c>
      <c r="B51">
        <v>26.767761</v>
      </c>
      <c r="C51" s="8">
        <f t="shared" si="0"/>
        <v>5.6312374610762855E-3</v>
      </c>
      <c r="D51" s="4">
        <v>9.571574894924521E-3</v>
      </c>
      <c r="E51" s="8">
        <f t="shared" si="1"/>
        <v>3.9645707944096185E-3</v>
      </c>
      <c r="F51" s="8">
        <f t="shared" si="2"/>
        <v>0</v>
      </c>
      <c r="G51" s="8">
        <f t="shared" si="3"/>
        <v>0</v>
      </c>
    </row>
    <row r="52" spans="1:7" x14ac:dyDescent="0.3">
      <c r="A52" s="3">
        <v>38047</v>
      </c>
      <c r="B52">
        <v>26.460608000000001</v>
      </c>
      <c r="C52" s="8">
        <f t="shared" si="0"/>
        <v>-1.1541079130241143E-2</v>
      </c>
      <c r="D52" s="4">
        <v>-1.6950041981528025E-2</v>
      </c>
      <c r="E52" s="8">
        <f t="shared" si="1"/>
        <v>-1.320774579690781E-2</v>
      </c>
      <c r="F52" s="8">
        <f t="shared" si="2"/>
        <v>-1.320774579690781E-2</v>
      </c>
      <c r="G52" s="8">
        <f t="shared" si="3"/>
        <v>1.7444454903573593E-4</v>
      </c>
    </row>
    <row r="53" spans="1:7" x14ac:dyDescent="0.3">
      <c r="A53" s="3">
        <v>38078</v>
      </c>
      <c r="B53">
        <v>26.558040999999999</v>
      </c>
      <c r="C53" s="8">
        <f t="shared" si="0"/>
        <v>3.6754278549537508E-3</v>
      </c>
      <c r="D53" s="4">
        <v>8.3453442232067129E-3</v>
      </c>
      <c r="E53" s="8">
        <f t="shared" si="1"/>
        <v>2.0087611882870842E-3</v>
      </c>
      <c r="F53" s="8">
        <f t="shared" si="2"/>
        <v>0</v>
      </c>
      <c r="G53" s="8">
        <f t="shared" si="3"/>
        <v>0</v>
      </c>
    </row>
    <row r="54" spans="1:7" x14ac:dyDescent="0.3">
      <c r="A54" s="3">
        <v>38108</v>
      </c>
      <c r="B54">
        <v>27.429117000000002</v>
      </c>
      <c r="C54" s="8">
        <f t="shared" si="0"/>
        <v>3.2272549041760232E-2</v>
      </c>
      <c r="D54" s="4">
        <v>-2.6981718077221651E-2</v>
      </c>
      <c r="E54" s="8">
        <f t="shared" si="1"/>
        <v>3.0605882375093565E-2</v>
      </c>
      <c r="F54" s="8">
        <f t="shared" si="2"/>
        <v>0</v>
      </c>
      <c r="G54" s="8">
        <f t="shared" si="3"/>
        <v>0</v>
      </c>
    </row>
    <row r="55" spans="1:7" x14ac:dyDescent="0.3">
      <c r="A55" s="3">
        <v>38139</v>
      </c>
      <c r="B55">
        <v>27.920750000000002</v>
      </c>
      <c r="C55" s="8">
        <f t="shared" si="0"/>
        <v>1.7765026597913226E-2</v>
      </c>
      <c r="D55" s="4">
        <v>2.7185839424001178E-2</v>
      </c>
      <c r="E55" s="8">
        <f t="shared" si="1"/>
        <v>1.6098359931246559E-2</v>
      </c>
      <c r="F55" s="8">
        <f t="shared" si="2"/>
        <v>0</v>
      </c>
      <c r="G55" s="8">
        <f t="shared" si="3"/>
        <v>0</v>
      </c>
    </row>
    <row r="56" spans="1:7" x14ac:dyDescent="0.3">
      <c r="A56" s="3">
        <v>38169</v>
      </c>
      <c r="B56">
        <v>28.322281</v>
      </c>
      <c r="C56" s="8">
        <f t="shared" si="0"/>
        <v>1.4278669369787628E-2</v>
      </c>
      <c r="D56" s="4">
        <v>-2.3756135456760551E-2</v>
      </c>
      <c r="E56" s="8">
        <f t="shared" si="1"/>
        <v>1.2612002703120961E-2</v>
      </c>
      <c r="F56" s="8">
        <f t="shared" si="2"/>
        <v>0</v>
      </c>
      <c r="G56" s="8">
        <f t="shared" si="3"/>
        <v>0</v>
      </c>
    </row>
    <row r="57" spans="1:7" x14ac:dyDescent="0.3">
      <c r="A57" s="3">
        <v>38200</v>
      </c>
      <c r="B57">
        <v>29.971432</v>
      </c>
      <c r="C57" s="8">
        <f t="shared" si="0"/>
        <v>5.6595851934185225E-2</v>
      </c>
      <c r="D57" s="4">
        <v>-1.529140480173609E-2</v>
      </c>
      <c r="E57" s="8">
        <f t="shared" si="1"/>
        <v>5.4929185267518561E-2</v>
      </c>
      <c r="F57" s="8">
        <f t="shared" si="2"/>
        <v>0</v>
      </c>
      <c r="G57" s="8">
        <f t="shared" si="3"/>
        <v>0</v>
      </c>
    </row>
    <row r="58" spans="1:7" x14ac:dyDescent="0.3">
      <c r="A58" s="3">
        <v>38231</v>
      </c>
      <c r="B58">
        <v>28.872</v>
      </c>
      <c r="C58" s="8">
        <f t="shared" si="0"/>
        <v>-3.7372393961051076E-2</v>
      </c>
      <c r="D58" s="4">
        <v>2.6374272228038301E-2</v>
      </c>
      <c r="E58" s="8">
        <f t="shared" si="1"/>
        <v>-3.9039060627717739E-2</v>
      </c>
      <c r="F58" s="8">
        <f t="shared" si="2"/>
        <v>-3.9039060627717739E-2</v>
      </c>
      <c r="G58" s="8">
        <f t="shared" si="3"/>
        <v>1.5240482546946214E-3</v>
      </c>
    </row>
    <row r="59" spans="1:7" x14ac:dyDescent="0.3">
      <c r="A59" s="3">
        <v>38261</v>
      </c>
      <c r="B59">
        <v>30.146440999999999</v>
      </c>
      <c r="C59" s="8">
        <f t="shared" si="0"/>
        <v>4.3194605747325192E-2</v>
      </c>
      <c r="D59" s="4">
        <v>-4.026269169515286E-4</v>
      </c>
      <c r="E59" s="8">
        <f t="shared" si="1"/>
        <v>4.1527939080658528E-2</v>
      </c>
      <c r="F59" s="8">
        <f t="shared" si="2"/>
        <v>0</v>
      </c>
      <c r="G59" s="8">
        <f t="shared" si="3"/>
        <v>0</v>
      </c>
    </row>
    <row r="60" spans="1:7" x14ac:dyDescent="0.3">
      <c r="A60" s="3">
        <v>38292</v>
      </c>
      <c r="B60">
        <v>31.142578</v>
      </c>
      <c r="C60" s="8">
        <f t="shared" si="0"/>
        <v>3.2509077303040215E-2</v>
      </c>
      <c r="D60" s="4">
        <v>4.6302843690980228E-2</v>
      </c>
      <c r="E60" s="8">
        <f t="shared" si="1"/>
        <v>3.0842410636373548E-2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31.627172000000002</v>
      </c>
      <c r="C61" s="8">
        <f t="shared" si="0"/>
        <v>1.5440674140376483E-2</v>
      </c>
      <c r="D61" s="4">
        <v>2.5895255530651685E-2</v>
      </c>
      <c r="E61" s="8">
        <f t="shared" si="1"/>
        <v>1.3774007473709816E-2</v>
      </c>
      <c r="F61" s="8">
        <f t="shared" si="2"/>
        <v>0</v>
      </c>
      <c r="G61" s="8">
        <f t="shared" si="3"/>
        <v>0</v>
      </c>
    </row>
    <row r="62" spans="1:7" x14ac:dyDescent="0.3">
      <c r="A62" s="3">
        <v>38353</v>
      </c>
      <c r="B62">
        <v>31.516380000000002</v>
      </c>
      <c r="C62" s="8">
        <f t="shared" si="0"/>
        <v>-3.5092138527907596E-3</v>
      </c>
      <c r="D62" s="4">
        <v>-1.484310504415403E-2</v>
      </c>
      <c r="E62" s="8">
        <f t="shared" si="1"/>
        <v>-5.1758805194574266E-3</v>
      </c>
      <c r="F62" s="8">
        <f t="shared" si="2"/>
        <v>-5.1758805194574266E-3</v>
      </c>
      <c r="G62" s="8">
        <f t="shared" si="3"/>
        <v>2.678973915169888E-5</v>
      </c>
    </row>
    <row r="63" spans="1:7" x14ac:dyDescent="0.3">
      <c r="A63" s="3">
        <v>38384</v>
      </c>
      <c r="B63">
        <v>31.706700999999999</v>
      </c>
      <c r="C63" s="8">
        <f t="shared" si="0"/>
        <v>6.0206358781169107E-3</v>
      </c>
      <c r="D63" s="4">
        <v>1.5422249684698814E-2</v>
      </c>
      <c r="E63" s="8">
        <f t="shared" si="1"/>
        <v>4.3539692114502437E-3</v>
      </c>
      <c r="F63" s="8">
        <f t="shared" si="2"/>
        <v>0</v>
      </c>
      <c r="G63" s="8">
        <f t="shared" si="3"/>
        <v>0</v>
      </c>
    </row>
    <row r="64" spans="1:7" x14ac:dyDescent="0.3">
      <c r="A64" s="3">
        <v>38412</v>
      </c>
      <c r="B64">
        <v>29.973538999999999</v>
      </c>
      <c r="C64" s="8">
        <f t="shared" si="0"/>
        <v>-5.6213087448020962E-2</v>
      </c>
      <c r="D64" s="4">
        <v>-3.9428823887365421E-3</v>
      </c>
      <c r="E64" s="8">
        <f t="shared" si="1"/>
        <v>-5.7879754114687626E-2</v>
      </c>
      <c r="F64" s="8">
        <f t="shared" si="2"/>
        <v>-5.7879754114687626E-2</v>
      </c>
      <c r="G64" s="8">
        <f t="shared" si="3"/>
        <v>3.350065936376699E-3</v>
      </c>
    </row>
    <row r="65" spans="1:7" x14ac:dyDescent="0.3">
      <c r="A65" s="3">
        <v>38443</v>
      </c>
      <c r="B65">
        <v>30.907845999999999</v>
      </c>
      <c r="C65" s="8">
        <f t="shared" si="0"/>
        <v>3.0695108421595028E-2</v>
      </c>
      <c r="D65" s="4">
        <v>-2.5500041844505838E-2</v>
      </c>
      <c r="E65" s="8">
        <f t="shared" si="1"/>
        <v>2.9028441754928361E-2</v>
      </c>
      <c r="F65" s="8">
        <f t="shared" si="2"/>
        <v>0</v>
      </c>
      <c r="G65" s="8">
        <f t="shared" si="3"/>
        <v>0</v>
      </c>
    </row>
    <row r="66" spans="1:7" x14ac:dyDescent="0.3">
      <c r="A66" s="3">
        <v>38473</v>
      </c>
      <c r="B66">
        <v>31.786235999999999</v>
      </c>
      <c r="C66" s="8">
        <f t="shared" si="0"/>
        <v>2.8023298369298493E-2</v>
      </c>
      <c r="D66" s="4">
        <v>1.1894231512413721E-2</v>
      </c>
      <c r="E66" s="8">
        <f t="shared" si="1"/>
        <v>2.6356631702631826E-2</v>
      </c>
      <c r="F66" s="8">
        <f t="shared" si="2"/>
        <v>0</v>
      </c>
      <c r="G66" s="8">
        <f t="shared" si="3"/>
        <v>0</v>
      </c>
    </row>
    <row r="67" spans="1:7" x14ac:dyDescent="0.3">
      <c r="A67" s="3">
        <v>38504</v>
      </c>
      <c r="B67">
        <v>31.298999999999999</v>
      </c>
      <c r="C67" s="8">
        <f t="shared" si="0"/>
        <v>-1.5447217745485898E-2</v>
      </c>
      <c r="D67" s="4">
        <v>2.034321213972912E-2</v>
      </c>
      <c r="E67" s="8">
        <f t="shared" si="1"/>
        <v>-1.7113884412152565E-2</v>
      </c>
      <c r="F67" s="8">
        <f t="shared" si="2"/>
        <v>-1.7113884412152565E-2</v>
      </c>
      <c r="G67" s="8">
        <f t="shared" si="3"/>
        <v>2.9288503967251852E-4</v>
      </c>
    </row>
    <row r="68" spans="1:7" x14ac:dyDescent="0.3">
      <c r="A68" s="3">
        <v>38534</v>
      </c>
      <c r="B68">
        <v>30.213196</v>
      </c>
      <c r="C68" s="8">
        <f t="shared" ref="C68:C131" si="4">LN(B68/B67)</f>
        <v>-3.530736556717682E-2</v>
      </c>
      <c r="D68" s="4">
        <v>1.6627157413183623E-2</v>
      </c>
      <c r="E68" s="8">
        <f t="shared" ref="E68:E131" si="5">C68-$N$4</f>
        <v>-3.6974032233843483E-2</v>
      </c>
      <c r="F68" s="8">
        <f t="shared" ref="F68:F131" si="6">IF(E68&lt;0,E68,0)</f>
        <v>-3.6974032233843483E-2</v>
      </c>
      <c r="G68" s="8">
        <f t="shared" ref="G68:G131" si="7">F68^2</f>
        <v>1.3670790596292969E-3</v>
      </c>
    </row>
    <row r="69" spans="1:7" x14ac:dyDescent="0.3">
      <c r="A69" s="3">
        <v>38565</v>
      </c>
      <c r="B69">
        <v>29.818214000000001</v>
      </c>
      <c r="C69" s="8">
        <f t="shared" si="4"/>
        <v>-1.3159367733281581E-2</v>
      </c>
      <c r="D69" s="4">
        <v>1.6608849325827765E-3</v>
      </c>
      <c r="E69" s="8">
        <f t="shared" si="5"/>
        <v>-1.4826034399948248E-2</v>
      </c>
      <c r="F69" s="8">
        <f t="shared" si="6"/>
        <v>-1.4826034399948248E-2</v>
      </c>
      <c r="G69" s="8">
        <f t="shared" si="7"/>
        <v>2.1981129602844881E-4</v>
      </c>
    </row>
    <row r="70" spans="1:7" x14ac:dyDescent="0.3">
      <c r="A70" s="3">
        <v>38596</v>
      </c>
      <c r="B70">
        <v>29.516186000000001</v>
      </c>
      <c r="C70" s="8">
        <f t="shared" si="4"/>
        <v>-1.0180624010326187E-2</v>
      </c>
      <c r="D70" s="4">
        <v>1.3477419196746558E-3</v>
      </c>
      <c r="E70" s="8">
        <f t="shared" si="5"/>
        <v>-1.1847290676992854E-2</v>
      </c>
      <c r="F70" s="8">
        <f t="shared" si="6"/>
        <v>-1.1847290676992854E-2</v>
      </c>
      <c r="G70" s="8">
        <f t="shared" si="7"/>
        <v>1.4035829638516179E-4</v>
      </c>
    </row>
    <row r="71" spans="1:7" x14ac:dyDescent="0.3">
      <c r="A71" s="3">
        <v>38626</v>
      </c>
      <c r="B71">
        <v>30.665976000000001</v>
      </c>
      <c r="C71" s="8">
        <f t="shared" si="4"/>
        <v>3.8214975545024572E-2</v>
      </c>
      <c r="D71" s="4">
        <v>-2.7701644479248267E-2</v>
      </c>
      <c r="E71" s="8">
        <f t="shared" si="5"/>
        <v>3.6548308878357909E-2</v>
      </c>
      <c r="F71" s="8">
        <f t="shared" si="6"/>
        <v>0</v>
      </c>
      <c r="G71" s="8">
        <f t="shared" si="7"/>
        <v>0</v>
      </c>
    </row>
    <row r="72" spans="1:7" x14ac:dyDescent="0.3">
      <c r="A72" s="3">
        <v>38657</v>
      </c>
      <c r="B72">
        <v>32.173305999999997</v>
      </c>
      <c r="C72" s="8">
        <f t="shared" si="4"/>
        <v>4.7983336135321158E-2</v>
      </c>
      <c r="D72" s="4">
        <v>3.8096916003892624E-2</v>
      </c>
      <c r="E72" s="8">
        <f t="shared" si="5"/>
        <v>4.6316669468654495E-2</v>
      </c>
      <c r="F72" s="8">
        <f t="shared" si="6"/>
        <v>0</v>
      </c>
      <c r="G72" s="8">
        <f t="shared" si="7"/>
        <v>0</v>
      </c>
    </row>
    <row r="73" spans="1:7" x14ac:dyDescent="0.3">
      <c r="A73" s="3">
        <v>38687</v>
      </c>
      <c r="B73">
        <v>32.705181000000003</v>
      </c>
      <c r="C73" s="8">
        <f t="shared" si="4"/>
        <v>1.6396403196327791E-2</v>
      </c>
      <c r="D73" s="4">
        <v>1.9961692945521588E-2</v>
      </c>
      <c r="E73" s="8">
        <f t="shared" si="5"/>
        <v>1.4729736529661124E-2</v>
      </c>
      <c r="F73" s="8">
        <f t="shared" si="6"/>
        <v>0</v>
      </c>
      <c r="G73" s="8">
        <f t="shared" si="7"/>
        <v>0</v>
      </c>
    </row>
    <row r="74" spans="1:7" x14ac:dyDescent="0.3">
      <c r="A74" s="3">
        <v>38718</v>
      </c>
      <c r="B74">
        <v>31.344518999999998</v>
      </c>
      <c r="C74" s="8">
        <f t="shared" si="4"/>
        <v>-4.249408646177591E-2</v>
      </c>
      <c r="D74" s="4">
        <v>1.3200535627976327E-2</v>
      </c>
      <c r="E74" s="8">
        <f t="shared" si="5"/>
        <v>-4.4160753128442573E-2</v>
      </c>
      <c r="F74" s="8">
        <f t="shared" si="6"/>
        <v>-4.4160753128442573E-2</v>
      </c>
      <c r="G74" s="8">
        <f t="shared" si="7"/>
        <v>1.9501721168712505E-3</v>
      </c>
    </row>
    <row r="75" spans="1:7" x14ac:dyDescent="0.3">
      <c r="A75" s="3">
        <v>38749</v>
      </c>
      <c r="B75">
        <v>32.492569000000003</v>
      </c>
      <c r="C75" s="8">
        <f t="shared" si="4"/>
        <v>3.5971997780273553E-2</v>
      </c>
      <c r="D75" s="4">
        <v>-1.6266139059847875E-3</v>
      </c>
      <c r="E75" s="8">
        <f t="shared" si="5"/>
        <v>3.4305331113606889E-2</v>
      </c>
      <c r="F75" s="8">
        <f t="shared" si="6"/>
        <v>0</v>
      </c>
      <c r="G75" s="8">
        <f t="shared" si="7"/>
        <v>0</v>
      </c>
    </row>
    <row r="76" spans="1:7" x14ac:dyDescent="0.3">
      <c r="A76" s="3">
        <v>38777</v>
      </c>
      <c r="B76">
        <v>32.272872999999997</v>
      </c>
      <c r="C76" s="8">
        <f t="shared" si="4"/>
        <v>-6.7843848785206573E-3</v>
      </c>
      <c r="D76" s="4">
        <v>1.3386597736262811E-2</v>
      </c>
      <c r="E76" s="8">
        <f t="shared" si="5"/>
        <v>-8.4510515451873235E-3</v>
      </c>
      <c r="F76" s="8">
        <f t="shared" si="6"/>
        <v>-8.4510515451873235E-3</v>
      </c>
      <c r="G76" s="8">
        <f t="shared" si="7"/>
        <v>7.1420272219413044E-5</v>
      </c>
    </row>
    <row r="77" spans="1:7" x14ac:dyDescent="0.3">
      <c r="A77" s="3">
        <v>38808</v>
      </c>
      <c r="B77">
        <v>35.766907000000003</v>
      </c>
      <c r="C77" s="8">
        <f t="shared" si="4"/>
        <v>0.10279604826425827</v>
      </c>
      <c r="D77" s="4">
        <v>6.5159923941441582E-3</v>
      </c>
      <c r="E77" s="8">
        <f t="shared" si="5"/>
        <v>0.10112938159759161</v>
      </c>
      <c r="F77" s="8">
        <f t="shared" si="6"/>
        <v>0</v>
      </c>
      <c r="G77" s="8">
        <f t="shared" si="7"/>
        <v>0</v>
      </c>
    </row>
    <row r="78" spans="1:7" x14ac:dyDescent="0.3">
      <c r="A78" s="3">
        <v>38838</v>
      </c>
      <c r="B78">
        <v>34.677860000000003</v>
      </c>
      <c r="C78" s="8">
        <f t="shared" si="4"/>
        <v>-3.0921637451438087E-2</v>
      </c>
      <c r="D78" s="4">
        <v>-9.3382584455179284E-3</v>
      </c>
      <c r="E78" s="8">
        <f t="shared" si="5"/>
        <v>-3.2588304118104754E-2</v>
      </c>
      <c r="F78" s="8">
        <f t="shared" si="6"/>
        <v>-3.2588304118104754E-2</v>
      </c>
      <c r="G78" s="8">
        <f t="shared" si="7"/>
        <v>1.0619975652940833E-3</v>
      </c>
    </row>
    <row r="79" spans="1:7" x14ac:dyDescent="0.3">
      <c r="A79" s="3">
        <v>38869</v>
      </c>
      <c r="B79">
        <v>34.820399999999999</v>
      </c>
      <c r="C79" s="8">
        <f t="shared" si="4"/>
        <v>4.1019789522076635E-3</v>
      </c>
      <c r="D79" s="4">
        <v>-2.855791815567315E-2</v>
      </c>
      <c r="E79" s="8">
        <f t="shared" si="5"/>
        <v>2.4353122855409965E-3</v>
      </c>
      <c r="F79" s="8">
        <f t="shared" si="6"/>
        <v>0</v>
      </c>
      <c r="G79" s="8">
        <f t="shared" si="7"/>
        <v>0</v>
      </c>
    </row>
    <row r="80" spans="1:7" x14ac:dyDescent="0.3">
      <c r="A80" s="3">
        <v>38899</v>
      </c>
      <c r="B80">
        <v>37.303448000000003</v>
      </c>
      <c r="C80" s="8">
        <f t="shared" si="4"/>
        <v>6.888234013093443E-2</v>
      </c>
      <c r="D80" s="4">
        <v>5.6416926673954343E-3</v>
      </c>
      <c r="E80" s="8">
        <f t="shared" si="5"/>
        <v>6.7215673464267767E-2</v>
      </c>
      <c r="F80" s="8">
        <f t="shared" si="6"/>
        <v>0</v>
      </c>
      <c r="G80" s="8">
        <f t="shared" si="7"/>
        <v>0</v>
      </c>
    </row>
    <row r="81" spans="1:7" x14ac:dyDescent="0.3">
      <c r="A81" s="3">
        <v>38930</v>
      </c>
      <c r="B81">
        <v>37.260002</v>
      </c>
      <c r="C81" s="8">
        <f t="shared" si="4"/>
        <v>-1.1653432054641532E-3</v>
      </c>
      <c r="D81" s="4">
        <v>2.1353075604646797E-2</v>
      </c>
      <c r="E81" s="8">
        <f t="shared" si="5"/>
        <v>-2.8320098721308197E-3</v>
      </c>
      <c r="F81" s="8">
        <f t="shared" si="6"/>
        <v>-2.8320098721308197E-3</v>
      </c>
      <c r="G81" s="8">
        <f t="shared" si="7"/>
        <v>8.0202799158464216E-6</v>
      </c>
    </row>
    <row r="82" spans="1:7" x14ac:dyDescent="0.3">
      <c r="A82" s="3">
        <v>38961</v>
      </c>
      <c r="B82">
        <v>39.200049999999997</v>
      </c>
      <c r="C82" s="8">
        <f t="shared" si="4"/>
        <v>5.0757603455501274E-2</v>
      </c>
      <c r="D82" s="4">
        <v>2.3765683875228153E-2</v>
      </c>
      <c r="E82" s="8">
        <f t="shared" si="5"/>
        <v>4.909093678883461E-2</v>
      </c>
      <c r="F82" s="8">
        <f t="shared" si="6"/>
        <v>0</v>
      </c>
      <c r="G82" s="8">
        <f t="shared" si="7"/>
        <v>0</v>
      </c>
    </row>
    <row r="83" spans="1:7" x14ac:dyDescent="0.3">
      <c r="A83" s="3">
        <v>38991</v>
      </c>
      <c r="B83">
        <v>39.419567000000001</v>
      </c>
      <c r="C83" s="8">
        <f t="shared" si="4"/>
        <v>5.5842950864959662E-3</v>
      </c>
      <c r="D83" s="4">
        <v>3.4635056991515853E-2</v>
      </c>
      <c r="E83" s="8">
        <f t="shared" si="5"/>
        <v>3.9176284198292992E-3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39.404941999999998</v>
      </c>
      <c r="C84" s="8">
        <f t="shared" si="4"/>
        <v>-3.710774822034371E-4</v>
      </c>
      <c r="D84" s="4">
        <v>1.8527483166835355E-2</v>
      </c>
      <c r="E84" s="8">
        <f t="shared" si="5"/>
        <v>-2.0377441488701039E-3</v>
      </c>
      <c r="F84" s="8">
        <f t="shared" si="6"/>
        <v>-2.0377441488701039E-3</v>
      </c>
      <c r="G84" s="8">
        <f t="shared" si="7"/>
        <v>4.1524012162543441E-6</v>
      </c>
    </row>
    <row r="85" spans="1:7" x14ac:dyDescent="0.3">
      <c r="A85" s="3">
        <v>39052</v>
      </c>
      <c r="B85">
        <v>39.475681000000002</v>
      </c>
      <c r="C85" s="8">
        <f t="shared" si="4"/>
        <v>1.7935715077543569E-3</v>
      </c>
      <c r="D85" s="4">
        <v>2.0005184929139282E-2</v>
      </c>
      <c r="E85" s="8">
        <f t="shared" si="5"/>
        <v>1.2690484108769011E-4</v>
      </c>
      <c r="F85" s="8">
        <f t="shared" si="6"/>
        <v>0</v>
      </c>
      <c r="G85" s="8">
        <f t="shared" si="7"/>
        <v>0</v>
      </c>
    </row>
    <row r="86" spans="1:7" x14ac:dyDescent="0.3">
      <c r="A86" s="3">
        <v>39083</v>
      </c>
      <c r="B86">
        <v>38.876766000000003</v>
      </c>
      <c r="C86" s="8">
        <f t="shared" si="4"/>
        <v>-1.5288014297527333E-2</v>
      </c>
      <c r="D86" s="4">
        <v>5.464480874316946E-3</v>
      </c>
      <c r="E86" s="8">
        <f t="shared" si="5"/>
        <v>-1.6954680964193999E-2</v>
      </c>
      <c r="F86" s="8">
        <f t="shared" si="6"/>
        <v>-1.6954680964193999E-2</v>
      </c>
      <c r="G86" s="8">
        <f t="shared" si="7"/>
        <v>2.8746120659760234E-4</v>
      </c>
    </row>
    <row r="87" spans="1:7" x14ac:dyDescent="0.3">
      <c r="A87" s="3">
        <v>39114</v>
      </c>
      <c r="B87">
        <v>37.582855000000002</v>
      </c>
      <c r="C87" s="8">
        <f t="shared" si="4"/>
        <v>-3.3848834759368451E-2</v>
      </c>
      <c r="D87" s="4">
        <v>1.4492753623188316E-2</v>
      </c>
      <c r="E87" s="8">
        <f t="shared" si="5"/>
        <v>-3.5515501426035115E-2</v>
      </c>
      <c r="F87" s="8">
        <f t="shared" si="6"/>
        <v>-3.5515501426035115E-2</v>
      </c>
      <c r="G87" s="8">
        <f t="shared" si="7"/>
        <v>1.2613508415427023E-3</v>
      </c>
    </row>
    <row r="88" spans="1:7" x14ac:dyDescent="0.3">
      <c r="A88" s="3">
        <v>39142</v>
      </c>
      <c r="B88">
        <v>38.143805999999998</v>
      </c>
      <c r="C88" s="8">
        <f t="shared" si="4"/>
        <v>1.4815423079059574E-2</v>
      </c>
      <c r="D88" s="4">
        <v>-2.6197397563676571E-2</v>
      </c>
      <c r="E88" s="8">
        <f t="shared" si="5"/>
        <v>1.3148756412392907E-2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38.054099999999998</v>
      </c>
      <c r="C89" s="8">
        <f t="shared" si="4"/>
        <v>-2.3545539806199517E-3</v>
      </c>
      <c r="D89" s="4">
        <v>4.0292832012509369E-2</v>
      </c>
      <c r="E89" s="8">
        <f t="shared" si="5"/>
        <v>-4.0212206472866182E-3</v>
      </c>
      <c r="F89" s="8">
        <f t="shared" si="6"/>
        <v>-4.0212206472866182E-3</v>
      </c>
      <c r="G89" s="8">
        <f t="shared" si="7"/>
        <v>1.6170215494164209E-5</v>
      </c>
    </row>
    <row r="90" spans="1:7" x14ac:dyDescent="0.3">
      <c r="A90" s="3">
        <v>39203</v>
      </c>
      <c r="B90">
        <v>37.912059999999997</v>
      </c>
      <c r="C90" s="8">
        <f t="shared" si="4"/>
        <v>-3.7395641829976963E-3</v>
      </c>
      <c r="D90" s="4">
        <v>3.2453335519663305E-2</v>
      </c>
      <c r="E90" s="8">
        <f t="shared" si="5"/>
        <v>-5.4062308496643629E-3</v>
      </c>
      <c r="F90" s="8">
        <f t="shared" si="6"/>
        <v>-5.4062308496643629E-3</v>
      </c>
      <c r="G90" s="8">
        <f t="shared" si="7"/>
        <v>2.922733199986266E-5</v>
      </c>
    </row>
    <row r="91" spans="1:7" x14ac:dyDescent="0.3">
      <c r="A91" s="3">
        <v>39234</v>
      </c>
      <c r="B91">
        <v>36.955649999999999</v>
      </c>
      <c r="C91" s="8">
        <f t="shared" si="4"/>
        <v>-2.5550722234688746E-2</v>
      </c>
      <c r="D91" s="4">
        <v>2.0183437669573662E-3</v>
      </c>
      <c r="E91" s="8">
        <f t="shared" si="5"/>
        <v>-2.7217388901355413E-2</v>
      </c>
      <c r="F91" s="8">
        <f t="shared" si="6"/>
        <v>-2.7217388901355413E-2</v>
      </c>
      <c r="G91" s="8">
        <f t="shared" si="7"/>
        <v>7.4078625860762479E-4</v>
      </c>
    </row>
    <row r="92" spans="1:7" x14ac:dyDescent="0.3">
      <c r="A92" s="3">
        <v>39264</v>
      </c>
      <c r="B92">
        <v>35.844493999999997</v>
      </c>
      <c r="C92" s="8">
        <f t="shared" si="4"/>
        <v>-3.0528574170729135E-2</v>
      </c>
      <c r="D92" s="4">
        <v>4.3059325447929132E-3</v>
      </c>
      <c r="E92" s="8">
        <f t="shared" si="5"/>
        <v>-3.2195240837395799E-2</v>
      </c>
      <c r="F92" s="8">
        <f t="shared" si="6"/>
        <v>-3.2195240837395799E-2</v>
      </c>
      <c r="G92" s="8">
        <f t="shared" si="7"/>
        <v>1.036533532577918E-3</v>
      </c>
    </row>
    <row r="93" spans="1:7" x14ac:dyDescent="0.3">
      <c r="A93" s="3">
        <v>39295</v>
      </c>
      <c r="B93">
        <v>38.308703999999999</v>
      </c>
      <c r="C93" s="8">
        <f t="shared" si="4"/>
        <v>6.6487157981959602E-2</v>
      </c>
      <c r="D93" s="4">
        <v>-4.3459962780543392E-2</v>
      </c>
      <c r="E93" s="8">
        <f t="shared" si="5"/>
        <v>6.4820491315292939E-2</v>
      </c>
      <c r="F93" s="8">
        <f t="shared" si="6"/>
        <v>0</v>
      </c>
      <c r="G93" s="8">
        <f t="shared" si="7"/>
        <v>0</v>
      </c>
    </row>
    <row r="94" spans="1:7" x14ac:dyDescent="0.3">
      <c r="A94" s="3">
        <v>39326</v>
      </c>
      <c r="B94">
        <v>37.998801999999998</v>
      </c>
      <c r="C94" s="8">
        <f t="shared" si="4"/>
        <v>-8.1224959393104649E-3</v>
      </c>
      <c r="D94" s="4">
        <v>2.9217252615803442E-2</v>
      </c>
      <c r="E94" s="8">
        <f t="shared" si="5"/>
        <v>-9.7891626059771319E-3</v>
      </c>
      <c r="F94" s="8">
        <f t="shared" si="6"/>
        <v>-9.7891626059771319E-3</v>
      </c>
      <c r="G94" s="8">
        <f t="shared" si="7"/>
        <v>9.5827704526260996E-5</v>
      </c>
    </row>
    <row r="95" spans="1:7" x14ac:dyDescent="0.3">
      <c r="A95" s="3">
        <v>39356</v>
      </c>
      <c r="B95">
        <v>36.957622999999998</v>
      </c>
      <c r="C95" s="8">
        <f t="shared" si="4"/>
        <v>-2.7782700978865822E-2</v>
      </c>
      <c r="D95" s="4">
        <v>2.8414555947419175E-2</v>
      </c>
      <c r="E95" s="8">
        <f t="shared" si="5"/>
        <v>-2.9449367645532489E-2</v>
      </c>
      <c r="F95" s="8">
        <f t="shared" si="6"/>
        <v>-2.9449367645532489E-2</v>
      </c>
      <c r="G95" s="8">
        <f t="shared" si="7"/>
        <v>8.6726525472173577E-4</v>
      </c>
    </row>
    <row r="96" spans="1:7" x14ac:dyDescent="0.3">
      <c r="A96" s="3">
        <v>39387</v>
      </c>
      <c r="B96">
        <v>35.311836</v>
      </c>
      <c r="C96" s="8">
        <f t="shared" si="4"/>
        <v>-4.5553726744717755E-2</v>
      </c>
      <c r="D96" s="4">
        <v>-4.953691074652844E-2</v>
      </c>
      <c r="E96" s="8">
        <f t="shared" si="5"/>
        <v>-4.7220393411384419E-2</v>
      </c>
      <c r="F96" s="8">
        <f t="shared" si="6"/>
        <v>-4.7220393411384419E-2</v>
      </c>
      <c r="G96" s="8">
        <f t="shared" si="7"/>
        <v>2.2297655539259172E-3</v>
      </c>
    </row>
    <row r="97" spans="1:7" x14ac:dyDescent="0.3">
      <c r="A97" s="3">
        <v>39417</v>
      </c>
      <c r="B97">
        <v>31.583909999999999</v>
      </c>
      <c r="C97" s="8">
        <f t="shared" si="4"/>
        <v>-0.11157039148710982</v>
      </c>
      <c r="D97" s="4">
        <v>1.0817348758704054E-2</v>
      </c>
      <c r="E97" s="8">
        <f t="shared" si="5"/>
        <v>-0.11323705815377648</v>
      </c>
      <c r="F97" s="8">
        <f t="shared" si="6"/>
        <v>-0.11323705815377648</v>
      </c>
      <c r="G97" s="8">
        <f t="shared" si="7"/>
        <v>1.2822631339321756E-2</v>
      </c>
    </row>
    <row r="98" spans="1:7" x14ac:dyDescent="0.3">
      <c r="A98" s="3">
        <v>39448</v>
      </c>
      <c r="B98">
        <v>34.286960999999998</v>
      </c>
      <c r="C98" s="8">
        <f t="shared" si="4"/>
        <v>8.2117322422640096E-2</v>
      </c>
      <c r="D98" s="4">
        <v>-7.0300000000000001E-2</v>
      </c>
      <c r="E98" s="8">
        <f t="shared" si="5"/>
        <v>8.0450655755973433E-2</v>
      </c>
      <c r="F98" s="8">
        <f t="shared" si="6"/>
        <v>0</v>
      </c>
      <c r="G98" s="8">
        <f t="shared" si="7"/>
        <v>0</v>
      </c>
    </row>
    <row r="99" spans="1:7" x14ac:dyDescent="0.3">
      <c r="A99" s="3">
        <v>39479</v>
      </c>
      <c r="B99">
        <v>30.862155999999999</v>
      </c>
      <c r="C99" s="8">
        <f t="shared" si="4"/>
        <v>-0.10523442772944168</v>
      </c>
      <c r="D99" s="4">
        <v>-1.7479035736155862E-2</v>
      </c>
      <c r="E99" s="8">
        <f t="shared" si="5"/>
        <v>-0.10690109439610834</v>
      </c>
      <c r="F99" s="8">
        <f t="shared" si="6"/>
        <v>-0.10690109439610834</v>
      </c>
      <c r="G99" s="8">
        <f t="shared" si="7"/>
        <v>1.1427843983085667E-2</v>
      </c>
    </row>
    <row r="100" spans="1:7" x14ac:dyDescent="0.3">
      <c r="A100" s="3">
        <v>39508</v>
      </c>
      <c r="B100">
        <v>29.440971000000001</v>
      </c>
      <c r="C100" s="8">
        <f t="shared" si="4"/>
        <v>-4.7143432742409924E-2</v>
      </c>
      <c r="D100" s="4">
        <v>-2.8394645132843767E-2</v>
      </c>
      <c r="E100" s="8">
        <f t="shared" si="5"/>
        <v>-4.8810099409076588E-2</v>
      </c>
      <c r="F100" s="8">
        <f t="shared" si="6"/>
        <v>-4.8810099409076588E-2</v>
      </c>
      <c r="G100" s="8">
        <f t="shared" si="7"/>
        <v>2.3824258043239387E-3</v>
      </c>
    </row>
    <row r="101" spans="1:7" x14ac:dyDescent="0.3">
      <c r="A101" s="3">
        <v>39539</v>
      </c>
      <c r="B101">
        <v>29.642834000000001</v>
      </c>
      <c r="C101" s="8">
        <f t="shared" si="4"/>
        <v>6.8331342385166425E-3</v>
      </c>
      <c r="D101" s="4">
        <v>3.9842883063102102E-2</v>
      </c>
      <c r="E101" s="8">
        <f t="shared" si="5"/>
        <v>5.1664675718499755E-3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26.855421</v>
      </c>
      <c r="C102" s="8">
        <f t="shared" si="4"/>
        <v>-9.8752709874978195E-2</v>
      </c>
      <c r="D102" s="4">
        <v>2.3615848970011788E-2</v>
      </c>
      <c r="E102" s="8">
        <f t="shared" si="5"/>
        <v>-0.10041937654164486</v>
      </c>
      <c r="F102" s="8">
        <f t="shared" si="6"/>
        <v>-0.10041937654164486</v>
      </c>
      <c r="G102" s="8">
        <f t="shared" si="7"/>
        <v>1.0084051185012653E-2</v>
      </c>
    </row>
    <row r="103" spans="1:7" x14ac:dyDescent="0.3">
      <c r="A103" s="3">
        <v>39600</v>
      </c>
      <c r="B103">
        <v>18.848552999999999</v>
      </c>
      <c r="C103" s="8">
        <f t="shared" si="4"/>
        <v>-0.3540315529954759</v>
      </c>
      <c r="D103" s="4">
        <v>-4.5167580707125315E-2</v>
      </c>
      <c r="E103" s="8">
        <f t="shared" si="5"/>
        <v>-0.35569821966214255</v>
      </c>
      <c r="F103" s="8">
        <f t="shared" si="6"/>
        <v>-0.35569821966214255</v>
      </c>
      <c r="G103" s="8">
        <f t="shared" si="7"/>
        <v>0.12652122347081782</v>
      </c>
    </row>
    <row r="104" spans="1:7" x14ac:dyDescent="0.3">
      <c r="A104" s="3">
        <v>39630</v>
      </c>
      <c r="B104">
        <v>26.487862</v>
      </c>
      <c r="C104" s="8">
        <f t="shared" si="4"/>
        <v>0.34025044330321147</v>
      </c>
      <c r="D104" s="4">
        <v>-6.4611589976651673E-2</v>
      </c>
      <c r="E104" s="8">
        <f t="shared" si="5"/>
        <v>0.33858377663654482</v>
      </c>
      <c r="F104" s="8">
        <f t="shared" si="6"/>
        <v>0</v>
      </c>
      <c r="G104" s="8">
        <f t="shared" si="7"/>
        <v>0</v>
      </c>
    </row>
    <row r="105" spans="1:7" x14ac:dyDescent="0.3">
      <c r="A105" s="3">
        <v>39661</v>
      </c>
      <c r="B105">
        <v>25.070876999999999</v>
      </c>
      <c r="C105" s="8">
        <f t="shared" si="4"/>
        <v>-5.4979696716397269E-2</v>
      </c>
      <c r="D105" s="4">
        <v>1.9017431495520824E-2</v>
      </c>
      <c r="E105" s="8">
        <f t="shared" si="5"/>
        <v>-5.6646363383063933E-2</v>
      </c>
      <c r="F105" s="8">
        <f t="shared" si="6"/>
        <v>-5.6646363383063933E-2</v>
      </c>
      <c r="G105" s="8">
        <f t="shared" si="7"/>
        <v>3.2088104845261261E-3</v>
      </c>
    </row>
    <row r="106" spans="1:7" x14ac:dyDescent="0.3">
      <c r="A106" s="3">
        <v>39692</v>
      </c>
      <c r="B106">
        <v>28.178567999999999</v>
      </c>
      <c r="C106" s="8">
        <f t="shared" si="4"/>
        <v>0.11685479538905538</v>
      </c>
      <c r="D106" s="4">
        <v>-5.1660127954593613E-2</v>
      </c>
      <c r="E106" s="8">
        <f t="shared" si="5"/>
        <v>0.11518812872238872</v>
      </c>
      <c r="F106" s="8">
        <f t="shared" si="6"/>
        <v>0</v>
      </c>
      <c r="G106" s="8">
        <f t="shared" si="7"/>
        <v>0</v>
      </c>
    </row>
    <row r="107" spans="1:7" x14ac:dyDescent="0.3">
      <c r="A107" s="3">
        <v>39722</v>
      </c>
      <c r="B107">
        <v>19.848624999999998</v>
      </c>
      <c r="C107" s="8">
        <f t="shared" si="4"/>
        <v>-0.35042695378511446</v>
      </c>
      <c r="D107" s="4">
        <v>-0.22804481527030129</v>
      </c>
      <c r="E107" s="8">
        <f t="shared" si="5"/>
        <v>-0.35209362045178111</v>
      </c>
      <c r="F107" s="8">
        <f t="shared" si="6"/>
        <v>-0.35209362045178111</v>
      </c>
      <c r="G107" s="8">
        <f t="shared" si="7"/>
        <v>0.1239699175628429</v>
      </c>
    </row>
    <row r="108" spans="1:7" x14ac:dyDescent="0.3">
      <c r="A108" s="3">
        <v>39753</v>
      </c>
      <c r="B108">
        <v>13.344649</v>
      </c>
      <c r="C108" s="8">
        <f t="shared" si="4"/>
        <v>-0.39701925468772287</v>
      </c>
      <c r="D108" s="4">
        <v>-9.2687692547691367E-2</v>
      </c>
      <c r="E108" s="8">
        <f t="shared" si="5"/>
        <v>-0.39868592135438952</v>
      </c>
      <c r="F108" s="8">
        <f t="shared" si="6"/>
        <v>-0.39868592135438952</v>
      </c>
      <c r="G108" s="8">
        <f t="shared" si="7"/>
        <v>0.15895046388619846</v>
      </c>
    </row>
    <row r="109" spans="1:7" x14ac:dyDescent="0.3">
      <c r="A109" s="3">
        <v>39783</v>
      </c>
      <c r="B109">
        <v>11.562624</v>
      </c>
      <c r="C109" s="8">
        <f t="shared" si="4"/>
        <v>-0.14333765341945906</v>
      </c>
      <c r="D109" s="4">
        <v>-6.225170620331023E-3</v>
      </c>
      <c r="E109" s="8">
        <f t="shared" si="5"/>
        <v>-0.14500432008612574</v>
      </c>
      <c r="F109" s="8">
        <f t="shared" si="6"/>
        <v>-0.14500432008612574</v>
      </c>
      <c r="G109" s="8">
        <f t="shared" si="7"/>
        <v>2.1026252843639608E-2</v>
      </c>
    </row>
    <row r="110" spans="1:7" x14ac:dyDescent="0.3">
      <c r="A110" s="3">
        <v>39814</v>
      </c>
      <c r="B110">
        <v>5.5266270000000004</v>
      </c>
      <c r="C110" s="8">
        <f t="shared" si="4"/>
        <v>-0.7382001434141553</v>
      </c>
      <c r="D110" s="4">
        <v>-1.3745526606019519E-2</v>
      </c>
      <c r="E110" s="8">
        <f t="shared" si="5"/>
        <v>-0.739866810080822</v>
      </c>
      <c r="F110" s="8">
        <f t="shared" si="6"/>
        <v>-0.739866810080822</v>
      </c>
      <c r="G110" s="8">
        <f t="shared" si="7"/>
        <v>0.54740289665917108</v>
      </c>
    </row>
    <row r="111" spans="1:7" x14ac:dyDescent="0.3">
      <c r="A111" s="3">
        <v>39845</v>
      </c>
      <c r="B111">
        <v>3.3176549999999998</v>
      </c>
      <c r="C111" s="8">
        <f t="shared" si="4"/>
        <v>-0.51031947562925384</v>
      </c>
      <c r="D111" s="4">
        <v>-7.2271851569116516E-2</v>
      </c>
      <c r="E111" s="8">
        <f t="shared" si="5"/>
        <v>-0.51198614229592054</v>
      </c>
      <c r="F111" s="8">
        <f t="shared" si="6"/>
        <v>-0.51198614229592054</v>
      </c>
      <c r="G111" s="8">
        <f t="shared" si="7"/>
        <v>0.26212980990305862</v>
      </c>
    </row>
    <row r="112" spans="1:7" x14ac:dyDescent="0.3">
      <c r="A112" s="3">
        <v>39873</v>
      </c>
      <c r="B112">
        <v>5.7282060000000001</v>
      </c>
      <c r="C112" s="8">
        <f t="shared" si="4"/>
        <v>0.54614418463686376</v>
      </c>
      <c r="D112" s="4">
        <v>-6.1592981687080633E-2</v>
      </c>
      <c r="E112" s="8">
        <f t="shared" si="5"/>
        <v>0.54447751797019706</v>
      </c>
      <c r="F112" s="8">
        <f t="shared" si="6"/>
        <v>0</v>
      </c>
      <c r="G112" s="8">
        <f t="shared" si="7"/>
        <v>0</v>
      </c>
    </row>
    <row r="113" spans="1:7" x14ac:dyDescent="0.3">
      <c r="A113" s="3">
        <v>39904</v>
      </c>
      <c r="B113">
        <v>7.5210299999999997</v>
      </c>
      <c r="C113" s="8">
        <f t="shared" si="4"/>
        <v>0.27230070396876566</v>
      </c>
      <c r="D113" s="4">
        <v>0.1135225377330884</v>
      </c>
      <c r="E113" s="8">
        <f t="shared" si="5"/>
        <v>0.27063403730209901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9.4918230000000001</v>
      </c>
      <c r="C114" s="8">
        <f t="shared" si="4"/>
        <v>0.23272759445014979</v>
      </c>
      <c r="D114" s="4">
        <v>6.2011455300946282E-2</v>
      </c>
      <c r="E114" s="8">
        <f t="shared" si="5"/>
        <v>0.23106092778348311</v>
      </c>
      <c r="F114" s="8">
        <f t="shared" si="6"/>
        <v>0</v>
      </c>
      <c r="G114" s="8">
        <f t="shared" si="7"/>
        <v>0</v>
      </c>
    </row>
    <row r="115" spans="1:7" x14ac:dyDescent="0.3">
      <c r="A115" s="3">
        <v>39965</v>
      </c>
      <c r="B115">
        <v>11.117308</v>
      </c>
      <c r="C115" s="8">
        <f t="shared" si="4"/>
        <v>0.15807248206614238</v>
      </c>
      <c r="D115" s="4">
        <v>2.5934853640319527E-2</v>
      </c>
      <c r="E115" s="8">
        <f t="shared" si="5"/>
        <v>0.15640581539947571</v>
      </c>
      <c r="F115" s="8">
        <f t="shared" si="6"/>
        <v>0</v>
      </c>
      <c r="G115" s="8">
        <f t="shared" si="7"/>
        <v>0</v>
      </c>
    </row>
    <row r="116" spans="1:7" x14ac:dyDescent="0.3">
      <c r="A116" s="3">
        <v>39995</v>
      </c>
      <c r="B116">
        <v>12.467366</v>
      </c>
      <c r="C116" s="8">
        <f t="shared" si="4"/>
        <v>0.11461133725184972</v>
      </c>
      <c r="D116" s="4">
        <v>1.041933440879142E-2</v>
      </c>
      <c r="E116" s="8">
        <f t="shared" si="5"/>
        <v>0.11294467058518305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14.827647000000001</v>
      </c>
      <c r="C117" s="8">
        <f t="shared" si="4"/>
        <v>0.17337896825700422</v>
      </c>
      <c r="D117" s="4">
        <v>7.6015097072682322E-2</v>
      </c>
      <c r="E117" s="8">
        <f t="shared" si="5"/>
        <v>0.17171230159033754</v>
      </c>
      <c r="F117" s="8">
        <f t="shared" si="6"/>
        <v>0</v>
      </c>
      <c r="G117" s="8">
        <f t="shared" si="7"/>
        <v>0</v>
      </c>
    </row>
    <row r="118" spans="1:7" x14ac:dyDescent="0.3">
      <c r="A118" s="3">
        <v>40057</v>
      </c>
      <c r="B118">
        <v>14.262867999999999</v>
      </c>
      <c r="C118" s="8">
        <f t="shared" si="4"/>
        <v>-3.8833961909265982E-2</v>
      </c>
      <c r="D118" s="4">
        <v>3.3903202280586742E-2</v>
      </c>
      <c r="E118" s="8">
        <f t="shared" si="5"/>
        <v>-4.0500628575932646E-2</v>
      </c>
      <c r="F118" s="8">
        <f t="shared" si="6"/>
        <v>-4.0500628575932646E-2</v>
      </c>
      <c r="G118" s="8">
        <f t="shared" si="7"/>
        <v>1.640300915045652E-3</v>
      </c>
    </row>
    <row r="119" spans="1:7" x14ac:dyDescent="0.3">
      <c r="A119" s="3">
        <v>40087</v>
      </c>
      <c r="B119">
        <v>12.297812</v>
      </c>
      <c r="C119" s="8">
        <f t="shared" si="4"/>
        <v>-0.14823815640757601</v>
      </c>
      <c r="D119" s="4">
        <v>2.1883167130382426E-2</v>
      </c>
      <c r="E119" s="8">
        <f t="shared" si="5"/>
        <v>-0.14990482307424269</v>
      </c>
      <c r="F119" s="8">
        <f t="shared" si="6"/>
        <v>-0.14990482307424269</v>
      </c>
      <c r="G119" s="8">
        <f t="shared" si="7"/>
        <v>2.2471455980920003E-2</v>
      </c>
    </row>
    <row r="120" spans="1:7" x14ac:dyDescent="0.3">
      <c r="A120" s="3">
        <v>40118</v>
      </c>
      <c r="B120">
        <v>13.369023</v>
      </c>
      <c r="C120" s="8">
        <f t="shared" si="4"/>
        <v>8.351895402155389E-2</v>
      </c>
      <c r="D120" s="4">
        <v>1.8936146806125678E-2</v>
      </c>
      <c r="E120" s="8">
        <f t="shared" si="5"/>
        <v>8.1852287354887227E-2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12.702677</v>
      </c>
      <c r="C121" s="8">
        <f t="shared" si="4"/>
        <v>-5.1127555743863781E-2</v>
      </c>
      <c r="D121" s="4">
        <v>2.0296814481386517E-2</v>
      </c>
      <c r="E121" s="8">
        <f t="shared" si="5"/>
        <v>-5.2794222410530445E-2</v>
      </c>
      <c r="F121" s="8">
        <f t="shared" si="6"/>
        <v>-5.2794222410530445E-2</v>
      </c>
      <c r="G121" s="8">
        <f t="shared" si="7"/>
        <v>2.7872299199325551E-3</v>
      </c>
    </row>
    <row r="122" spans="1:7" x14ac:dyDescent="0.3">
      <c r="A122" s="3">
        <v>40179</v>
      </c>
      <c r="B122">
        <v>12.811954</v>
      </c>
      <c r="C122" s="8">
        <f t="shared" si="4"/>
        <v>8.5658827028739677E-3</v>
      </c>
      <c r="D122" s="4">
        <v>1.1817717079914544E-2</v>
      </c>
      <c r="E122" s="8">
        <f t="shared" si="5"/>
        <v>6.8992160362073007E-3</v>
      </c>
      <c r="F122" s="8">
        <f t="shared" si="6"/>
        <v>0</v>
      </c>
      <c r="G122" s="8">
        <f t="shared" si="7"/>
        <v>0</v>
      </c>
    </row>
    <row r="123" spans="1:7" x14ac:dyDescent="0.3">
      <c r="A123" s="3">
        <v>40210</v>
      </c>
      <c r="B123">
        <v>14.061081</v>
      </c>
      <c r="C123" s="8">
        <f t="shared" si="4"/>
        <v>9.3032126850100649E-2</v>
      </c>
      <c r="D123" s="4">
        <v>-3.11132592188617E-2</v>
      </c>
      <c r="E123" s="8">
        <f t="shared" si="5"/>
        <v>9.1365460183433986E-2</v>
      </c>
      <c r="F123" s="8">
        <f t="shared" si="6"/>
        <v>0</v>
      </c>
      <c r="G123" s="8">
        <f t="shared" si="7"/>
        <v>0</v>
      </c>
    </row>
    <row r="124" spans="1:7" x14ac:dyDescent="0.3">
      <c r="A124" s="3">
        <v>40238</v>
      </c>
      <c r="B124">
        <v>15.065440000000001</v>
      </c>
      <c r="C124" s="8">
        <f t="shared" si="4"/>
        <v>6.8992610719863692E-2</v>
      </c>
      <c r="D124" s="4">
        <v>5.6136207167735014E-2</v>
      </c>
      <c r="E124" s="8">
        <f t="shared" si="5"/>
        <v>6.7325944053197029E-2</v>
      </c>
      <c r="F124" s="8">
        <f t="shared" si="6"/>
        <v>0</v>
      </c>
      <c r="G124" s="8">
        <f t="shared" si="7"/>
        <v>0</v>
      </c>
    </row>
    <row r="125" spans="1:7" x14ac:dyDescent="0.3">
      <c r="A125" s="3">
        <v>40269</v>
      </c>
      <c r="B125">
        <v>15.057708999999999</v>
      </c>
      <c r="C125" s="8">
        <f t="shared" si="4"/>
        <v>-5.1329296082170284E-4</v>
      </c>
      <c r="D125" s="4">
        <v>3.8542761742774344E-2</v>
      </c>
      <c r="E125" s="8">
        <f t="shared" si="5"/>
        <v>-2.1799596274883698E-3</v>
      </c>
      <c r="F125" s="8">
        <f t="shared" si="6"/>
        <v>-2.1799596274883698E-3</v>
      </c>
      <c r="G125" s="8">
        <f t="shared" si="7"/>
        <v>4.7522239774792318E-6</v>
      </c>
    </row>
    <row r="126" spans="1:7" x14ac:dyDescent="0.3">
      <c r="A126" s="3">
        <v>40299</v>
      </c>
      <c r="B126">
        <v>13.292672</v>
      </c>
      <c r="C126" s="8">
        <f t="shared" si="4"/>
        <v>-0.12467718002534423</v>
      </c>
      <c r="D126" s="4">
        <v>-6.2249358284833245E-2</v>
      </c>
      <c r="E126" s="8">
        <f t="shared" si="5"/>
        <v>-0.1263438466920109</v>
      </c>
      <c r="F126" s="8">
        <f t="shared" si="6"/>
        <v>-0.1263438466920109</v>
      </c>
      <c r="G126" s="8">
        <f t="shared" si="7"/>
        <v>1.5962767596934355E-2</v>
      </c>
    </row>
    <row r="127" spans="1:7" x14ac:dyDescent="0.3">
      <c r="A127" s="3">
        <v>40330</v>
      </c>
      <c r="B127">
        <v>12.135688999999999</v>
      </c>
      <c r="C127" s="8">
        <f t="shared" si="4"/>
        <v>-9.1062290458368403E-2</v>
      </c>
      <c r="D127" s="4">
        <v>-3.7769044812347032E-2</v>
      </c>
      <c r="E127" s="8">
        <f t="shared" si="5"/>
        <v>-9.2728957125035066E-2</v>
      </c>
      <c r="F127" s="8">
        <f t="shared" si="6"/>
        <v>-9.2728957125035066E-2</v>
      </c>
      <c r="G127" s="8">
        <f t="shared" si="7"/>
        <v>8.5986594894965924E-3</v>
      </c>
    </row>
    <row r="128" spans="1:7" x14ac:dyDescent="0.3">
      <c r="A128" s="3">
        <v>40360</v>
      </c>
      <c r="B128">
        <v>11.864684</v>
      </c>
      <c r="C128" s="8">
        <f t="shared" si="4"/>
        <v>-2.2584358902884454E-2</v>
      </c>
      <c r="D128" s="4">
        <v>-3.2914839531485874E-3</v>
      </c>
      <c r="E128" s="8">
        <f t="shared" si="5"/>
        <v>-2.4251025569551121E-2</v>
      </c>
      <c r="F128" s="8">
        <f t="shared" si="6"/>
        <v>-2.4251025569551121E-2</v>
      </c>
      <c r="G128" s="8">
        <f t="shared" si="7"/>
        <v>5.8811224117502224E-4</v>
      </c>
    </row>
    <row r="129" spans="1:7" x14ac:dyDescent="0.3">
      <c r="A129" s="3">
        <v>40391</v>
      </c>
      <c r="B129">
        <v>10.52948</v>
      </c>
      <c r="C129" s="8">
        <f t="shared" si="4"/>
        <v>-0.11938731436852869</v>
      </c>
      <c r="D129" s="4">
        <v>6.9033258629053185E-3</v>
      </c>
      <c r="E129" s="8">
        <f t="shared" si="5"/>
        <v>-0.12105398103519535</v>
      </c>
      <c r="F129" s="8">
        <f t="shared" si="6"/>
        <v>-0.12105398103519535</v>
      </c>
      <c r="G129" s="8">
        <f t="shared" si="7"/>
        <v>1.4654066324469436E-2</v>
      </c>
    </row>
    <row r="130" spans="1:7" x14ac:dyDescent="0.3">
      <c r="A130" s="3">
        <v>40422</v>
      </c>
      <c r="B130">
        <v>11.070319</v>
      </c>
      <c r="C130" s="8">
        <f t="shared" si="4"/>
        <v>5.0088620716385986E-2</v>
      </c>
      <c r="D130" s="4">
        <v>3.1504941141508404E-2</v>
      </c>
      <c r="E130" s="8">
        <f t="shared" si="5"/>
        <v>4.8421954049719322E-2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9.6837409999999995</v>
      </c>
      <c r="C131" s="8">
        <f t="shared" si="4"/>
        <v>-0.13381926935533364</v>
      </c>
      <c r="D131" s="4">
        <v>4.3169159346687906E-2</v>
      </c>
      <c r="E131" s="8">
        <f t="shared" si="5"/>
        <v>-0.13548593602200032</v>
      </c>
      <c r="F131" s="8">
        <f t="shared" si="6"/>
        <v>-0.13548593602200032</v>
      </c>
      <c r="G131" s="8">
        <f t="shared" si="7"/>
        <v>1.8356438859757563E-2</v>
      </c>
    </row>
    <row r="132" spans="1:7" x14ac:dyDescent="0.3">
      <c r="A132" s="3">
        <v>40483</v>
      </c>
      <c r="B132">
        <v>9.2608669999999993</v>
      </c>
      <c r="C132" s="8">
        <f t="shared" ref="C132:C195" si="8">LN(B132/B131)</f>
        <v>-4.4650620786588782E-2</v>
      </c>
      <c r="D132" s="4">
        <v>2.3042863564302723E-2</v>
      </c>
      <c r="E132" s="8">
        <f t="shared" ref="E132:E195" si="9">C132-$N$4</f>
        <v>-4.6317287453255446E-2</v>
      </c>
      <c r="F132" s="8">
        <f t="shared" ref="F132:F195" si="10">IF(E132&lt;0,E132,0)</f>
        <v>-4.6317287453255446E-2</v>
      </c>
      <c r="G132" s="8">
        <f t="shared" ref="G132:G195" si="11">F132^2</f>
        <v>2.1452911170274942E-3</v>
      </c>
    </row>
    <row r="133" spans="1:7" x14ac:dyDescent="0.3">
      <c r="A133" s="3">
        <v>40513</v>
      </c>
      <c r="B133">
        <v>11.28219</v>
      </c>
      <c r="C133" s="8">
        <f t="shared" si="8"/>
        <v>0.19742770337668561</v>
      </c>
      <c r="D133" s="4">
        <v>3.4948361274036006E-2</v>
      </c>
      <c r="E133" s="8">
        <f t="shared" si="9"/>
        <v>0.19576103671001893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11.622643</v>
      </c>
      <c r="C134" s="8">
        <f t="shared" si="8"/>
        <v>2.9729802066525521E-2</v>
      </c>
      <c r="D134" s="4">
        <v>3.2560370945617333E-2</v>
      </c>
      <c r="E134" s="8">
        <f t="shared" si="9"/>
        <v>2.8063135399858854E-2</v>
      </c>
      <c r="F134" s="8">
        <f t="shared" si="10"/>
        <v>0</v>
      </c>
      <c r="G134" s="8">
        <f t="shared" si="11"/>
        <v>0</v>
      </c>
    </row>
    <row r="135" spans="1:7" x14ac:dyDescent="0.3">
      <c r="A135" s="3">
        <v>40575</v>
      </c>
      <c r="B135">
        <v>12.096695</v>
      </c>
      <c r="C135" s="8">
        <f t="shared" si="8"/>
        <v>3.9977096569025428E-2</v>
      </c>
      <c r="D135" s="4">
        <v>2.9575000749874056E-2</v>
      </c>
      <c r="E135" s="8">
        <f t="shared" si="9"/>
        <v>3.8310429902358764E-2</v>
      </c>
      <c r="F135" s="8">
        <f t="shared" si="10"/>
        <v>0</v>
      </c>
      <c r="G135" s="8">
        <f t="shared" si="11"/>
        <v>0</v>
      </c>
    </row>
    <row r="136" spans="1:7" x14ac:dyDescent="0.3">
      <c r="A136" s="3">
        <v>40603</v>
      </c>
      <c r="B136">
        <v>11.284037</v>
      </c>
      <c r="C136" s="8">
        <f t="shared" si="8"/>
        <v>-6.9543202683709018E-2</v>
      </c>
      <c r="D136" s="4">
        <v>-1.2667701894044002E-2</v>
      </c>
      <c r="E136" s="8">
        <f t="shared" si="9"/>
        <v>-7.1209869350375682E-2</v>
      </c>
      <c r="F136" s="8">
        <f t="shared" si="10"/>
        <v>-7.1209869350375682E-2</v>
      </c>
      <c r="G136" s="8">
        <f t="shared" si="11"/>
        <v>5.0708454928975744E-3</v>
      </c>
    </row>
    <row r="137" spans="1:7" x14ac:dyDescent="0.3">
      <c r="A137" s="3">
        <v>40634</v>
      </c>
      <c r="B137">
        <v>10.402666</v>
      </c>
      <c r="C137" s="8">
        <f t="shared" si="8"/>
        <v>-8.1326952663347551E-2</v>
      </c>
      <c r="D137" s="4">
        <v>2.0501476777409332E-2</v>
      </c>
      <c r="E137" s="8">
        <f t="shared" si="9"/>
        <v>-8.2993619330014215E-2</v>
      </c>
      <c r="F137" s="8">
        <f t="shared" si="10"/>
        <v>-8.2993619330014215E-2</v>
      </c>
      <c r="G137" s="8">
        <f t="shared" si="11"/>
        <v>6.8879408494953095E-3</v>
      </c>
    </row>
    <row r="138" spans="1:7" x14ac:dyDescent="0.3">
      <c r="A138" s="3">
        <v>40664</v>
      </c>
      <c r="B138">
        <v>9.9536909999999992</v>
      </c>
      <c r="C138" s="8">
        <f t="shared" si="8"/>
        <v>-4.4118682292452735E-2</v>
      </c>
      <c r="D138" s="4">
        <v>5.0939873881095284E-3</v>
      </c>
      <c r="E138" s="8">
        <f t="shared" si="9"/>
        <v>-4.5785348959119399E-2</v>
      </c>
      <c r="F138" s="8">
        <f t="shared" si="10"/>
        <v>-4.5785348959119399E-2</v>
      </c>
      <c r="G138" s="8">
        <f t="shared" si="11"/>
        <v>2.0962981793083359E-3</v>
      </c>
    </row>
    <row r="139" spans="1:7" x14ac:dyDescent="0.3">
      <c r="A139" s="3">
        <v>40695</v>
      </c>
      <c r="B139">
        <v>9.2844639999999998</v>
      </c>
      <c r="C139" s="8">
        <f t="shared" si="8"/>
        <v>-6.9600971536788681E-2</v>
      </c>
      <c r="D139" s="4">
        <v>-3.8868390502178655E-2</v>
      </c>
      <c r="E139" s="8">
        <f t="shared" si="9"/>
        <v>-7.1267638203455344E-2</v>
      </c>
      <c r="F139" s="8">
        <f t="shared" si="10"/>
        <v>-7.1267638203455344E-2</v>
      </c>
      <c r="G139" s="8">
        <f t="shared" si="11"/>
        <v>5.0790762550986072E-3</v>
      </c>
    </row>
    <row r="140" spans="1:7" x14ac:dyDescent="0.3">
      <c r="A140" s="3">
        <v>40725</v>
      </c>
      <c r="B140">
        <v>8.2325680000000006</v>
      </c>
      <c r="C140" s="8">
        <f t="shared" si="8"/>
        <v>-0.12024447044126263</v>
      </c>
      <c r="D140" s="4">
        <v>2.9016611928066923E-2</v>
      </c>
      <c r="E140" s="8">
        <f t="shared" si="9"/>
        <v>-0.12191113710792929</v>
      </c>
      <c r="F140" s="8">
        <f t="shared" si="10"/>
        <v>-0.12191113710792929</v>
      </c>
      <c r="G140" s="8">
        <f t="shared" si="11"/>
        <v>1.4862325350948336E-2</v>
      </c>
    </row>
    <row r="141" spans="1:7" x14ac:dyDescent="0.3">
      <c r="A141" s="3">
        <v>40756</v>
      </c>
      <c r="B141">
        <v>6.9268869999999998</v>
      </c>
      <c r="C141" s="8">
        <f t="shared" si="8"/>
        <v>-0.17268748925039915</v>
      </c>
      <c r="D141" s="4">
        <v>-0.11155150163391914</v>
      </c>
      <c r="E141" s="8">
        <f t="shared" si="9"/>
        <v>-0.17435415591706582</v>
      </c>
      <c r="F141" s="8">
        <f t="shared" si="10"/>
        <v>-0.17435415591706582</v>
      </c>
      <c r="G141" s="8">
        <f t="shared" si="11"/>
        <v>3.0399371685552498E-2</v>
      </c>
    </row>
    <row r="142" spans="1:7" x14ac:dyDescent="0.3">
      <c r="A142" s="3">
        <v>40787</v>
      </c>
      <c r="B142">
        <v>5.1952059999999998</v>
      </c>
      <c r="C142" s="8">
        <f t="shared" si="8"/>
        <v>-0.28767422865120451</v>
      </c>
      <c r="D142" s="4">
        <v>-9.6898422195606567E-3</v>
      </c>
      <c r="E142" s="8">
        <f t="shared" si="9"/>
        <v>-0.28934089531787116</v>
      </c>
      <c r="F142" s="8">
        <f t="shared" si="10"/>
        <v>-0.28934089531787116</v>
      </c>
      <c r="G142" s="8">
        <f t="shared" si="11"/>
        <v>8.3718153703347273E-2</v>
      </c>
    </row>
    <row r="143" spans="1:7" x14ac:dyDescent="0.3">
      <c r="A143" s="3">
        <v>40817</v>
      </c>
      <c r="B143">
        <v>5.7979159999999998</v>
      </c>
      <c r="C143" s="8">
        <f t="shared" si="8"/>
        <v>0.109762265362113</v>
      </c>
      <c r="D143" s="4">
        <v>2.8005694066489926E-2</v>
      </c>
      <c r="E143" s="8">
        <f t="shared" si="9"/>
        <v>0.10809559869544634</v>
      </c>
      <c r="F143" s="8">
        <f t="shared" si="10"/>
        <v>0</v>
      </c>
      <c r="G143" s="8">
        <f t="shared" si="11"/>
        <v>0</v>
      </c>
    </row>
    <row r="144" spans="1:7" x14ac:dyDescent="0.3">
      <c r="A144" s="3">
        <v>40848</v>
      </c>
      <c r="B144">
        <v>4.6179600000000001</v>
      </c>
      <c r="C144" s="8">
        <f t="shared" si="8"/>
        <v>-0.22754549350366368</v>
      </c>
      <c r="D144" s="4">
        <v>1.5779160738160623E-2</v>
      </c>
      <c r="E144" s="8">
        <f t="shared" si="9"/>
        <v>-0.22921216017033036</v>
      </c>
      <c r="F144" s="8">
        <f t="shared" si="10"/>
        <v>-0.22921216017033036</v>
      </c>
      <c r="G144" s="8">
        <f t="shared" si="11"/>
        <v>5.2538214369949182E-2</v>
      </c>
    </row>
    <row r="145" spans="1:7" x14ac:dyDescent="0.3">
      <c r="A145" s="3">
        <v>40878</v>
      </c>
      <c r="B145">
        <v>4.7291359999999996</v>
      </c>
      <c r="C145" s="8">
        <f t="shared" si="8"/>
        <v>2.3789472834535429E-2</v>
      </c>
      <c r="D145" s="4">
        <v>1.3685864734008166E-2</v>
      </c>
      <c r="E145" s="8">
        <f t="shared" si="9"/>
        <v>2.2122806167868762E-2</v>
      </c>
      <c r="F145" s="8">
        <f t="shared" si="10"/>
        <v>0</v>
      </c>
      <c r="G145" s="8">
        <f t="shared" si="11"/>
        <v>0</v>
      </c>
    </row>
    <row r="146" spans="1:7" x14ac:dyDescent="0.3">
      <c r="A146" s="3">
        <v>40909</v>
      </c>
      <c r="B146">
        <v>6.0645220000000002</v>
      </c>
      <c r="C146" s="8">
        <f t="shared" si="8"/>
        <v>0.24871320445845199</v>
      </c>
      <c r="D146" s="4">
        <v>4.5025097747086802E-2</v>
      </c>
      <c r="E146" s="8">
        <f t="shared" si="9"/>
        <v>0.24704653779178531</v>
      </c>
      <c r="F146" s="8">
        <f t="shared" si="10"/>
        <v>0</v>
      </c>
      <c r="G146" s="8">
        <f t="shared" si="11"/>
        <v>0</v>
      </c>
    </row>
    <row r="147" spans="1:7" x14ac:dyDescent="0.3">
      <c r="A147" s="3">
        <v>40940</v>
      </c>
      <c r="B147">
        <v>6.7789950000000001</v>
      </c>
      <c r="C147" s="8">
        <f t="shared" si="8"/>
        <v>0.11137313444720262</v>
      </c>
      <c r="D147" s="4">
        <v>3.9137019179213507E-2</v>
      </c>
      <c r="E147" s="8">
        <f t="shared" si="9"/>
        <v>0.10970646778053596</v>
      </c>
      <c r="F147" s="8">
        <f t="shared" si="10"/>
        <v>0</v>
      </c>
      <c r="G147" s="8">
        <f t="shared" si="11"/>
        <v>0</v>
      </c>
    </row>
    <row r="148" spans="1:7" x14ac:dyDescent="0.3">
      <c r="A148" s="3">
        <v>40969</v>
      </c>
      <c r="B148">
        <v>8.1499319999999997</v>
      </c>
      <c r="C148" s="8">
        <f t="shared" si="8"/>
        <v>0.18418072278303818</v>
      </c>
      <c r="D148" s="4">
        <v>2.6809497027676436E-2</v>
      </c>
      <c r="E148" s="8">
        <f t="shared" si="9"/>
        <v>0.1825140561163715</v>
      </c>
      <c r="F148" s="8">
        <f t="shared" si="10"/>
        <v>0</v>
      </c>
      <c r="G148" s="8">
        <f t="shared" si="11"/>
        <v>0</v>
      </c>
    </row>
    <row r="149" spans="1:7" x14ac:dyDescent="0.3">
      <c r="A149" s="3">
        <v>41000</v>
      </c>
      <c r="B149">
        <v>6.9065789999999998</v>
      </c>
      <c r="C149" s="8">
        <f t="shared" si="8"/>
        <v>-0.1655351480672593</v>
      </c>
      <c r="D149" s="4">
        <v>-2.0247370616681883E-3</v>
      </c>
      <c r="E149" s="8">
        <f t="shared" si="9"/>
        <v>-0.16720181473392598</v>
      </c>
      <c r="F149" s="8">
        <f t="shared" si="10"/>
        <v>-0.16720181473392598</v>
      </c>
      <c r="G149" s="8">
        <f t="shared" si="11"/>
        <v>2.7956446850318107E-2</v>
      </c>
    </row>
    <row r="150" spans="1:7" x14ac:dyDescent="0.3">
      <c r="A150" s="3">
        <v>41030</v>
      </c>
      <c r="B150">
        <v>6.2593540000000001</v>
      </c>
      <c r="C150" s="8">
        <f t="shared" si="8"/>
        <v>-9.8397450693552629E-2</v>
      </c>
      <c r="D150" s="4">
        <v>-3.3115171647048497E-2</v>
      </c>
      <c r="E150" s="8">
        <f t="shared" si="9"/>
        <v>-0.10006411736021929</v>
      </c>
      <c r="F150" s="8">
        <f t="shared" si="10"/>
        <v>-0.10006411736021929</v>
      </c>
      <c r="G150" s="8">
        <f t="shared" si="11"/>
        <v>1.0012827583079741E-2</v>
      </c>
    </row>
    <row r="151" spans="1:7" x14ac:dyDescent="0.3">
      <c r="A151" s="3">
        <v>41061</v>
      </c>
      <c r="B151">
        <v>6.9755700000000003</v>
      </c>
      <c r="C151" s="8">
        <f t="shared" si="8"/>
        <v>0.10833705989973505</v>
      </c>
      <c r="D151" s="4">
        <v>-1.3352295190864963E-2</v>
      </c>
      <c r="E151" s="8">
        <f t="shared" si="9"/>
        <v>0.10667039323306839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6.259252</v>
      </c>
      <c r="C152" s="8">
        <f t="shared" si="8"/>
        <v>-0.10835335564384616</v>
      </c>
      <c r="D152" s="4">
        <v>2.7058290832838196E-2</v>
      </c>
      <c r="E152" s="8">
        <f t="shared" si="9"/>
        <v>-0.11002002231051282</v>
      </c>
      <c r="F152" s="8">
        <f t="shared" si="10"/>
        <v>-0.11002002231051282</v>
      </c>
      <c r="G152" s="8">
        <f t="shared" si="11"/>
        <v>1.2104405309205738E-2</v>
      </c>
    </row>
    <row r="153" spans="1:7" x14ac:dyDescent="0.3">
      <c r="A153" s="3">
        <v>41122</v>
      </c>
      <c r="B153">
        <v>6.8135440000000003</v>
      </c>
      <c r="C153" s="8">
        <f t="shared" si="8"/>
        <v>8.4851706799795923E-2</v>
      </c>
      <c r="D153" s="4">
        <v>3.1610569005792219E-2</v>
      </c>
      <c r="E153" s="8">
        <f t="shared" si="9"/>
        <v>8.3185040133129259E-2</v>
      </c>
      <c r="F153" s="8">
        <f t="shared" si="10"/>
        <v>0</v>
      </c>
      <c r="G153" s="8">
        <f t="shared" si="11"/>
        <v>0</v>
      </c>
    </row>
    <row r="154" spans="1:7" x14ac:dyDescent="0.3">
      <c r="A154" s="3">
        <v>41153</v>
      </c>
      <c r="B154">
        <v>7.5298600000000002</v>
      </c>
      <c r="C154" s="8">
        <f t="shared" si="8"/>
        <v>9.9964053386932247E-2</v>
      </c>
      <c r="D154" s="4">
        <v>2.8081806770415847E-2</v>
      </c>
      <c r="E154" s="8">
        <f t="shared" si="9"/>
        <v>9.8297386720265584E-2</v>
      </c>
      <c r="F154" s="8">
        <f t="shared" si="10"/>
        <v>0</v>
      </c>
      <c r="G154" s="8">
        <f t="shared" si="11"/>
        <v>0</v>
      </c>
    </row>
    <row r="155" spans="1:7" x14ac:dyDescent="0.3">
      <c r="A155" s="3">
        <v>41183</v>
      </c>
      <c r="B155">
        <v>7.9576630000000002</v>
      </c>
      <c r="C155" s="8">
        <f t="shared" si="8"/>
        <v>5.5258914443129074E-2</v>
      </c>
      <c r="D155" s="4">
        <v>-3.8872201215836791E-3</v>
      </c>
      <c r="E155" s="8">
        <f t="shared" si="9"/>
        <v>5.3592247776462411E-2</v>
      </c>
      <c r="F155" s="8">
        <f t="shared" si="10"/>
        <v>0</v>
      </c>
      <c r="G155" s="8">
        <f t="shared" si="11"/>
        <v>0</v>
      </c>
    </row>
    <row r="156" spans="1:7" x14ac:dyDescent="0.3">
      <c r="A156" s="3">
        <v>41214</v>
      </c>
      <c r="B156">
        <v>8.4187279999999998</v>
      </c>
      <c r="C156" s="8">
        <f t="shared" si="8"/>
        <v>5.6323384173956097E-2</v>
      </c>
      <c r="D156" s="4">
        <v>-3.0584978522643885E-2</v>
      </c>
      <c r="E156" s="8">
        <f t="shared" si="9"/>
        <v>5.4656717507289433E-2</v>
      </c>
      <c r="F156" s="8">
        <f t="shared" si="10"/>
        <v>0</v>
      </c>
      <c r="G156" s="8">
        <f t="shared" si="11"/>
        <v>0</v>
      </c>
    </row>
    <row r="157" spans="1:7" x14ac:dyDescent="0.3">
      <c r="A157" s="3">
        <v>41244</v>
      </c>
      <c r="B157">
        <v>9.9129229999999993</v>
      </c>
      <c r="C157" s="8">
        <f t="shared" si="8"/>
        <v>0.16338051148409288</v>
      </c>
      <c r="D157" s="4">
        <v>1.972514961509142E-2</v>
      </c>
      <c r="E157" s="8">
        <f t="shared" si="9"/>
        <v>0.16171384481742621</v>
      </c>
      <c r="F157" s="8">
        <f t="shared" si="10"/>
        <v>0</v>
      </c>
      <c r="G157" s="8">
        <f t="shared" si="11"/>
        <v>0</v>
      </c>
    </row>
    <row r="158" spans="1:7" x14ac:dyDescent="0.3">
      <c r="A158" s="3">
        <v>41275</v>
      </c>
      <c r="B158">
        <v>9.6750760000000007</v>
      </c>
      <c r="C158" s="8">
        <f t="shared" si="8"/>
        <v>-2.4286165260514112E-2</v>
      </c>
      <c r="D158" s="4">
        <v>4.0044072826034761E-2</v>
      </c>
      <c r="E158" s="8">
        <f t="shared" si="9"/>
        <v>-2.5952831927180779E-2</v>
      </c>
      <c r="F158" s="8">
        <f t="shared" si="10"/>
        <v>-2.5952831927180779E-2</v>
      </c>
      <c r="G158" s="8">
        <f t="shared" si="11"/>
        <v>6.7354948504049395E-4</v>
      </c>
    </row>
    <row r="159" spans="1:7" x14ac:dyDescent="0.3">
      <c r="A159" s="3">
        <v>41306</v>
      </c>
      <c r="B159">
        <v>9.5981539999999992</v>
      </c>
      <c r="C159" s="8">
        <f t="shared" si="8"/>
        <v>-7.9823058654396855E-3</v>
      </c>
      <c r="D159" s="4">
        <v>2.1325961667452462E-2</v>
      </c>
      <c r="E159" s="8">
        <f t="shared" si="9"/>
        <v>-9.6489725321063525E-3</v>
      </c>
      <c r="F159" s="8">
        <f t="shared" si="10"/>
        <v>-9.6489725321063525E-3</v>
      </c>
      <c r="G159" s="8">
        <f t="shared" si="11"/>
        <v>9.3102670925342875E-5</v>
      </c>
    </row>
    <row r="160" spans="1:7" x14ac:dyDescent="0.3">
      <c r="A160" s="3">
        <v>41334</v>
      </c>
      <c r="B160">
        <v>10.419473</v>
      </c>
      <c r="C160" s="8">
        <f t="shared" si="8"/>
        <v>8.2105670913771397E-2</v>
      </c>
      <c r="D160" s="4">
        <v>2.5151988284479933E-2</v>
      </c>
      <c r="E160" s="8">
        <f t="shared" si="9"/>
        <v>8.0439004247104734E-2</v>
      </c>
      <c r="F160" s="8">
        <f t="shared" si="10"/>
        <v>0</v>
      </c>
      <c r="G160" s="8">
        <f t="shared" si="11"/>
        <v>0</v>
      </c>
    </row>
    <row r="161" spans="1:7" x14ac:dyDescent="0.3">
      <c r="A161" s="3">
        <v>41365</v>
      </c>
      <c r="B161">
        <v>10.530682000000001</v>
      </c>
      <c r="C161" s="8">
        <f t="shared" si="8"/>
        <v>1.0616632149523035E-2</v>
      </c>
      <c r="D161" s="4">
        <v>1.2731108385053069E-2</v>
      </c>
      <c r="E161" s="8">
        <f t="shared" si="9"/>
        <v>8.9499654828563684E-3</v>
      </c>
      <c r="F161" s="8">
        <f t="shared" si="10"/>
        <v>0</v>
      </c>
      <c r="G161" s="8">
        <f t="shared" si="11"/>
        <v>0</v>
      </c>
    </row>
    <row r="162" spans="1:7" x14ac:dyDescent="0.3">
      <c r="A162" s="3">
        <v>41395</v>
      </c>
      <c r="B162">
        <v>11.685549</v>
      </c>
      <c r="C162" s="8">
        <f t="shared" si="8"/>
        <v>0.10405985881907331</v>
      </c>
      <c r="D162" s="4">
        <v>4.3077296234266003E-2</v>
      </c>
      <c r="E162" s="8">
        <f t="shared" si="9"/>
        <v>0.10239319215240665</v>
      </c>
      <c r="F162" s="8">
        <f t="shared" si="10"/>
        <v>0</v>
      </c>
      <c r="G162" s="8">
        <f t="shared" si="11"/>
        <v>0</v>
      </c>
    </row>
    <row r="163" spans="1:7" x14ac:dyDescent="0.3">
      <c r="A163" s="3">
        <v>41426</v>
      </c>
      <c r="B163">
        <v>11.001182</v>
      </c>
      <c r="C163" s="8">
        <f t="shared" si="8"/>
        <v>-6.0350228628079421E-2</v>
      </c>
      <c r="D163" s="4">
        <v>-1.2932074499374634E-2</v>
      </c>
      <c r="E163" s="8">
        <f t="shared" si="9"/>
        <v>-6.2016895294746084E-2</v>
      </c>
      <c r="F163" s="8">
        <f t="shared" si="10"/>
        <v>-6.2016895294746084E-2</v>
      </c>
      <c r="G163" s="8">
        <f t="shared" si="11"/>
        <v>3.8460953019994991E-3</v>
      </c>
    </row>
    <row r="164" spans="1:7" x14ac:dyDescent="0.3">
      <c r="A164" s="3">
        <v>41456</v>
      </c>
      <c r="B164">
        <v>12.499034</v>
      </c>
      <c r="C164" s="8">
        <f t="shared" si="8"/>
        <v>0.12764863975100341</v>
      </c>
      <c r="D164" s="4">
        <v>3.0366293119314776E-2</v>
      </c>
      <c r="E164" s="8">
        <f t="shared" si="9"/>
        <v>0.12598197308433673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12.088107000000001</v>
      </c>
      <c r="C165" s="8">
        <f t="shared" si="8"/>
        <v>-3.3429284636934967E-2</v>
      </c>
      <c r="D165" s="4">
        <v>8.4462247104348206E-4</v>
      </c>
      <c r="E165" s="8">
        <f t="shared" si="9"/>
        <v>-3.509595130360163E-2</v>
      </c>
      <c r="F165" s="8">
        <f t="shared" si="10"/>
        <v>-3.509595130360163E-2</v>
      </c>
      <c r="G165" s="8">
        <f t="shared" si="11"/>
        <v>1.2317257979047769E-3</v>
      </c>
    </row>
    <row r="166" spans="1:7" x14ac:dyDescent="0.3">
      <c r="A166" s="3">
        <v>41518</v>
      </c>
      <c r="B166">
        <v>11.814156000000001</v>
      </c>
      <c r="C166" s="8">
        <f t="shared" si="8"/>
        <v>-2.2923603214782182E-2</v>
      </c>
      <c r="D166" s="4">
        <v>1.0175051893412149E-2</v>
      </c>
      <c r="E166" s="8">
        <f t="shared" si="9"/>
        <v>-2.4590269881448849E-2</v>
      </c>
      <c r="F166" s="8">
        <f t="shared" si="10"/>
        <v>-2.4590269881448849E-2</v>
      </c>
      <c r="G166" s="8">
        <f t="shared" si="11"/>
        <v>6.0468137284249042E-4</v>
      </c>
    </row>
    <row r="167" spans="1:7" x14ac:dyDescent="0.3">
      <c r="A167" s="3">
        <v>41548</v>
      </c>
      <c r="B167">
        <v>11.96809</v>
      </c>
      <c r="C167" s="8">
        <f t="shared" si="8"/>
        <v>1.29454677870367E-2</v>
      </c>
      <c r="D167" s="4">
        <v>1.928916344820775E-2</v>
      </c>
      <c r="E167" s="8">
        <f t="shared" si="9"/>
        <v>1.1278801120370033E-2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13.552981000000001</v>
      </c>
      <c r="C168" s="8">
        <f t="shared" si="8"/>
        <v>0.12436258187193672</v>
      </c>
      <c r="D168" s="4">
        <v>3.6258420842075298E-2</v>
      </c>
      <c r="E168" s="8">
        <f t="shared" si="9"/>
        <v>0.12269591520527005</v>
      </c>
      <c r="F168" s="8">
        <f t="shared" si="10"/>
        <v>0</v>
      </c>
      <c r="G168" s="8">
        <f t="shared" si="11"/>
        <v>0</v>
      </c>
    </row>
    <row r="169" spans="1:7" x14ac:dyDescent="0.3">
      <c r="A169" s="3">
        <v>41609</v>
      </c>
      <c r="B169">
        <v>13.338808</v>
      </c>
      <c r="C169" s="8">
        <f t="shared" si="8"/>
        <v>-1.5928841956544489E-2</v>
      </c>
      <c r="D169" s="4">
        <v>1.349941977447679E-2</v>
      </c>
      <c r="E169" s="8">
        <f t="shared" si="9"/>
        <v>-1.7595508623211156E-2</v>
      </c>
      <c r="F169" s="8">
        <f t="shared" si="10"/>
        <v>-1.7595508623211156E-2</v>
      </c>
      <c r="G169" s="8">
        <f t="shared" si="11"/>
        <v>3.0960192370949811E-4</v>
      </c>
    </row>
    <row r="170" spans="1:7" x14ac:dyDescent="0.3">
      <c r="A170" s="3">
        <v>41640</v>
      </c>
      <c r="B170">
        <v>14.358955999999999</v>
      </c>
      <c r="C170" s="8">
        <f t="shared" si="8"/>
        <v>7.3696177854588193E-2</v>
      </c>
      <c r="D170" s="4">
        <v>8.0327912414859867E-3</v>
      </c>
      <c r="E170" s="8">
        <f t="shared" si="9"/>
        <v>7.202951118792153E-2</v>
      </c>
      <c r="F170" s="8">
        <f t="shared" si="10"/>
        <v>0</v>
      </c>
      <c r="G170" s="8">
        <f t="shared" si="11"/>
        <v>0</v>
      </c>
    </row>
    <row r="171" spans="1:7" x14ac:dyDescent="0.3">
      <c r="A171" s="3">
        <v>41671</v>
      </c>
      <c r="B171">
        <v>14.170358999999999</v>
      </c>
      <c r="C171" s="8">
        <f t="shared" si="8"/>
        <v>-1.3221470430401075E-2</v>
      </c>
      <c r="D171" s="4">
        <v>-2.9235609107335124E-3</v>
      </c>
      <c r="E171" s="8">
        <f t="shared" si="9"/>
        <v>-1.4888137097067742E-2</v>
      </c>
      <c r="F171" s="8">
        <f t="shared" si="10"/>
        <v>-1.4888137097067742E-2</v>
      </c>
      <c r="G171" s="8">
        <f t="shared" si="11"/>
        <v>2.2165662622108468E-4</v>
      </c>
    </row>
    <row r="172" spans="1:7" x14ac:dyDescent="0.3">
      <c r="A172" s="3">
        <v>41699</v>
      </c>
      <c r="B172">
        <v>14.744719</v>
      </c>
      <c r="C172" s="8">
        <f t="shared" si="8"/>
        <v>3.9732596181183473E-2</v>
      </c>
      <c r="D172" s="4">
        <v>2.5258368891180855E-2</v>
      </c>
      <c r="E172" s="8">
        <f t="shared" si="9"/>
        <v>3.8065929514516809E-2</v>
      </c>
      <c r="F172" s="8">
        <f t="shared" si="10"/>
        <v>0</v>
      </c>
      <c r="G172" s="8">
        <f t="shared" si="11"/>
        <v>0</v>
      </c>
    </row>
    <row r="173" spans="1:7" x14ac:dyDescent="0.3">
      <c r="A173" s="3">
        <v>41730</v>
      </c>
      <c r="B173">
        <v>12.986545</v>
      </c>
      <c r="C173" s="8">
        <f t="shared" si="8"/>
        <v>-0.1269711632989079</v>
      </c>
      <c r="D173" s="4">
        <v>3.9701914261050747E-4</v>
      </c>
      <c r="E173" s="8">
        <f t="shared" si="9"/>
        <v>-0.12863782996557457</v>
      </c>
      <c r="F173" s="8">
        <f t="shared" si="10"/>
        <v>-0.12863782996557457</v>
      </c>
      <c r="G173" s="8">
        <f t="shared" si="11"/>
        <v>1.6547691298252076E-2</v>
      </c>
    </row>
    <row r="174" spans="1:7" x14ac:dyDescent="0.3">
      <c r="A174" s="3">
        <v>41760</v>
      </c>
      <c r="B174">
        <v>12.986545</v>
      </c>
      <c r="C174" s="8">
        <f t="shared" si="8"/>
        <v>0</v>
      </c>
      <c r="D174" s="4">
        <v>1.3590937029834107E-2</v>
      </c>
      <c r="E174" s="8">
        <f t="shared" si="9"/>
        <v>-1.6666666666666668E-3</v>
      </c>
      <c r="F174" s="8">
        <f t="shared" si="10"/>
        <v>-1.6666666666666668E-3</v>
      </c>
      <c r="G174" s="8">
        <f t="shared" si="11"/>
        <v>2.7777777777777783E-6</v>
      </c>
    </row>
    <row r="175" spans="1:7" x14ac:dyDescent="0.3">
      <c r="A175" s="3">
        <v>41791</v>
      </c>
      <c r="B175">
        <v>13.183828</v>
      </c>
      <c r="C175" s="8">
        <f t="shared" si="8"/>
        <v>1.5077105486332832E-2</v>
      </c>
      <c r="D175" s="4">
        <v>2.9880821738552089E-2</v>
      </c>
      <c r="E175" s="8">
        <f t="shared" si="9"/>
        <v>1.3410438819666165E-2</v>
      </c>
      <c r="F175" s="8">
        <f t="shared" si="10"/>
        <v>0</v>
      </c>
      <c r="G175" s="8">
        <f t="shared" si="11"/>
        <v>0</v>
      </c>
    </row>
    <row r="176" spans="1:7" x14ac:dyDescent="0.3">
      <c r="A176" s="3">
        <v>41821</v>
      </c>
      <c r="B176">
        <v>13.089313000000001</v>
      </c>
      <c r="C176" s="8">
        <f t="shared" si="8"/>
        <v>-7.1948312322783568E-3</v>
      </c>
      <c r="D176" s="4">
        <v>1.3269959710076782E-2</v>
      </c>
      <c r="E176" s="8">
        <f t="shared" si="9"/>
        <v>-8.8614978989450238E-3</v>
      </c>
      <c r="F176" s="8">
        <f t="shared" si="10"/>
        <v>-8.8614978989450238E-3</v>
      </c>
      <c r="G176" s="8">
        <f t="shared" si="11"/>
        <v>7.8526145013007068E-5</v>
      </c>
    </row>
    <row r="177" spans="1:7" x14ac:dyDescent="0.3">
      <c r="A177" s="3">
        <v>41852</v>
      </c>
      <c r="B177">
        <v>13.810299000000001</v>
      </c>
      <c r="C177" s="8">
        <f t="shared" si="8"/>
        <v>5.361852243114297E-2</v>
      </c>
      <c r="D177" s="4">
        <v>-5.8811290252285585E-3</v>
      </c>
      <c r="E177" s="8">
        <f t="shared" si="9"/>
        <v>5.1951855764476307E-2</v>
      </c>
      <c r="F177" s="8">
        <f t="shared" si="10"/>
        <v>0</v>
      </c>
      <c r="G177" s="8">
        <f t="shared" si="11"/>
        <v>0</v>
      </c>
    </row>
    <row r="178" spans="1:7" x14ac:dyDescent="0.3">
      <c r="A178" s="3">
        <v>41883</v>
      </c>
      <c r="B178">
        <v>14.634282000000001</v>
      </c>
      <c r="C178" s="8">
        <f t="shared" si="8"/>
        <v>5.7952240304498227E-2</v>
      </c>
      <c r="D178" s="4">
        <v>1.603165751778696E-2</v>
      </c>
      <c r="E178" s="8">
        <f t="shared" si="9"/>
        <v>5.6285573637831564E-2</v>
      </c>
      <c r="F178" s="8">
        <f t="shared" si="10"/>
        <v>0</v>
      </c>
      <c r="G178" s="8">
        <f t="shared" si="11"/>
        <v>0</v>
      </c>
    </row>
    <row r="179" spans="1:7" x14ac:dyDescent="0.3">
      <c r="A179" s="3">
        <v>41913</v>
      </c>
      <c r="B179">
        <v>14.774098</v>
      </c>
      <c r="C179" s="8">
        <f t="shared" si="8"/>
        <v>9.508653890345331E-3</v>
      </c>
      <c r="D179" s="4">
        <v>-2.8476672964442066E-2</v>
      </c>
      <c r="E179" s="8">
        <f t="shared" si="9"/>
        <v>7.841987223678664E-3</v>
      </c>
      <c r="F179" s="8">
        <f t="shared" si="10"/>
        <v>0</v>
      </c>
      <c r="G179" s="8">
        <f t="shared" si="11"/>
        <v>0</v>
      </c>
    </row>
    <row r="180" spans="1:7" x14ac:dyDescent="0.3">
      <c r="A180" s="3">
        <v>41944</v>
      </c>
      <c r="B180">
        <v>14.670785</v>
      </c>
      <c r="C180" s="8">
        <f t="shared" si="8"/>
        <v>-7.0174110701860986E-3</v>
      </c>
      <c r="D180" s="4">
        <v>5.3907732915100835E-2</v>
      </c>
      <c r="E180" s="8">
        <f t="shared" si="9"/>
        <v>-8.6840777368527647E-3</v>
      </c>
      <c r="F180" s="8">
        <f t="shared" si="10"/>
        <v>-8.6840777368527647E-3</v>
      </c>
      <c r="G180" s="8">
        <f t="shared" si="11"/>
        <v>7.541320613970183E-5</v>
      </c>
    </row>
    <row r="181" spans="1:7" x14ac:dyDescent="0.3">
      <c r="A181" s="3">
        <v>41974</v>
      </c>
      <c r="B181">
        <v>15.402604999999999</v>
      </c>
      <c r="C181" s="8">
        <f t="shared" si="8"/>
        <v>4.8678549669470994E-2</v>
      </c>
      <c r="D181" s="4">
        <v>4.7330552586217836E-3</v>
      </c>
      <c r="E181" s="8">
        <f t="shared" si="9"/>
        <v>4.7011883002804331E-2</v>
      </c>
      <c r="F181" s="8">
        <f t="shared" si="10"/>
        <v>0</v>
      </c>
      <c r="G181" s="8">
        <f t="shared" si="11"/>
        <v>0</v>
      </c>
    </row>
    <row r="182" spans="1:7" x14ac:dyDescent="0.3">
      <c r="A182" s="3">
        <v>42005</v>
      </c>
      <c r="B182">
        <v>13.081706000000001</v>
      </c>
      <c r="C182" s="8">
        <f t="shared" si="8"/>
        <v>-0.16332188529990302</v>
      </c>
      <c r="D182" s="4">
        <v>-1.2781714508435049E-2</v>
      </c>
      <c r="E182" s="8">
        <f t="shared" si="9"/>
        <v>-0.1649885519665697</v>
      </c>
      <c r="F182" s="8">
        <f t="shared" si="10"/>
        <v>-0.1649885519665697</v>
      </c>
      <c r="G182" s="8">
        <f t="shared" si="11"/>
        <v>2.7221222280025468E-2</v>
      </c>
    </row>
    <row r="183" spans="1:7" x14ac:dyDescent="0.3">
      <c r="A183" s="3">
        <v>42036</v>
      </c>
      <c r="B183">
        <v>13.651604000000001</v>
      </c>
      <c r="C183" s="8">
        <f t="shared" si="8"/>
        <v>4.2642258226218074E-2</v>
      </c>
      <c r="D183" s="4">
        <v>2.6286187871833535E-2</v>
      </c>
      <c r="E183" s="8">
        <f t="shared" si="9"/>
        <v>4.0975591559551411E-2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13.288942</v>
      </c>
      <c r="C184" s="8">
        <f t="shared" si="8"/>
        <v>-2.6924763056973881E-2</v>
      </c>
      <c r="D184" s="4">
        <v>-1.06194104915356E-3</v>
      </c>
      <c r="E184" s="8">
        <f t="shared" si="9"/>
        <v>-2.8591429723640548E-2</v>
      </c>
      <c r="F184" s="8">
        <f t="shared" si="10"/>
        <v>-2.8591429723640548E-2</v>
      </c>
      <c r="G184" s="8">
        <f t="shared" si="11"/>
        <v>8.1746985364187629E-4</v>
      </c>
    </row>
    <row r="185" spans="1:7" x14ac:dyDescent="0.3">
      <c r="A185" s="3">
        <v>42095</v>
      </c>
      <c r="B185">
        <v>13.798232</v>
      </c>
      <c r="C185" s="8">
        <f t="shared" si="8"/>
        <v>3.7608207185737846E-2</v>
      </c>
      <c r="D185" s="4">
        <v>7.1236393561413596E-3</v>
      </c>
      <c r="E185" s="8">
        <f t="shared" si="9"/>
        <v>3.5941540519071183E-2</v>
      </c>
      <c r="F185" s="8">
        <f t="shared" si="10"/>
        <v>0</v>
      </c>
      <c r="G185" s="8">
        <f t="shared" si="11"/>
        <v>0</v>
      </c>
    </row>
    <row r="186" spans="1:7" x14ac:dyDescent="0.3">
      <c r="A186" s="3">
        <v>42125</v>
      </c>
      <c r="B186">
        <v>14.291954</v>
      </c>
      <c r="C186" s="8">
        <f t="shared" si="8"/>
        <v>3.5156253558578911E-2</v>
      </c>
      <c r="D186" s="4">
        <v>8.1202309840569184E-3</v>
      </c>
      <c r="E186" s="8">
        <f t="shared" si="9"/>
        <v>3.3489586891912247E-2</v>
      </c>
      <c r="F186" s="8">
        <f t="shared" si="10"/>
        <v>0</v>
      </c>
      <c r="G186" s="8">
        <f t="shared" si="11"/>
        <v>0</v>
      </c>
    </row>
    <row r="187" spans="1:7" x14ac:dyDescent="0.3">
      <c r="A187" s="3">
        <v>42156</v>
      </c>
      <c r="B187">
        <v>14.742373000000001</v>
      </c>
      <c r="C187" s="8">
        <f t="shared" si="8"/>
        <v>3.1029142733485119E-2</v>
      </c>
      <c r="D187" s="4">
        <v>-6.0077640253587035E-3</v>
      </c>
      <c r="E187" s="8">
        <f t="shared" si="9"/>
        <v>2.9362476066818452E-2</v>
      </c>
      <c r="F187" s="8">
        <f t="shared" si="10"/>
        <v>0</v>
      </c>
      <c r="G187" s="8">
        <f t="shared" si="11"/>
        <v>0</v>
      </c>
    </row>
    <row r="188" spans="1:7" x14ac:dyDescent="0.3">
      <c r="A188" s="3">
        <v>42186</v>
      </c>
      <c r="B188">
        <v>15.533734000000001</v>
      </c>
      <c r="C188" s="8">
        <f t="shared" si="8"/>
        <v>5.2288181816601859E-2</v>
      </c>
      <c r="D188" s="4">
        <v>-2.4562244220978522E-3</v>
      </c>
      <c r="E188" s="8">
        <f t="shared" si="9"/>
        <v>5.0621515149935195E-2</v>
      </c>
      <c r="F188" s="8">
        <f t="shared" si="10"/>
        <v>0</v>
      </c>
      <c r="G188" s="8">
        <f t="shared" si="11"/>
        <v>0</v>
      </c>
    </row>
    <row r="189" spans="1:7" x14ac:dyDescent="0.3">
      <c r="A189" s="3">
        <v>42217</v>
      </c>
      <c r="B189">
        <v>14.195817999999999</v>
      </c>
      <c r="C189" s="8">
        <f t="shared" si="8"/>
        <v>-9.0066631933001601E-2</v>
      </c>
      <c r="D189" s="4">
        <v>-2.6256887566730051E-2</v>
      </c>
      <c r="E189" s="8">
        <f t="shared" si="9"/>
        <v>-9.1733298599668264E-2</v>
      </c>
      <c r="F189" s="8">
        <f t="shared" si="10"/>
        <v>-9.1733298599668264E-2</v>
      </c>
      <c r="G189" s="8">
        <f t="shared" si="11"/>
        <v>8.4149980719758991E-3</v>
      </c>
    </row>
    <row r="190" spans="1:7" x14ac:dyDescent="0.3">
      <c r="A190" s="3">
        <v>42248</v>
      </c>
      <c r="B190">
        <v>13.535546999999999</v>
      </c>
      <c r="C190" s="8">
        <f t="shared" si="8"/>
        <v>-4.7628078197444822E-2</v>
      </c>
      <c r="D190" s="4">
        <v>-4.7927491184738637E-2</v>
      </c>
      <c r="E190" s="8">
        <f t="shared" si="9"/>
        <v>-4.9294744864111485E-2</v>
      </c>
      <c r="F190" s="8">
        <f t="shared" si="10"/>
        <v>-4.9294744864111485E-2</v>
      </c>
      <c r="G190" s="8">
        <f t="shared" si="11"/>
        <v>2.4299718712178456E-3</v>
      </c>
    </row>
    <row r="191" spans="1:7" x14ac:dyDescent="0.3">
      <c r="A191" s="3">
        <v>42278</v>
      </c>
      <c r="B191">
        <v>14.625014999999999</v>
      </c>
      <c r="C191" s="8">
        <f t="shared" si="8"/>
        <v>7.7414082766618597E-2</v>
      </c>
      <c r="D191" s="4">
        <v>4.0517279845330323E-2</v>
      </c>
      <c r="E191" s="8">
        <f t="shared" si="9"/>
        <v>7.5747416099951934E-2</v>
      </c>
      <c r="F191" s="8">
        <f t="shared" si="10"/>
        <v>0</v>
      </c>
      <c r="G191" s="8">
        <f t="shared" si="11"/>
        <v>0</v>
      </c>
    </row>
    <row r="192" spans="1:7" x14ac:dyDescent="0.3">
      <c r="A192" s="3">
        <v>42309</v>
      </c>
      <c r="B192">
        <v>15.191535999999999</v>
      </c>
      <c r="C192" s="8">
        <f t="shared" si="8"/>
        <v>3.8005011894404674E-2</v>
      </c>
      <c r="D192" s="4">
        <v>2.7190057224238319E-2</v>
      </c>
      <c r="E192" s="8">
        <f t="shared" si="9"/>
        <v>3.633834522773801E-2</v>
      </c>
      <c r="F192" s="8">
        <f t="shared" si="10"/>
        <v>0</v>
      </c>
      <c r="G192" s="8">
        <f t="shared" si="11"/>
        <v>0</v>
      </c>
    </row>
    <row r="193" spans="1:7" x14ac:dyDescent="0.3">
      <c r="A193" s="3">
        <v>42339</v>
      </c>
      <c r="B193">
        <v>14.668593</v>
      </c>
      <c r="C193" s="8">
        <f t="shared" si="8"/>
        <v>-3.5029753118044106E-2</v>
      </c>
      <c r="D193" s="4">
        <v>-1.2837867078927255E-2</v>
      </c>
      <c r="E193" s="8">
        <f t="shared" si="9"/>
        <v>-3.669641978471077E-2</v>
      </c>
      <c r="F193" s="8">
        <f t="shared" si="10"/>
        <v>-3.669641978471077E-2</v>
      </c>
      <c r="G193" s="8">
        <f t="shared" si="11"/>
        <v>1.346627225015712E-3</v>
      </c>
    </row>
    <row r="194" spans="1:7" x14ac:dyDescent="0.3">
      <c r="A194" s="3">
        <v>42370</v>
      </c>
      <c r="B194">
        <v>12.358755</v>
      </c>
      <c r="C194" s="8">
        <f t="shared" si="8"/>
        <v>-0.17134395873399663</v>
      </c>
      <c r="D194" s="4">
        <v>-6.8232305739566138E-2</v>
      </c>
      <c r="E194" s="8">
        <f t="shared" si="9"/>
        <v>-0.17301062540066331</v>
      </c>
      <c r="F194" s="8">
        <f t="shared" si="10"/>
        <v>-0.17301062540066331</v>
      </c>
      <c r="G194" s="8">
        <f t="shared" si="11"/>
        <v>2.9932676501528643E-2</v>
      </c>
    </row>
    <row r="195" spans="1:7" x14ac:dyDescent="0.3">
      <c r="A195" s="3">
        <v>42401</v>
      </c>
      <c r="B195">
        <v>10.942830000000001</v>
      </c>
      <c r="C195" s="8">
        <f t="shared" si="8"/>
        <v>-0.12168027153038198</v>
      </c>
      <c r="D195" s="4">
        <v>-7.4182531232499099E-3</v>
      </c>
      <c r="E195" s="8">
        <f t="shared" si="9"/>
        <v>-0.12334693819704864</v>
      </c>
      <c r="F195" s="8">
        <f t="shared" si="10"/>
        <v>-0.12334693819704864</v>
      </c>
      <c r="G195" s="8">
        <f t="shared" si="11"/>
        <v>1.5214467162586539E-2</v>
      </c>
    </row>
    <row r="196" spans="1:7" x14ac:dyDescent="0.3">
      <c r="A196" s="3">
        <v>42430</v>
      </c>
      <c r="B196">
        <v>11.81686</v>
      </c>
      <c r="C196" s="8">
        <f t="shared" ref="C196:C259" si="12">LN(B196/B195)</f>
        <v>7.6842877977716592E-2</v>
      </c>
      <c r="D196" s="4">
        <v>5.9884892021990474E-2</v>
      </c>
      <c r="E196" s="8">
        <f t="shared" ref="E196:E259" si="13">C196-$N$4</f>
        <v>7.5176211311049929E-2</v>
      </c>
      <c r="F196" s="8">
        <f t="shared" ref="F196:F259" si="14">IF(E196&lt;0,E196,0)</f>
        <v>0</v>
      </c>
      <c r="G196" s="8">
        <f t="shared" ref="G196:G259" si="15">F196^2</f>
        <v>0</v>
      </c>
    </row>
    <row r="197" spans="1:7" x14ac:dyDescent="0.3">
      <c r="A197" s="3">
        <v>42461</v>
      </c>
      <c r="B197">
        <v>12.774273000000001</v>
      </c>
      <c r="C197" s="8">
        <f t="shared" si="12"/>
        <v>7.7905901198843538E-2</v>
      </c>
      <c r="D197" s="4">
        <v>2.6158968489260432E-2</v>
      </c>
      <c r="E197" s="8">
        <f t="shared" si="13"/>
        <v>7.6239234532176875E-2</v>
      </c>
      <c r="F197" s="8">
        <f t="shared" si="14"/>
        <v>0</v>
      </c>
      <c r="G197" s="8">
        <f t="shared" si="15"/>
        <v>0</v>
      </c>
    </row>
    <row r="198" spans="1:7" x14ac:dyDescent="0.3">
      <c r="A198" s="3">
        <v>42491</v>
      </c>
      <c r="B198">
        <v>12.97606</v>
      </c>
      <c r="C198" s="8">
        <f t="shared" si="12"/>
        <v>1.5672894836490085E-2</v>
      </c>
      <c r="D198" s="4">
        <v>-4.8248260142691006E-3</v>
      </c>
      <c r="E198" s="8">
        <f t="shared" si="13"/>
        <v>1.4006228169823418E-2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11.642485000000001</v>
      </c>
      <c r="C199" s="8">
        <f t="shared" si="12"/>
        <v>-0.10844521379296579</v>
      </c>
      <c r="D199" s="4">
        <v>8.8398046131960509E-3</v>
      </c>
      <c r="E199" s="8">
        <f t="shared" si="13"/>
        <v>-0.11011188045963245</v>
      </c>
      <c r="F199" s="8">
        <f t="shared" si="14"/>
        <v>-0.11011188045963245</v>
      </c>
      <c r="G199" s="8">
        <f t="shared" si="15"/>
        <v>1.2124626218356386E-2</v>
      </c>
    </row>
    <row r="200" spans="1:7" x14ac:dyDescent="0.3">
      <c r="A200" s="3">
        <v>42552</v>
      </c>
      <c r="B200">
        <v>12.755979999999999</v>
      </c>
      <c r="C200" s="8">
        <f t="shared" si="12"/>
        <v>9.1339273766475354E-2</v>
      </c>
      <c r="D200" s="4">
        <v>3.071974391774002E-2</v>
      </c>
      <c r="E200" s="8">
        <f t="shared" si="13"/>
        <v>8.967260709980869E-2</v>
      </c>
      <c r="F200" s="8">
        <f t="shared" si="14"/>
        <v>0</v>
      </c>
      <c r="G200" s="8">
        <f t="shared" si="15"/>
        <v>0</v>
      </c>
    </row>
    <row r="201" spans="1:7" x14ac:dyDescent="0.3">
      <c r="A201" s="3">
        <v>42583</v>
      </c>
      <c r="B201">
        <v>14.208522</v>
      </c>
      <c r="C201" s="8">
        <f t="shared" si="12"/>
        <v>0.10784174418282538</v>
      </c>
      <c r="D201" s="4">
        <v>1.0208776463208011E-2</v>
      </c>
      <c r="E201" s="8">
        <f t="shared" si="13"/>
        <v>0.10617507751615872</v>
      </c>
      <c r="F201" s="8">
        <f t="shared" si="14"/>
        <v>0</v>
      </c>
      <c r="G201" s="8">
        <f t="shared" si="15"/>
        <v>0</v>
      </c>
    </row>
    <row r="202" spans="1:7" x14ac:dyDescent="0.3">
      <c r="A202" s="3">
        <v>42614</v>
      </c>
      <c r="B202">
        <v>13.841283000000001</v>
      </c>
      <c r="C202" s="8">
        <f t="shared" si="12"/>
        <v>-2.6186277234718332E-2</v>
      </c>
      <c r="D202" s="4">
        <v>-6.1266547817060597E-3</v>
      </c>
      <c r="E202" s="8">
        <f t="shared" si="13"/>
        <v>-2.7852943901384999E-2</v>
      </c>
      <c r="F202" s="8">
        <f t="shared" si="14"/>
        <v>-2.7852943901384999E-2</v>
      </c>
      <c r="G202" s="8">
        <f t="shared" si="15"/>
        <v>7.7578648397369986E-4</v>
      </c>
    </row>
    <row r="203" spans="1:7" x14ac:dyDescent="0.3">
      <c r="A203" s="3">
        <v>42644</v>
      </c>
      <c r="B203">
        <v>14.593043</v>
      </c>
      <c r="C203" s="8">
        <f t="shared" si="12"/>
        <v>5.2889260094440484E-2</v>
      </c>
      <c r="D203" s="4">
        <v>-6.8221558288370501E-3</v>
      </c>
      <c r="E203" s="8">
        <f t="shared" si="13"/>
        <v>5.122259342777382E-2</v>
      </c>
      <c r="F203" s="8">
        <f t="shared" si="14"/>
        <v>0</v>
      </c>
      <c r="G203" s="8">
        <f t="shared" si="15"/>
        <v>0</v>
      </c>
    </row>
    <row r="204" spans="1:7" x14ac:dyDescent="0.3">
      <c r="A204" s="3">
        <v>42675</v>
      </c>
      <c r="B204">
        <v>18.679099999999998</v>
      </c>
      <c r="C204" s="8">
        <f t="shared" si="12"/>
        <v>0.24686034346897978</v>
      </c>
      <c r="D204" s="4">
        <v>1.0199693347098233E-2</v>
      </c>
      <c r="E204" s="8">
        <f t="shared" si="13"/>
        <v>0.2451936768023131</v>
      </c>
      <c r="F204" s="8">
        <f t="shared" si="14"/>
        <v>0</v>
      </c>
      <c r="G204" s="8">
        <f t="shared" si="15"/>
        <v>0</v>
      </c>
    </row>
    <row r="205" spans="1:7" x14ac:dyDescent="0.3">
      <c r="A205" s="3">
        <v>42705</v>
      </c>
      <c r="B205">
        <v>19.618352999999999</v>
      </c>
      <c r="C205" s="8">
        <f t="shared" si="12"/>
        <v>4.9060253891024849E-2</v>
      </c>
      <c r="D205" s="4">
        <v>3.701557314200675E-2</v>
      </c>
      <c r="E205" s="8">
        <f t="shared" si="13"/>
        <v>4.7393587224358186E-2</v>
      </c>
      <c r="F205" s="8">
        <f t="shared" si="14"/>
        <v>0</v>
      </c>
      <c r="G205" s="8">
        <f t="shared" si="15"/>
        <v>0</v>
      </c>
    </row>
    <row r="206" spans="1:7" x14ac:dyDescent="0.3">
      <c r="A206" s="3">
        <v>42736</v>
      </c>
      <c r="B206">
        <v>20.097712999999999</v>
      </c>
      <c r="C206" s="8">
        <f t="shared" si="12"/>
        <v>2.4140521837429162E-2</v>
      </c>
      <c r="D206" s="4">
        <v>1.260148261642533E-2</v>
      </c>
      <c r="E206" s="8">
        <f t="shared" si="13"/>
        <v>2.2473855170762495E-2</v>
      </c>
      <c r="F206" s="8">
        <f t="shared" si="14"/>
        <v>0</v>
      </c>
      <c r="G206" s="8">
        <f t="shared" si="15"/>
        <v>0</v>
      </c>
    </row>
    <row r="207" spans="1:7" x14ac:dyDescent="0.3">
      <c r="A207" s="3">
        <v>42767</v>
      </c>
      <c r="B207">
        <v>21.908638</v>
      </c>
      <c r="C207" s="8">
        <f t="shared" si="12"/>
        <v>8.6274960782498633E-2</v>
      </c>
      <c r="D207" s="4">
        <v>2.3796841957566942E-2</v>
      </c>
      <c r="E207" s="8">
        <f t="shared" si="13"/>
        <v>8.460829411583197E-2</v>
      </c>
      <c r="F207" s="8">
        <f t="shared" si="14"/>
        <v>0</v>
      </c>
      <c r="G207" s="8">
        <f t="shared" si="15"/>
        <v>0</v>
      </c>
    </row>
    <row r="208" spans="1:7" x14ac:dyDescent="0.3">
      <c r="A208" s="3">
        <v>42795</v>
      </c>
      <c r="B208">
        <v>20.941037999999999</v>
      </c>
      <c r="C208" s="8">
        <f t="shared" si="12"/>
        <v>-4.5170213865039409E-2</v>
      </c>
      <c r="D208" s="4">
        <v>1.5717641790714887E-2</v>
      </c>
      <c r="E208" s="8">
        <f t="shared" si="13"/>
        <v>-4.6836880531706072E-2</v>
      </c>
      <c r="F208" s="8">
        <f t="shared" si="14"/>
        <v>-4.6836880531706072E-2</v>
      </c>
      <c r="G208" s="8">
        <f t="shared" si="15"/>
        <v>2.1936933779413072E-3</v>
      </c>
    </row>
    <row r="209" spans="1:7" x14ac:dyDescent="0.3">
      <c r="A209" s="3">
        <v>42826</v>
      </c>
      <c r="B209">
        <v>20.782260999999998</v>
      </c>
      <c r="C209" s="8">
        <f t="shared" si="12"/>
        <v>-7.6109881175689233E-3</v>
      </c>
      <c r="D209" s="4">
        <v>-3.1780786059760206E-3</v>
      </c>
      <c r="E209" s="8">
        <f t="shared" si="13"/>
        <v>-9.2776547842355894E-3</v>
      </c>
      <c r="F209" s="8">
        <f t="shared" si="14"/>
        <v>-9.2776547842355894E-3</v>
      </c>
      <c r="G209" s="8">
        <f t="shared" si="15"/>
        <v>8.6074878295449515E-5</v>
      </c>
    </row>
    <row r="210" spans="1:7" x14ac:dyDescent="0.3">
      <c r="A210" s="3">
        <v>42856</v>
      </c>
      <c r="B210">
        <v>19.954176</v>
      </c>
      <c r="C210" s="8">
        <f t="shared" si="12"/>
        <v>-4.0661341557756879E-2</v>
      </c>
      <c r="D210" s="4">
        <v>1.5160154565969614E-2</v>
      </c>
      <c r="E210" s="8">
        <f t="shared" si="13"/>
        <v>-4.2328008224423543E-2</v>
      </c>
      <c r="F210" s="8">
        <f t="shared" si="14"/>
        <v>-4.2328008224423543E-2</v>
      </c>
      <c r="G210" s="8">
        <f t="shared" si="15"/>
        <v>1.791660280246867E-3</v>
      </c>
    </row>
    <row r="211" spans="1:7" x14ac:dyDescent="0.3">
      <c r="A211" s="3">
        <v>42887</v>
      </c>
      <c r="B211">
        <v>21.672398000000001</v>
      </c>
      <c r="C211" s="8">
        <f t="shared" si="12"/>
        <v>8.2601024585313682E-2</v>
      </c>
      <c r="D211" s="4">
        <v>1.6002528120612248E-2</v>
      </c>
      <c r="E211" s="8">
        <f t="shared" si="13"/>
        <v>8.0934357918647018E-2</v>
      </c>
      <c r="F211" s="8">
        <f t="shared" si="14"/>
        <v>0</v>
      </c>
      <c r="G211" s="8">
        <f t="shared" si="15"/>
        <v>0</v>
      </c>
    </row>
    <row r="212" spans="1:7" x14ac:dyDescent="0.3">
      <c r="A212" s="3">
        <v>42917</v>
      </c>
      <c r="B212">
        <v>21.547329000000001</v>
      </c>
      <c r="C212" s="8">
        <f t="shared" si="12"/>
        <v>-5.787604771909767E-3</v>
      </c>
      <c r="D212" s="4">
        <v>8.2282091612594626E-3</v>
      </c>
      <c r="E212" s="8">
        <f t="shared" si="13"/>
        <v>-7.454271438576434E-3</v>
      </c>
      <c r="F212" s="8">
        <f t="shared" si="14"/>
        <v>-7.454271438576434E-3</v>
      </c>
      <c r="G212" s="8">
        <f t="shared" si="15"/>
        <v>5.5566162679976379E-5</v>
      </c>
    </row>
    <row r="213" spans="1:7" x14ac:dyDescent="0.3">
      <c r="A213" s="3">
        <v>42948</v>
      </c>
      <c r="B213">
        <v>21.341857999999998</v>
      </c>
      <c r="C213" s="8">
        <f t="shared" si="12"/>
        <v>-9.581555927238564E-3</v>
      </c>
      <c r="D213" s="4">
        <v>8.634875656675779E-4</v>
      </c>
      <c r="E213" s="8">
        <f t="shared" si="13"/>
        <v>-1.1248222593905231E-2</v>
      </c>
      <c r="F213" s="8">
        <f t="shared" si="14"/>
        <v>-1.1248222593905231E-2</v>
      </c>
      <c r="G213" s="8">
        <f t="shared" si="15"/>
        <v>1.2652251152204012E-4</v>
      </c>
    </row>
    <row r="214" spans="1:7" x14ac:dyDescent="0.3">
      <c r="A214" s="3">
        <v>42979</v>
      </c>
      <c r="B214">
        <v>22.752991000000002</v>
      </c>
      <c r="C214" s="8">
        <f t="shared" si="12"/>
        <v>6.4026300657435184E-2</v>
      </c>
      <c r="D214" s="4">
        <v>1.479903995825891E-2</v>
      </c>
      <c r="E214" s="8">
        <f t="shared" si="13"/>
        <v>6.235963399076852E-2</v>
      </c>
      <c r="F214" s="8">
        <f t="shared" si="14"/>
        <v>0</v>
      </c>
      <c r="G214" s="8">
        <f t="shared" si="15"/>
        <v>0</v>
      </c>
    </row>
    <row r="215" spans="1:7" x14ac:dyDescent="0.3">
      <c r="A215" s="3">
        <v>43009</v>
      </c>
      <c r="B215">
        <v>24.593703999999999</v>
      </c>
      <c r="C215" s="8">
        <f t="shared" si="12"/>
        <v>7.7793865939349796E-2</v>
      </c>
      <c r="D215" s="4">
        <v>2.5412073530402743E-2</v>
      </c>
      <c r="E215" s="8">
        <f t="shared" si="13"/>
        <v>7.6127199272683133E-2</v>
      </c>
      <c r="F215" s="8">
        <f t="shared" si="14"/>
        <v>0</v>
      </c>
      <c r="G215" s="8">
        <f t="shared" si="15"/>
        <v>0</v>
      </c>
    </row>
    <row r="216" spans="1:7" x14ac:dyDescent="0.3">
      <c r="A216" s="3">
        <v>43040</v>
      </c>
      <c r="B216">
        <v>25.294070999999999</v>
      </c>
      <c r="C216" s="8">
        <f t="shared" si="12"/>
        <v>2.8079545221618294E-2</v>
      </c>
      <c r="D216" s="4">
        <v>1.4216031327455907E-2</v>
      </c>
      <c r="E216" s="8">
        <f t="shared" si="13"/>
        <v>2.6412878554951627E-2</v>
      </c>
      <c r="F216" s="8">
        <f t="shared" si="14"/>
        <v>0</v>
      </c>
      <c r="G216" s="8">
        <f t="shared" si="15"/>
        <v>0</v>
      </c>
    </row>
    <row r="217" spans="1:7" x14ac:dyDescent="0.3">
      <c r="A217" s="3">
        <v>43070</v>
      </c>
      <c r="B217">
        <v>26.619198000000001</v>
      </c>
      <c r="C217" s="8">
        <f t="shared" si="12"/>
        <v>5.1062664345955432E-2</v>
      </c>
      <c r="D217" s="4">
        <v>2.6905644525552049E-2</v>
      </c>
      <c r="E217" s="8">
        <f t="shared" si="13"/>
        <v>4.9395997679288768E-2</v>
      </c>
      <c r="F217" s="8">
        <f t="shared" si="14"/>
        <v>0</v>
      </c>
      <c r="G217" s="8">
        <f t="shared" si="15"/>
        <v>0</v>
      </c>
    </row>
    <row r="218" spans="1:7" x14ac:dyDescent="0.3">
      <c r="A218" s="3">
        <v>43101</v>
      </c>
      <c r="B218">
        <v>28.855502999999999</v>
      </c>
      <c r="C218" s="8">
        <f t="shared" si="12"/>
        <v>8.0668035208917771E-2</v>
      </c>
      <c r="D218" s="4">
        <v>4.6013536513940329E-2</v>
      </c>
      <c r="E218" s="8">
        <f t="shared" si="13"/>
        <v>7.9001368542251107E-2</v>
      </c>
      <c r="F218" s="8">
        <f t="shared" si="14"/>
        <v>0</v>
      </c>
      <c r="G218" s="8">
        <f t="shared" si="15"/>
        <v>0</v>
      </c>
    </row>
    <row r="219" spans="1:7" x14ac:dyDescent="0.3">
      <c r="A219" s="3">
        <v>43132</v>
      </c>
      <c r="B219">
        <v>28.945672999999999</v>
      </c>
      <c r="C219" s="8">
        <f t="shared" si="12"/>
        <v>3.1200082554126325E-3</v>
      </c>
      <c r="D219" s="4">
        <v>-3.0808848404093196E-2</v>
      </c>
      <c r="E219" s="8">
        <f t="shared" si="13"/>
        <v>1.4533415887459657E-3</v>
      </c>
      <c r="F219" s="8">
        <f t="shared" si="14"/>
        <v>0</v>
      </c>
      <c r="G219" s="8">
        <f t="shared" si="15"/>
        <v>0</v>
      </c>
    </row>
    <row r="220" spans="1:7" x14ac:dyDescent="0.3">
      <c r="A220" s="3">
        <v>43160</v>
      </c>
      <c r="B220">
        <v>27.043016000000001</v>
      </c>
      <c r="C220" s="8">
        <f t="shared" si="12"/>
        <v>-6.7991944837580726E-2</v>
      </c>
      <c r="D220" s="4">
        <v>-8.8388723803757888E-4</v>
      </c>
      <c r="E220" s="8">
        <f t="shared" si="13"/>
        <v>-6.9658611504247389E-2</v>
      </c>
      <c r="F220" s="8">
        <f t="shared" si="14"/>
        <v>-6.9658611504247389E-2</v>
      </c>
      <c r="G220" s="8">
        <f t="shared" si="15"/>
        <v>4.8523221566996663E-3</v>
      </c>
    </row>
    <row r="221" spans="1:7" x14ac:dyDescent="0.3">
      <c r="A221" s="3">
        <v>43191</v>
      </c>
      <c r="B221">
        <v>27.081129000000001</v>
      </c>
      <c r="C221" s="8">
        <f t="shared" si="12"/>
        <v>1.4083550437478697E-3</v>
      </c>
      <c r="D221" s="4">
        <v>-1.8348659050624314E-2</v>
      </c>
      <c r="E221" s="8">
        <f t="shared" si="13"/>
        <v>-2.5831162291879706E-4</v>
      </c>
      <c r="F221" s="8">
        <f t="shared" si="14"/>
        <v>-2.5831162291879706E-4</v>
      </c>
      <c r="G221" s="8">
        <f t="shared" si="15"/>
        <v>6.6724894534942807E-8</v>
      </c>
    </row>
    <row r="222" spans="1:7" x14ac:dyDescent="0.3">
      <c r="A222" s="3">
        <v>43221</v>
      </c>
      <c r="B222">
        <v>26.28463</v>
      </c>
      <c r="C222" s="8">
        <f t="shared" si="12"/>
        <v>-2.9852780757230409E-2</v>
      </c>
      <c r="D222" s="4">
        <v>1.787495866465659E-2</v>
      </c>
      <c r="E222" s="8">
        <f t="shared" si="13"/>
        <v>-3.1519447423897076E-2</v>
      </c>
      <c r="F222" s="8">
        <f t="shared" si="14"/>
        <v>-3.1519447423897076E-2</v>
      </c>
      <c r="G222" s="8">
        <f t="shared" si="15"/>
        <v>9.934755659078121E-4</v>
      </c>
    </row>
    <row r="223" spans="1:7" x14ac:dyDescent="0.3">
      <c r="A223" s="3">
        <v>43252</v>
      </c>
      <c r="B223">
        <v>25.619526</v>
      </c>
      <c r="C223" s="8">
        <f t="shared" si="12"/>
        <v>-2.5629562576388466E-2</v>
      </c>
      <c r="D223" s="4">
        <v>1.9378007455770337E-2</v>
      </c>
      <c r="E223" s="8">
        <f t="shared" si="13"/>
        <v>-2.7296229243055133E-2</v>
      </c>
      <c r="F223" s="8">
        <f t="shared" si="14"/>
        <v>-2.7296229243055133E-2</v>
      </c>
      <c r="G223" s="8">
        <f t="shared" si="15"/>
        <v>7.4508413088941825E-4</v>
      </c>
    </row>
    <row r="224" spans="1:7" x14ac:dyDescent="0.3">
      <c r="A224" s="3">
        <v>43282</v>
      </c>
      <c r="B224">
        <v>28.064240999999999</v>
      </c>
      <c r="C224" s="8">
        <f t="shared" si="12"/>
        <v>9.1141408540673902E-2</v>
      </c>
      <c r="D224" s="4">
        <v>1.4163924899122073E-2</v>
      </c>
      <c r="E224" s="8">
        <f t="shared" si="13"/>
        <v>8.9474741874007238E-2</v>
      </c>
      <c r="F224" s="8">
        <f t="shared" si="14"/>
        <v>0</v>
      </c>
      <c r="G224" s="8">
        <f t="shared" si="15"/>
        <v>0</v>
      </c>
    </row>
    <row r="225" spans="1:7" x14ac:dyDescent="0.3">
      <c r="A225" s="3">
        <v>43313</v>
      </c>
      <c r="B225">
        <v>28.109680000000001</v>
      </c>
      <c r="C225" s="8">
        <f t="shared" si="12"/>
        <v>1.6177973373268251E-3</v>
      </c>
      <c r="D225" s="4">
        <v>2.2713691415822777E-2</v>
      </c>
      <c r="E225" s="8">
        <f t="shared" si="13"/>
        <v>-4.8869329339841635E-5</v>
      </c>
      <c r="F225" s="8">
        <f t="shared" si="14"/>
        <v>-4.8869329339841635E-5</v>
      </c>
      <c r="G225" s="8">
        <f t="shared" si="15"/>
        <v>2.3882113501259064E-9</v>
      </c>
    </row>
    <row r="226" spans="1:7" x14ac:dyDescent="0.3">
      <c r="A226" s="3">
        <v>43344</v>
      </c>
      <c r="B226">
        <v>26.773721999999999</v>
      </c>
      <c r="C226" s="8">
        <f t="shared" si="12"/>
        <v>-4.8693116902269462E-2</v>
      </c>
      <c r="D226" s="4">
        <v>1.5168748229911688E-2</v>
      </c>
      <c r="E226" s="8">
        <f t="shared" si="13"/>
        <v>-5.0359783568936126E-2</v>
      </c>
      <c r="F226" s="8">
        <f t="shared" si="14"/>
        <v>-5.0359783568936126E-2</v>
      </c>
      <c r="G226" s="8">
        <f t="shared" si="15"/>
        <v>2.536107801110089E-3</v>
      </c>
    </row>
    <row r="227" spans="1:7" x14ac:dyDescent="0.3">
      <c r="A227" s="3">
        <v>43374</v>
      </c>
      <c r="B227">
        <v>25.113254999999999</v>
      </c>
      <c r="C227" s="8">
        <f t="shared" si="12"/>
        <v>-6.4025089704281807E-2</v>
      </c>
      <c r="D227" s="4">
        <v>-4.0814814351880079E-2</v>
      </c>
      <c r="E227" s="8">
        <f t="shared" si="13"/>
        <v>-6.569175637094847E-2</v>
      </c>
      <c r="F227" s="8">
        <f t="shared" si="14"/>
        <v>-6.569175637094847E-2</v>
      </c>
      <c r="G227" s="8">
        <f t="shared" si="15"/>
        <v>4.3154068551000489E-3</v>
      </c>
    </row>
    <row r="228" spans="1:7" x14ac:dyDescent="0.3">
      <c r="A228" s="3">
        <v>43405</v>
      </c>
      <c r="B228">
        <v>25.935146</v>
      </c>
      <c r="C228" s="8">
        <f t="shared" si="12"/>
        <v>3.2203242847850332E-2</v>
      </c>
      <c r="D228" s="4">
        <v>-2.259435450917464E-2</v>
      </c>
      <c r="E228" s="8">
        <f t="shared" si="13"/>
        <v>3.0536576181183665E-2</v>
      </c>
      <c r="F228" s="8">
        <f t="shared" si="14"/>
        <v>0</v>
      </c>
      <c r="G228" s="8">
        <f t="shared" si="15"/>
        <v>0</v>
      </c>
    </row>
    <row r="229" spans="1:7" x14ac:dyDescent="0.3">
      <c r="A229" s="3">
        <v>43435</v>
      </c>
      <c r="B229">
        <v>22.501476</v>
      </c>
      <c r="C229" s="8">
        <f t="shared" si="12"/>
        <v>-0.14201813018699069</v>
      </c>
      <c r="D229" s="4">
        <v>-5.8960017652593781E-2</v>
      </c>
      <c r="E229" s="8">
        <f t="shared" si="13"/>
        <v>-0.14368479685365737</v>
      </c>
      <c r="F229" s="8">
        <f t="shared" si="14"/>
        <v>-0.14368479685365737</v>
      </c>
      <c r="G229" s="8">
        <f t="shared" si="15"/>
        <v>2.0645320846876786E-2</v>
      </c>
    </row>
    <row r="230" spans="1:7" x14ac:dyDescent="0.3">
      <c r="A230" s="3">
        <v>43466</v>
      </c>
      <c r="B230">
        <v>26.144371</v>
      </c>
      <c r="C230" s="8">
        <f t="shared" si="12"/>
        <v>0.1500530021545925</v>
      </c>
      <c r="D230" s="4">
        <v>1.5491062866141129E-2</v>
      </c>
      <c r="E230" s="8">
        <f t="shared" si="13"/>
        <v>0.14838633548792582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26.704537999999999</v>
      </c>
      <c r="C231" s="8">
        <f t="shared" si="12"/>
        <v>2.1199604297641877E-2</v>
      </c>
      <c r="D231" s="4">
        <v>5.5016903615732672E-2</v>
      </c>
      <c r="E231" s="8">
        <f t="shared" si="13"/>
        <v>1.953293763097521E-2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25.465610999999999</v>
      </c>
      <c r="C232" s="8">
        <f t="shared" si="12"/>
        <v>-4.7504559745433474E-2</v>
      </c>
      <c r="D232" s="4">
        <v>1.7673211862537418E-2</v>
      </c>
      <c r="E232" s="8">
        <f t="shared" si="13"/>
        <v>-4.9171226412100137E-2</v>
      </c>
      <c r="F232" s="8">
        <f t="shared" si="14"/>
        <v>-4.9171226412100137E-2</v>
      </c>
      <c r="G232" s="8">
        <f t="shared" si="15"/>
        <v>2.4178095068700142E-3</v>
      </c>
    </row>
    <row r="233" spans="1:7" x14ac:dyDescent="0.3">
      <c r="A233" s="3">
        <v>43556</v>
      </c>
      <c r="B233">
        <v>28.225382</v>
      </c>
      <c r="C233" s="8">
        <f t="shared" si="12"/>
        <v>0.10289269027952534</v>
      </c>
      <c r="D233" s="4">
        <v>3.4980387588161882E-2</v>
      </c>
      <c r="E233" s="8">
        <f t="shared" si="13"/>
        <v>0.10122602361285868</v>
      </c>
      <c r="F233" s="8">
        <f t="shared" si="14"/>
        <v>0</v>
      </c>
      <c r="G233" s="8">
        <f t="shared" si="15"/>
        <v>0</v>
      </c>
    </row>
    <row r="234" spans="1:7" x14ac:dyDescent="0.3">
      <c r="A234" s="3">
        <v>43586</v>
      </c>
      <c r="B234">
        <v>24.551838</v>
      </c>
      <c r="C234" s="8">
        <f t="shared" si="12"/>
        <v>-0.13943492498991755</v>
      </c>
      <c r="D234" s="4">
        <v>-1.7049962300823198E-2</v>
      </c>
      <c r="E234" s="8">
        <f t="shared" si="13"/>
        <v>-0.14110159165658423</v>
      </c>
      <c r="F234" s="8">
        <f t="shared" si="14"/>
        <v>-0.14110159165658423</v>
      </c>
      <c r="G234" s="8">
        <f t="shared" si="15"/>
        <v>1.990965916802144E-2</v>
      </c>
    </row>
    <row r="235" spans="1:7" x14ac:dyDescent="0.3">
      <c r="A235" s="3">
        <v>43617</v>
      </c>
      <c r="B235">
        <v>26.767037999999999</v>
      </c>
      <c r="C235" s="8">
        <f t="shared" si="12"/>
        <v>8.6384486109518807E-2</v>
      </c>
      <c r="D235" s="4">
        <v>1.2345062157089533E-2</v>
      </c>
      <c r="E235" s="8">
        <f t="shared" si="13"/>
        <v>8.4717819442852144E-2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28.470697000000001</v>
      </c>
      <c r="C236" s="8">
        <f t="shared" si="12"/>
        <v>6.1704177736336296E-2</v>
      </c>
      <c r="D236" s="4">
        <v>3.6000670372315816E-2</v>
      </c>
      <c r="E236" s="8">
        <f t="shared" si="13"/>
        <v>6.0037511069669633E-2</v>
      </c>
      <c r="F236" s="8">
        <f t="shared" si="14"/>
        <v>0</v>
      </c>
      <c r="G236" s="8">
        <f t="shared" si="15"/>
        <v>0</v>
      </c>
    </row>
    <row r="237" spans="1:7" x14ac:dyDescent="0.3">
      <c r="A237" s="3">
        <v>43678</v>
      </c>
      <c r="B237">
        <v>25.528974999999999</v>
      </c>
      <c r="C237" s="8">
        <f t="shared" si="12"/>
        <v>-0.10906130129814307</v>
      </c>
      <c r="D237" s="4">
        <v>-3.3468325564655572E-2</v>
      </c>
      <c r="E237" s="8">
        <f t="shared" si="13"/>
        <v>-0.11072796796480973</v>
      </c>
      <c r="F237" s="8">
        <f t="shared" si="14"/>
        <v>-0.11072796796480973</v>
      </c>
      <c r="G237" s="8">
        <f t="shared" si="15"/>
        <v>1.226068288961593E-2</v>
      </c>
    </row>
    <row r="238" spans="1:7" x14ac:dyDescent="0.3">
      <c r="A238" s="3">
        <v>43709</v>
      </c>
      <c r="B238">
        <v>27.069434999999999</v>
      </c>
      <c r="C238" s="8">
        <f t="shared" si="12"/>
        <v>5.8591149991664995E-2</v>
      </c>
      <c r="D238" s="4">
        <v>2.8798860126146162E-2</v>
      </c>
      <c r="E238" s="8">
        <f t="shared" si="13"/>
        <v>5.6924483324998332E-2</v>
      </c>
      <c r="F238" s="8">
        <f t="shared" si="14"/>
        <v>0</v>
      </c>
      <c r="G238" s="8">
        <f t="shared" si="15"/>
        <v>0</v>
      </c>
    </row>
    <row r="239" spans="1:7" x14ac:dyDescent="0.3">
      <c r="A239" s="3">
        <v>43739</v>
      </c>
      <c r="B239">
        <v>29.209467</v>
      </c>
      <c r="C239" s="8">
        <f t="shared" si="12"/>
        <v>7.6087637462968649E-2</v>
      </c>
      <c r="D239" s="4">
        <v>-1.5020550369343017E-3</v>
      </c>
      <c r="E239" s="8">
        <f t="shared" si="13"/>
        <v>7.4420970796301986E-2</v>
      </c>
      <c r="F239" s="8">
        <f t="shared" si="14"/>
        <v>0</v>
      </c>
      <c r="G239" s="8">
        <f t="shared" si="15"/>
        <v>0</v>
      </c>
    </row>
    <row r="240" spans="1:7" x14ac:dyDescent="0.3">
      <c r="A240" s="3">
        <v>43770</v>
      </c>
      <c r="B240">
        <v>31.124382000000001</v>
      </c>
      <c r="C240" s="8">
        <f t="shared" si="12"/>
        <v>6.3498630108520332E-2</v>
      </c>
      <c r="D240" s="4">
        <v>4.1838484248051651E-2</v>
      </c>
      <c r="E240" s="8">
        <f t="shared" si="13"/>
        <v>6.1831963441853668E-2</v>
      </c>
      <c r="F240" s="8">
        <f t="shared" si="14"/>
        <v>0</v>
      </c>
      <c r="G240" s="8">
        <f t="shared" si="15"/>
        <v>0</v>
      </c>
    </row>
    <row r="241" spans="1:7" x14ac:dyDescent="0.3">
      <c r="A241" s="3">
        <v>43800</v>
      </c>
      <c r="B241">
        <v>32.899185000000003</v>
      </c>
      <c r="C241" s="8">
        <f t="shared" si="12"/>
        <v>5.545638626195673E-2</v>
      </c>
      <c r="D241" s="4">
        <v>2.2875553635224141E-2</v>
      </c>
      <c r="E241" s="8">
        <f t="shared" si="13"/>
        <v>5.3789719595290067E-2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30.834098999999998</v>
      </c>
      <c r="C242" s="8">
        <f t="shared" si="12"/>
        <v>-6.4826697453637686E-2</v>
      </c>
      <c r="D242" s="4">
        <v>3.1436851127312301E-2</v>
      </c>
      <c r="E242" s="8">
        <f t="shared" si="13"/>
        <v>-6.6493364120304349E-2</v>
      </c>
      <c r="F242" s="8">
        <f t="shared" si="14"/>
        <v>-6.6493364120304349E-2</v>
      </c>
      <c r="G242" s="8">
        <f t="shared" si="15"/>
        <v>4.4213674720353776E-3</v>
      </c>
    </row>
    <row r="243" spans="1:7" x14ac:dyDescent="0.3">
      <c r="A243" s="3">
        <v>43862</v>
      </c>
      <c r="B243">
        <v>26.767337999999999</v>
      </c>
      <c r="C243" s="8">
        <f t="shared" si="12"/>
        <v>-0.14143877505784705</v>
      </c>
      <c r="D243" s="4">
        <v>-2.7111412046109773E-4</v>
      </c>
      <c r="E243" s="8">
        <f t="shared" si="13"/>
        <v>-0.14310544172451373</v>
      </c>
      <c r="F243" s="8">
        <f t="shared" si="14"/>
        <v>-0.14310544172451373</v>
      </c>
      <c r="G243" s="8">
        <f t="shared" si="15"/>
        <v>2.0479167451168193E-2</v>
      </c>
    </row>
    <row r="244" spans="1:7" x14ac:dyDescent="0.3">
      <c r="A244" s="3">
        <v>43891</v>
      </c>
      <c r="B244">
        <v>19.939319999999999</v>
      </c>
      <c r="C244" s="8">
        <f t="shared" si="12"/>
        <v>-0.2944887512712609</v>
      </c>
      <c r="D244" s="4">
        <v>-0.21156175740037095</v>
      </c>
      <c r="E244" s="8">
        <f t="shared" si="13"/>
        <v>-0.29615541793792755</v>
      </c>
      <c r="F244" s="8">
        <f t="shared" si="14"/>
        <v>-0.29615541793792755</v>
      </c>
      <c r="G244" s="8">
        <f t="shared" si="15"/>
        <v>8.7708031573988543E-2</v>
      </c>
    </row>
    <row r="245" spans="1:7" x14ac:dyDescent="0.3">
      <c r="A245" s="3">
        <v>43922</v>
      </c>
      <c r="B245">
        <v>22.732005999999998</v>
      </c>
      <c r="C245" s="8">
        <f t="shared" si="12"/>
        <v>0.13108022573466493</v>
      </c>
      <c r="D245" s="4">
        <v>4.0483598428472364E-2</v>
      </c>
      <c r="E245" s="8">
        <f t="shared" si="13"/>
        <v>0.12941355906799826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22.798169999999999</v>
      </c>
      <c r="C246" s="8">
        <f t="shared" si="12"/>
        <v>2.9063822013011731E-3</v>
      </c>
      <c r="D246" s="4">
        <v>5.5505668533419719E-2</v>
      </c>
      <c r="E246" s="8">
        <f t="shared" si="13"/>
        <v>1.2397155346345063E-3</v>
      </c>
      <c r="F246" s="8">
        <f t="shared" si="14"/>
        <v>0</v>
      </c>
      <c r="G246" s="8">
        <f t="shared" si="15"/>
        <v>0</v>
      </c>
    </row>
    <row r="247" spans="1:7" x14ac:dyDescent="0.3">
      <c r="A247" s="3">
        <v>43983</v>
      </c>
      <c r="B247">
        <v>22.448442</v>
      </c>
      <c r="C247" s="8">
        <f t="shared" si="12"/>
        <v>-1.5459056464873165E-2</v>
      </c>
      <c r="D247" s="4">
        <v>6.145274312732351E-2</v>
      </c>
      <c r="E247" s="8">
        <f t="shared" si="13"/>
        <v>-1.712572313153983E-2</v>
      </c>
      <c r="F247" s="8">
        <f t="shared" si="14"/>
        <v>-1.712572313153983E-2</v>
      </c>
      <c r="G247" s="8">
        <f t="shared" si="15"/>
        <v>2.9329039277815839E-4</v>
      </c>
    </row>
    <row r="248" spans="1:7" x14ac:dyDescent="0.3">
      <c r="A248" s="3">
        <v>44013</v>
      </c>
      <c r="B248">
        <v>23.680527000000001</v>
      </c>
      <c r="C248" s="8">
        <f t="shared" si="12"/>
        <v>5.3431851719364695E-2</v>
      </c>
      <c r="D248" s="4">
        <v>3.262444430709309E-2</v>
      </c>
      <c r="E248" s="8">
        <f t="shared" si="13"/>
        <v>5.1765185052698032E-2</v>
      </c>
      <c r="F248" s="8">
        <f t="shared" si="14"/>
        <v>0</v>
      </c>
      <c r="G248" s="8">
        <f t="shared" si="15"/>
        <v>0</v>
      </c>
    </row>
    <row r="249" spans="1:7" x14ac:dyDescent="0.3">
      <c r="A249" s="3">
        <v>44044</v>
      </c>
      <c r="B249">
        <v>24.499063</v>
      </c>
      <c r="C249" s="8">
        <f t="shared" si="12"/>
        <v>3.3981807085635092E-2</v>
      </c>
      <c r="D249" s="4">
        <v>5.73918E-2</v>
      </c>
      <c r="E249" s="8">
        <f t="shared" si="13"/>
        <v>3.2315140418968429E-2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22.928609999999999</v>
      </c>
      <c r="C250" s="8">
        <f t="shared" si="12"/>
        <v>-6.6249396165034433E-2</v>
      </c>
      <c r="D250" s="4">
        <v>-7.7227999999999993E-3</v>
      </c>
      <c r="E250" s="8">
        <f t="shared" si="13"/>
        <v>-6.7916062831701096E-2</v>
      </c>
      <c r="F250" s="8">
        <f t="shared" si="14"/>
        <v>-6.7916062831701096E-2</v>
      </c>
      <c r="G250" s="8">
        <f t="shared" si="15"/>
        <v>4.612591590559571E-3</v>
      </c>
    </row>
    <row r="251" spans="1:7" x14ac:dyDescent="0.3">
      <c r="A251" s="3">
        <v>44105</v>
      </c>
      <c r="B251">
        <v>22.714545999999999</v>
      </c>
      <c r="C251" s="8">
        <f t="shared" si="12"/>
        <v>-9.3799635375730831E-3</v>
      </c>
      <c r="D251" s="4">
        <v>1.5802799999999999E-2</v>
      </c>
      <c r="E251" s="8">
        <f t="shared" si="13"/>
        <v>-1.104663020423975E-2</v>
      </c>
      <c r="F251" s="8">
        <f t="shared" si="14"/>
        <v>-1.104663020423975E-2</v>
      </c>
      <c r="G251" s="8">
        <f t="shared" si="15"/>
        <v>1.2202803886922195E-4</v>
      </c>
    </row>
    <row r="252" spans="1:7" x14ac:dyDescent="0.3">
      <c r="A252" s="3">
        <v>44136</v>
      </c>
      <c r="B252">
        <v>26.989096</v>
      </c>
      <c r="C252" s="8">
        <f t="shared" si="12"/>
        <v>0.17242742036359612</v>
      </c>
      <c r="D252" s="4">
        <v>3.8111300000000001E-2</v>
      </c>
      <c r="E252" s="8">
        <f t="shared" si="13"/>
        <v>0.17076075369692945</v>
      </c>
      <c r="F252" s="8">
        <f t="shared" si="14"/>
        <v>0</v>
      </c>
      <c r="G252" s="8">
        <f t="shared" si="15"/>
        <v>0</v>
      </c>
    </row>
    <row r="253" spans="1:7" x14ac:dyDescent="0.3">
      <c r="A253" s="3">
        <v>44166</v>
      </c>
      <c r="B253">
        <v>29.049700000000001</v>
      </c>
      <c r="C253" s="8">
        <f t="shared" si="12"/>
        <v>7.3575223639865045E-2</v>
      </c>
      <c r="D253" s="4">
        <v>4.1227900000000005E-2</v>
      </c>
      <c r="E253" s="8">
        <f t="shared" si="13"/>
        <v>7.1908556973198381E-2</v>
      </c>
      <c r="F253" s="8">
        <f t="shared" si="14"/>
        <v>0</v>
      </c>
      <c r="G253" s="8">
        <f t="shared" si="15"/>
        <v>0</v>
      </c>
    </row>
    <row r="254" spans="1:7" x14ac:dyDescent="0.3">
      <c r="A254" s="3">
        <v>44197</v>
      </c>
      <c r="B254">
        <v>28.594255</v>
      </c>
      <c r="C254" s="8">
        <f t="shared" si="12"/>
        <v>-1.5802332700197659E-2</v>
      </c>
      <c r="D254" s="4">
        <v>2.6638700000000001E-2</v>
      </c>
      <c r="E254" s="8">
        <f t="shared" si="13"/>
        <v>-1.7468999366864326E-2</v>
      </c>
      <c r="F254" s="8">
        <f t="shared" si="14"/>
        <v>-1.7468999366864326E-2</v>
      </c>
      <c r="G254" s="8">
        <f t="shared" si="15"/>
        <v>3.0516593887950624E-4</v>
      </c>
    </row>
    <row r="255" spans="1:7" x14ac:dyDescent="0.3">
      <c r="A255" s="3">
        <v>44228</v>
      </c>
      <c r="B255">
        <v>33.474083</v>
      </c>
      <c r="C255" s="8">
        <f t="shared" si="12"/>
        <v>0.15756567410270547</v>
      </c>
      <c r="D255" s="4">
        <v>2.3639899999999998E-2</v>
      </c>
      <c r="E255" s="8">
        <f t="shared" si="13"/>
        <v>0.15589900743603879</v>
      </c>
      <c r="F255" s="8">
        <f t="shared" si="14"/>
        <v>0</v>
      </c>
      <c r="G255" s="8">
        <f t="shared" si="15"/>
        <v>0</v>
      </c>
    </row>
    <row r="256" spans="1:7" x14ac:dyDescent="0.3">
      <c r="A256" s="3">
        <v>44256</v>
      </c>
      <c r="B256">
        <v>37.312378000000002</v>
      </c>
      <c r="C256" s="8">
        <f t="shared" si="12"/>
        <v>0.10855362384100455</v>
      </c>
      <c r="D256" s="4">
        <v>6.9721999999999996E-3</v>
      </c>
      <c r="E256" s="8">
        <f t="shared" si="13"/>
        <v>0.10688695717433788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39.280997999999997</v>
      </c>
      <c r="C257" s="8">
        <f t="shared" si="12"/>
        <v>5.1415769029746379E-2</v>
      </c>
      <c r="D257" s="4">
        <v>5.8986700000000003E-2</v>
      </c>
      <c r="E257" s="8">
        <f t="shared" si="13"/>
        <v>4.9749102363079716E-2</v>
      </c>
      <c r="F257" s="8">
        <f t="shared" si="14"/>
        <v>0</v>
      </c>
      <c r="G257" s="8">
        <f t="shared" si="15"/>
        <v>0</v>
      </c>
    </row>
    <row r="258" spans="1:7" x14ac:dyDescent="0.3">
      <c r="A258" s="3">
        <v>44317</v>
      </c>
      <c r="B258">
        <v>41.083678999999997</v>
      </c>
      <c r="C258" s="8">
        <f t="shared" si="12"/>
        <v>4.4870047516917561E-2</v>
      </c>
      <c r="D258" s="4">
        <v>6.4409999999999997E-3</v>
      </c>
      <c r="E258" s="8">
        <f t="shared" si="13"/>
        <v>4.3203380850250897E-2</v>
      </c>
      <c r="F258" s="8">
        <f t="shared" si="14"/>
        <v>0</v>
      </c>
      <c r="G258" s="8">
        <f t="shared" si="15"/>
        <v>0</v>
      </c>
    </row>
    <row r="259" spans="1:7" x14ac:dyDescent="0.3">
      <c r="A259" s="3">
        <v>44348</v>
      </c>
      <c r="B259">
        <v>39.959426999999998</v>
      </c>
      <c r="C259" s="8">
        <f t="shared" si="12"/>
        <v>-2.7746323674193378E-2</v>
      </c>
      <c r="D259" s="4">
        <v>1.69488E-2</v>
      </c>
      <c r="E259" s="8">
        <f t="shared" si="13"/>
        <v>-2.9412990340860045E-2</v>
      </c>
      <c r="F259" s="8">
        <f t="shared" si="14"/>
        <v>-2.9412990340860045E-2</v>
      </c>
      <c r="G259" s="8">
        <f t="shared" si="15"/>
        <v>8.6512400079152634E-4</v>
      </c>
    </row>
    <row r="260" spans="1:7" x14ac:dyDescent="0.3">
      <c r="A260" s="3">
        <v>44378</v>
      </c>
      <c r="B260">
        <v>37.334372999999999</v>
      </c>
      <c r="C260" s="8">
        <f t="shared" ref="C260:C274" si="16">LN(B260/B259)</f>
        <v>-6.795018388468782E-2</v>
      </c>
      <c r="D260" s="4">
        <v>2.9544299999999999E-2</v>
      </c>
      <c r="E260" s="8">
        <f t="shared" ref="E260:E274" si="17">C260-$N$4</f>
        <v>-6.9616850551354484E-2</v>
      </c>
      <c r="F260" s="8">
        <f t="shared" ref="F260:F274" si="18">IF(E260&lt;0,E260,0)</f>
        <v>-6.9616850551354484E-2</v>
      </c>
      <c r="G260" s="8">
        <f t="shared" ref="G260:G274" si="19">F260^2</f>
        <v>4.8465058806896255E-3</v>
      </c>
    </row>
    <row r="261" spans="1:7" x14ac:dyDescent="0.3">
      <c r="A261" s="3">
        <v>44409</v>
      </c>
      <c r="B261">
        <v>40.633735999999999</v>
      </c>
      <c r="C261" s="8">
        <f t="shared" si="16"/>
        <v>8.4684227078598684E-2</v>
      </c>
      <c r="D261" s="4">
        <v>2.0737700000000001E-2</v>
      </c>
      <c r="E261" s="8">
        <f t="shared" si="17"/>
        <v>8.301756041193202E-2</v>
      </c>
      <c r="F261" s="8">
        <f t="shared" si="18"/>
        <v>0</v>
      </c>
      <c r="G261" s="8">
        <f t="shared" si="19"/>
        <v>0</v>
      </c>
    </row>
    <row r="262" spans="1:7" x14ac:dyDescent="0.3">
      <c r="A262" s="3">
        <v>44440</v>
      </c>
      <c r="B262">
        <v>41.315018000000002</v>
      </c>
      <c r="C262" s="8">
        <f t="shared" si="16"/>
        <v>1.6627408298052787E-2</v>
      </c>
      <c r="D262" s="4">
        <v>-1.9449000000000001E-3</v>
      </c>
      <c r="E262" s="8">
        <f t="shared" si="17"/>
        <v>1.496074163138612E-2</v>
      </c>
      <c r="F262" s="8">
        <f t="shared" si="18"/>
        <v>0</v>
      </c>
      <c r="G262" s="8">
        <f t="shared" si="19"/>
        <v>0</v>
      </c>
    </row>
    <row r="263" spans="1:7" x14ac:dyDescent="0.3">
      <c r="A263" s="3">
        <v>44470</v>
      </c>
      <c r="B263">
        <v>46.740814</v>
      </c>
      <c r="C263" s="8">
        <f t="shared" si="16"/>
        <v>0.1233916786188408</v>
      </c>
      <c r="D263" s="4">
        <v>3.411E-3</v>
      </c>
      <c r="E263" s="8">
        <f t="shared" si="17"/>
        <v>0.12172501195217414</v>
      </c>
      <c r="F263" s="8">
        <f t="shared" si="18"/>
        <v>0</v>
      </c>
      <c r="G263" s="8">
        <f t="shared" si="19"/>
        <v>0</v>
      </c>
    </row>
    <row r="264" spans="1:7" x14ac:dyDescent="0.3">
      <c r="A264" s="3">
        <v>44501</v>
      </c>
      <c r="B264">
        <v>43.502800000000001</v>
      </c>
      <c r="C264" s="8">
        <f t="shared" si="16"/>
        <v>-7.1792440609797004E-2</v>
      </c>
      <c r="D264" s="4">
        <v>4.6333399999999997E-2</v>
      </c>
      <c r="E264" s="8">
        <f t="shared" si="17"/>
        <v>-7.3459107276463667E-2</v>
      </c>
      <c r="F264" s="8">
        <f t="shared" si="18"/>
        <v>-7.3459107276463667E-2</v>
      </c>
      <c r="G264" s="8">
        <f t="shared" si="19"/>
        <v>5.3962404418549971E-3</v>
      </c>
    </row>
    <row r="265" spans="1:7" x14ac:dyDescent="0.3">
      <c r="A265" s="3">
        <v>44531</v>
      </c>
      <c r="B265">
        <v>43.522368999999998</v>
      </c>
      <c r="C265" s="8">
        <f t="shared" si="16"/>
        <v>4.4973196960589788E-4</v>
      </c>
      <c r="D265" s="4">
        <v>1.5824999999999999E-3</v>
      </c>
      <c r="E265" s="8">
        <f t="shared" si="17"/>
        <v>-1.2169346970607689E-3</v>
      </c>
      <c r="F265" s="8">
        <f t="shared" si="18"/>
        <v>-1.2169346970607689E-3</v>
      </c>
      <c r="G265" s="8">
        <f t="shared" si="19"/>
        <v>1.4809300569103856E-6</v>
      </c>
    </row>
    <row r="266" spans="1:7" x14ac:dyDescent="0.3">
      <c r="A266" s="3">
        <v>44562</v>
      </c>
      <c r="B266">
        <v>45.353724999999997</v>
      </c>
      <c r="C266" s="8">
        <f t="shared" si="16"/>
        <v>4.1217276298626822E-2</v>
      </c>
      <c r="D266" s="4">
        <v>-2.1596199999999999E-2</v>
      </c>
      <c r="E266" s="8">
        <f t="shared" si="17"/>
        <v>3.9550609631960158E-2</v>
      </c>
      <c r="F266" s="8">
        <f t="shared" si="18"/>
        <v>0</v>
      </c>
      <c r="G266" s="8">
        <f t="shared" si="19"/>
        <v>0</v>
      </c>
    </row>
    <row r="267" spans="1:7" x14ac:dyDescent="0.3">
      <c r="A267" s="3">
        <v>44593</v>
      </c>
      <c r="B267">
        <v>43.446784999999998</v>
      </c>
      <c r="C267" s="8">
        <f t="shared" si="16"/>
        <v>-4.2955456229179248E-2</v>
      </c>
      <c r="D267" s="4">
        <v>-3.0135700000000001E-2</v>
      </c>
      <c r="E267" s="8">
        <f t="shared" si="17"/>
        <v>-4.4622122895845912E-2</v>
      </c>
      <c r="F267" s="8">
        <f t="shared" si="18"/>
        <v>-4.4622122895845912E-2</v>
      </c>
      <c r="G267" s="8">
        <f t="shared" si="19"/>
        <v>1.9911338517319757E-3</v>
      </c>
    </row>
    <row r="268" spans="1:7" x14ac:dyDescent="0.3">
      <c r="A268" s="3">
        <v>44621</v>
      </c>
      <c r="B268">
        <v>40.517574000000003</v>
      </c>
      <c r="C268" s="8">
        <f t="shared" si="16"/>
        <v>-6.9801049958473929E-2</v>
      </c>
      <c r="D268" s="4">
        <v>-1.0080100000000002E-2</v>
      </c>
      <c r="E268" s="8">
        <f t="shared" si="17"/>
        <v>-7.1467716625140593E-2</v>
      </c>
      <c r="F268" s="8">
        <f t="shared" si="18"/>
        <v>-7.1467716625140593E-2</v>
      </c>
      <c r="G268" s="8">
        <f t="shared" si="19"/>
        <v>5.1076345196113971E-3</v>
      </c>
    </row>
    <row r="269" spans="1:7" x14ac:dyDescent="0.3">
      <c r="A269" s="3">
        <v>44652</v>
      </c>
      <c r="B269">
        <v>35.243457999999997</v>
      </c>
      <c r="C269" s="8">
        <f t="shared" si="16"/>
        <v>-0.13945588253770067</v>
      </c>
      <c r="D269" s="4">
        <v>6.9999999999999999E-6</v>
      </c>
      <c r="E269" s="8">
        <f t="shared" si="17"/>
        <v>-0.14112254920436734</v>
      </c>
      <c r="F269" s="8">
        <f t="shared" si="18"/>
        <v>-0.14112254920436734</v>
      </c>
      <c r="G269" s="8">
        <f t="shared" si="19"/>
        <v>1.9915573893939081E-2</v>
      </c>
    </row>
    <row r="270" spans="1:7" x14ac:dyDescent="0.3">
      <c r="A270" s="3">
        <v>44682</v>
      </c>
      <c r="B270">
        <v>36.744861999999998</v>
      </c>
      <c r="C270" s="8">
        <f t="shared" si="16"/>
        <v>4.1718482978683233E-2</v>
      </c>
      <c r="D270" s="4">
        <v>-7.9916299999999996E-2</v>
      </c>
      <c r="E270" s="8">
        <f t="shared" si="17"/>
        <v>4.0051816312016569E-2</v>
      </c>
      <c r="F270" s="8">
        <f t="shared" si="18"/>
        <v>0</v>
      </c>
      <c r="G270" s="8">
        <f t="shared" si="19"/>
        <v>0</v>
      </c>
    </row>
    <row r="271" spans="1:7" x14ac:dyDescent="0.3">
      <c r="A271" s="3">
        <v>44713</v>
      </c>
      <c r="B271">
        <v>30.749124999999999</v>
      </c>
      <c r="C271" s="8">
        <f t="shared" si="16"/>
        <v>-0.17813686779765892</v>
      </c>
      <c r="D271" s="4">
        <v>-3.5000200000000002E-2</v>
      </c>
      <c r="E271" s="8">
        <f t="shared" si="17"/>
        <v>-0.17980353446432559</v>
      </c>
      <c r="F271" s="8">
        <f t="shared" si="18"/>
        <v>-0.17980353446432559</v>
      </c>
      <c r="G271" s="8">
        <f t="shared" si="19"/>
        <v>3.232931100586392E-2</v>
      </c>
    </row>
    <row r="272" spans="1:7" x14ac:dyDescent="0.3">
      <c r="A272" s="3">
        <v>44743</v>
      </c>
      <c r="B272">
        <v>33.588692000000002</v>
      </c>
      <c r="C272" s="8">
        <f t="shared" si="16"/>
        <v>8.8327924142136818E-2</v>
      </c>
      <c r="D272" s="4">
        <v>3.2784999999999997E-3</v>
      </c>
      <c r="E272" s="8">
        <f t="shared" si="17"/>
        <v>8.6661257475470155E-2</v>
      </c>
      <c r="F272" s="8">
        <f t="shared" si="18"/>
        <v>0</v>
      </c>
      <c r="G272" s="8">
        <f t="shared" si="19"/>
        <v>0</v>
      </c>
    </row>
    <row r="273" spans="1:7" x14ac:dyDescent="0.3">
      <c r="A273" s="3">
        <v>44774</v>
      </c>
      <c r="B273">
        <v>33.389999000000003</v>
      </c>
      <c r="C273" s="8">
        <f t="shared" si="16"/>
        <v>-5.9330386987752701E-3</v>
      </c>
      <c r="D273" s="4">
        <v>6.3100900000000001E-2</v>
      </c>
      <c r="E273" s="8">
        <f t="shared" si="17"/>
        <v>-7.5997053654419371E-3</v>
      </c>
      <c r="F273" s="8">
        <f t="shared" si="18"/>
        <v>-7.5997053654419371E-3</v>
      </c>
      <c r="G273" s="8">
        <f t="shared" si="19"/>
        <v>5.7755521641526969E-5</v>
      </c>
    </row>
    <row r="274" spans="1:7" x14ac:dyDescent="0.3">
      <c r="A274" s="3">
        <v>44805</v>
      </c>
      <c r="B274">
        <v>30.002320999999998</v>
      </c>
      <c r="C274" s="8">
        <f t="shared" si="16"/>
        <v>-0.10698167867030041</v>
      </c>
      <c r="D274" s="4">
        <v>-7.4074299999999996E-2</v>
      </c>
      <c r="E274" s="8">
        <f t="shared" si="17"/>
        <v>-0.10864834533696707</v>
      </c>
      <c r="F274" s="8">
        <f t="shared" si="18"/>
        <v>-0.10864834533696707</v>
      </c>
      <c r="G274" s="8">
        <f t="shared" si="19"/>
        <v>1.1804462944460855E-2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841C-96D9-4241-9843-A44A89B5BCAB}">
  <dimension ref="A1:O274"/>
  <sheetViews>
    <sheetView workbookViewId="0">
      <selection activeCell="C1" sqref="C1"/>
    </sheetView>
  </sheetViews>
  <sheetFormatPr defaultRowHeight="14.4" x14ac:dyDescent="0.3"/>
  <cols>
    <col min="1" max="1" width="10.44140625" bestFit="1" customWidth="1"/>
    <col min="2" max="2" width="10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5" customFormat="1" x14ac:dyDescent="0.3">
      <c r="A1" s="1" t="s">
        <v>0</v>
      </c>
      <c r="B1" s="15" t="s">
        <v>1</v>
      </c>
      <c r="C1" s="15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29.24268</v>
      </c>
      <c r="D2" s="4">
        <v>-2.1628356244926404E-3</v>
      </c>
      <c r="M2" s="5" t="s">
        <v>6</v>
      </c>
      <c r="N2" s="6">
        <f>AVERAGE(C3:C274)</f>
        <v>7.3027471089207778E-3</v>
      </c>
      <c r="O2" s="7">
        <f>(1+N2)^12-1</f>
        <v>9.123985773608223E-2</v>
      </c>
    </row>
    <row r="3" spans="1:15" x14ac:dyDescent="0.3">
      <c r="A3" s="3">
        <v>36557</v>
      </c>
      <c r="B3">
        <v>40.145007999999997</v>
      </c>
      <c r="C3" s="8">
        <f>LN(B3/B2)</f>
        <v>0.31686881296599773</v>
      </c>
      <c r="D3" s="4">
        <v>-2.5757756437685471E-2</v>
      </c>
      <c r="E3" s="8">
        <f>C3-$N$4</f>
        <v>0.31520214629933108</v>
      </c>
      <c r="F3" s="8">
        <f>IF(E3&lt;0,E3,0)</f>
        <v>0</v>
      </c>
      <c r="G3" s="8">
        <f>F3^2</f>
        <v>0</v>
      </c>
      <c r="H3" s="8">
        <f>SUM(G3:G274)</f>
        <v>1.8401403189034067</v>
      </c>
      <c r="I3" s="9">
        <f>H3/272</f>
        <v>6.7652217606742893E-3</v>
      </c>
      <c r="J3" s="8">
        <f>SQRT(I3)</f>
        <v>8.225096814429779E-2</v>
      </c>
      <c r="M3" s="5" t="s">
        <v>7</v>
      </c>
      <c r="N3" s="7">
        <f>_xlfn.STDEV.S(C3:C274)</f>
        <v>0.12225203366272237</v>
      </c>
      <c r="O3" s="7">
        <f>N3*SQRT(12)</f>
        <v>0.42349346726491172</v>
      </c>
    </row>
    <row r="4" spans="1:15" x14ac:dyDescent="0.3">
      <c r="A4" s="3">
        <v>36586</v>
      </c>
      <c r="B4">
        <v>40.246882999999997</v>
      </c>
      <c r="C4" s="8">
        <f t="shared" ref="C4:C67" si="0">LN(B4/B3)</f>
        <v>2.5344609578287864E-3</v>
      </c>
      <c r="D4" s="4">
        <v>3.8405322312383555E-2</v>
      </c>
      <c r="E4" s="8">
        <f t="shared" ref="E4:E67" si="1">C4-$N$4</f>
        <v>8.6779429116211966E-4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37.954349999999998</v>
      </c>
      <c r="C5" s="8">
        <f t="shared" si="0"/>
        <v>-5.8648438093393859E-2</v>
      </c>
      <c r="D5" s="4">
        <v>1.3278232712295618E-2</v>
      </c>
      <c r="E5" s="8">
        <f t="shared" si="1"/>
        <v>-6.0315104760060523E-2</v>
      </c>
      <c r="F5" s="8">
        <f t="shared" si="2"/>
        <v>-6.0315104760060523E-2</v>
      </c>
      <c r="G5" s="8">
        <f t="shared" si="3"/>
        <v>3.6379118622170757E-3</v>
      </c>
      <c r="M5" s="5" t="s">
        <v>9</v>
      </c>
      <c r="N5" s="10"/>
      <c r="O5" s="11">
        <f>(O2-O4)/O3</f>
        <v>0.16821949626797647</v>
      </c>
    </row>
    <row r="6" spans="1:15" x14ac:dyDescent="0.3">
      <c r="A6" s="3">
        <v>36647</v>
      </c>
      <c r="B6">
        <v>30.261600000000001</v>
      </c>
      <c r="C6" s="8">
        <f t="shared" si="0"/>
        <v>-0.22650453973369175</v>
      </c>
      <c r="D6" s="4">
        <v>-2.9342530245798356E-2</v>
      </c>
      <c r="E6" s="8">
        <f t="shared" si="1"/>
        <v>-0.22817120640035843</v>
      </c>
      <c r="F6" s="8">
        <f t="shared" si="2"/>
        <v>-0.22817120640035843</v>
      </c>
      <c r="G6" s="8">
        <f t="shared" si="3"/>
        <v>5.206209943019497E-2</v>
      </c>
      <c r="M6" s="5" t="s">
        <v>10</v>
      </c>
      <c r="N6" s="6">
        <f>J3</f>
        <v>8.225096814429779E-2</v>
      </c>
      <c r="O6" s="7">
        <f>N6*SQRT(12)</f>
        <v>0.28492571159530594</v>
      </c>
    </row>
    <row r="7" spans="1:15" x14ac:dyDescent="0.3">
      <c r="A7" s="3">
        <v>36678</v>
      </c>
      <c r="B7">
        <v>33.980618</v>
      </c>
      <c r="C7" s="8">
        <f t="shared" si="0"/>
        <v>0.11591072120233505</v>
      </c>
      <c r="D7" s="4">
        <v>3.0652529468163117E-2</v>
      </c>
      <c r="E7" s="8">
        <f t="shared" si="1"/>
        <v>0.11424405453566838</v>
      </c>
      <c r="F7" s="8">
        <f t="shared" si="2"/>
        <v>0</v>
      </c>
      <c r="G7" s="8">
        <f t="shared" si="3"/>
        <v>0</v>
      </c>
      <c r="M7" s="5" t="s">
        <v>11</v>
      </c>
      <c r="N7" s="10"/>
      <c r="O7" s="12">
        <f>(O2-O4)/O6</f>
        <v>0.25002958608827736</v>
      </c>
    </row>
    <row r="8" spans="1:15" x14ac:dyDescent="0.3">
      <c r="A8" s="3">
        <v>36708</v>
      </c>
      <c r="B8">
        <v>34.948585999999999</v>
      </c>
      <c r="C8" s="8">
        <f t="shared" si="0"/>
        <v>2.8087706817203458E-2</v>
      </c>
      <c r="D8" s="4">
        <v>7.5515061971599519E-3</v>
      </c>
      <c r="E8" s="8">
        <f t="shared" si="1"/>
        <v>2.6421040150536791E-2</v>
      </c>
      <c r="F8" s="8">
        <f t="shared" si="2"/>
        <v>0</v>
      </c>
      <c r="G8" s="8">
        <f t="shared" si="3"/>
        <v>0</v>
      </c>
      <c r="M8" s="5" t="s">
        <v>12</v>
      </c>
      <c r="N8" s="12">
        <f>_xlfn.COVARIANCE.S(D3:D274,C3:C274)/_xlfn.VAR.S(D3:D274)</f>
        <v>0.93230136669043084</v>
      </c>
      <c r="O8" s="11"/>
    </row>
    <row r="9" spans="1:15" x14ac:dyDescent="0.3">
      <c r="A9" s="3">
        <v>36739</v>
      </c>
      <c r="B9">
        <v>29.650248999999999</v>
      </c>
      <c r="C9" s="8">
        <f t="shared" si="0"/>
        <v>-0.16440748667966495</v>
      </c>
      <c r="D9" s="4">
        <v>8.4589273591310493E-3</v>
      </c>
      <c r="E9" s="8">
        <f t="shared" si="1"/>
        <v>-0.16607415334633163</v>
      </c>
      <c r="F9" s="8">
        <f t="shared" si="2"/>
        <v>-0.16607415334633163</v>
      </c>
      <c r="G9" s="8">
        <f t="shared" si="3"/>
        <v>2.7580624409700875E-2</v>
      </c>
      <c r="M9" s="5" t="s">
        <v>13</v>
      </c>
      <c r="N9" s="13">
        <f>SLOPE(C3:C274,D3:D274)</f>
        <v>0.93230136669043162</v>
      </c>
      <c r="O9" s="14"/>
    </row>
    <row r="10" spans="1:15" x14ac:dyDescent="0.3">
      <c r="A10" s="3">
        <v>36770</v>
      </c>
      <c r="B10">
        <v>30.720102000000001</v>
      </c>
      <c r="C10" s="8">
        <f t="shared" si="0"/>
        <v>3.5446705201596443E-2</v>
      </c>
      <c r="D10" s="4">
        <v>-1.172027520094791E-2</v>
      </c>
      <c r="E10" s="8">
        <f t="shared" si="1"/>
        <v>3.3780038534929779E-2</v>
      </c>
      <c r="F10" s="8">
        <f t="shared" si="2"/>
        <v>0</v>
      </c>
      <c r="G10" s="8">
        <f t="shared" si="3"/>
        <v>0</v>
      </c>
    </row>
    <row r="11" spans="1:15" x14ac:dyDescent="0.3">
      <c r="A11" s="3">
        <v>36800</v>
      </c>
      <c r="B11">
        <v>33.369281999999998</v>
      </c>
      <c r="C11" s="8">
        <f t="shared" si="0"/>
        <v>8.271854761330899E-2</v>
      </c>
      <c r="D11" s="4">
        <v>-5.307039950955339E-2</v>
      </c>
      <c r="E11" s="8">
        <f t="shared" si="1"/>
        <v>8.1051880946642327E-2</v>
      </c>
      <c r="F11" s="8">
        <f t="shared" si="2"/>
        <v>0</v>
      </c>
      <c r="G11" s="8">
        <f t="shared" si="3"/>
        <v>0</v>
      </c>
    </row>
    <row r="12" spans="1:15" x14ac:dyDescent="0.3">
      <c r="A12" s="3">
        <v>36831</v>
      </c>
      <c r="B12">
        <v>24.555703999999999</v>
      </c>
      <c r="C12" s="8">
        <f t="shared" si="0"/>
        <v>-0.30669160678763846</v>
      </c>
      <c r="D12" s="4">
        <v>-8.7041592933086859E-3</v>
      </c>
      <c r="E12" s="8">
        <f t="shared" si="1"/>
        <v>-0.30835827345430511</v>
      </c>
      <c r="F12" s="8">
        <f t="shared" si="2"/>
        <v>-0.30835827345430511</v>
      </c>
      <c r="G12" s="8">
        <f t="shared" si="3"/>
        <v>9.508482480772E-2</v>
      </c>
    </row>
    <row r="13" spans="1:15" x14ac:dyDescent="0.3">
      <c r="A13" s="3">
        <v>36861</v>
      </c>
      <c r="B13">
        <v>30.872941999999998</v>
      </c>
      <c r="C13" s="8">
        <f t="shared" si="0"/>
        <v>0.22893596744396497</v>
      </c>
      <c r="D13" s="4">
        <v>-3.4186235522916532E-2</v>
      </c>
      <c r="E13" s="8">
        <f t="shared" si="1"/>
        <v>0.22726930077729829</v>
      </c>
      <c r="F13" s="8">
        <f t="shared" si="2"/>
        <v>0</v>
      </c>
      <c r="G13" s="8">
        <f t="shared" si="3"/>
        <v>0</v>
      </c>
    </row>
    <row r="14" spans="1:15" x14ac:dyDescent="0.3">
      <c r="A14" s="3">
        <v>36892</v>
      </c>
      <c r="B14">
        <v>29.507614</v>
      </c>
      <c r="C14" s="8">
        <f t="shared" si="0"/>
        <v>-4.523180511791746E-2</v>
      </c>
      <c r="D14" s="4">
        <v>3.5313652859279192E-3</v>
      </c>
      <c r="E14" s="8">
        <f t="shared" si="1"/>
        <v>-4.6898471784584124E-2</v>
      </c>
      <c r="F14" s="8">
        <f t="shared" si="2"/>
        <v>-4.6898471784584124E-2</v>
      </c>
      <c r="G14" s="8">
        <f t="shared" si="3"/>
        <v>2.1994666557294332E-3</v>
      </c>
    </row>
    <row r="15" spans="1:15" x14ac:dyDescent="0.3">
      <c r="A15" s="3">
        <v>36923</v>
      </c>
      <c r="B15">
        <v>23.589787000000001</v>
      </c>
      <c r="C15" s="8">
        <f t="shared" si="0"/>
        <v>-0.22383446760903936</v>
      </c>
      <c r="D15" s="4">
        <v>-2.2371465151277005E-2</v>
      </c>
      <c r="E15" s="8">
        <f t="shared" si="1"/>
        <v>-0.22550113427570603</v>
      </c>
      <c r="F15" s="8">
        <f t="shared" si="2"/>
        <v>-0.22550113427570603</v>
      </c>
      <c r="G15" s="8">
        <f t="shared" si="3"/>
        <v>5.0850761559630003E-2</v>
      </c>
    </row>
    <row r="16" spans="1:15" x14ac:dyDescent="0.3">
      <c r="A16" s="3">
        <v>36951</v>
      </c>
      <c r="B16">
        <v>15.079855</v>
      </c>
      <c r="C16" s="8">
        <f t="shared" si="0"/>
        <v>-0.44745411698017118</v>
      </c>
      <c r="D16" s="4">
        <v>-9.1824621864828718E-2</v>
      </c>
      <c r="E16" s="8">
        <f t="shared" si="1"/>
        <v>-0.44912078364683783</v>
      </c>
      <c r="F16" s="8">
        <f t="shared" si="2"/>
        <v>-0.44912078364683783</v>
      </c>
      <c r="G16" s="8">
        <f t="shared" si="3"/>
        <v>0.20170947830354971</v>
      </c>
    </row>
    <row r="17" spans="1:7" x14ac:dyDescent="0.3">
      <c r="A17" s="3">
        <v>36982</v>
      </c>
      <c r="B17">
        <v>21.845407000000002</v>
      </c>
      <c r="C17" s="8">
        <f t="shared" si="0"/>
        <v>0.37063094634660876</v>
      </c>
      <c r="D17" s="4">
        <v>3.3646751275456504E-3</v>
      </c>
      <c r="E17" s="8">
        <f t="shared" si="1"/>
        <v>0.36896427967994211</v>
      </c>
      <c r="F17" s="8">
        <f t="shared" si="2"/>
        <v>0</v>
      </c>
      <c r="G17" s="8">
        <f t="shared" si="3"/>
        <v>0</v>
      </c>
    </row>
    <row r="18" spans="1:7" x14ac:dyDescent="0.3">
      <c r="A18" s="3">
        <v>37012</v>
      </c>
      <c r="B18">
        <v>20.166246000000001</v>
      </c>
      <c r="C18" s="8">
        <f t="shared" si="0"/>
        <v>-7.9980476848583837E-2</v>
      </c>
      <c r="D18" s="4">
        <v>6.7681368923552726E-2</v>
      </c>
      <c r="E18" s="8">
        <f t="shared" si="1"/>
        <v>-8.16471435152505E-2</v>
      </c>
      <c r="F18" s="8">
        <f t="shared" si="2"/>
        <v>-8.16471435152505E-2</v>
      </c>
      <c r="G18" s="8">
        <f t="shared" si="3"/>
        <v>6.6662560441999117E-3</v>
      </c>
    </row>
    <row r="19" spans="1:7" x14ac:dyDescent="0.3">
      <c r="A19" s="3">
        <v>37043</v>
      </c>
      <c r="B19">
        <v>16.848679000000001</v>
      </c>
      <c r="C19" s="8">
        <f t="shared" si="0"/>
        <v>-0.17973796054798791</v>
      </c>
      <c r="D19" s="4">
        <v>-2.4921873155064948E-2</v>
      </c>
      <c r="E19" s="8">
        <f t="shared" si="1"/>
        <v>-0.18140462721465458</v>
      </c>
      <c r="F19" s="8">
        <f t="shared" si="2"/>
        <v>-0.18140462721465458</v>
      </c>
      <c r="G19" s="8">
        <f t="shared" si="3"/>
        <v>3.2907638774887796E-2</v>
      </c>
    </row>
    <row r="20" spans="1:7" x14ac:dyDescent="0.3">
      <c r="A20" s="3">
        <v>37073</v>
      </c>
      <c r="B20">
        <v>13.816405</v>
      </c>
      <c r="C20" s="8">
        <f t="shared" si="0"/>
        <v>-0.19841560184524104</v>
      </c>
      <c r="D20" s="4">
        <v>-2.765780529744653E-2</v>
      </c>
      <c r="E20" s="8">
        <f t="shared" si="1"/>
        <v>-0.20008226851190772</v>
      </c>
      <c r="F20" s="8">
        <f t="shared" si="2"/>
        <v>-0.20008226851190772</v>
      </c>
      <c r="G20" s="8">
        <f t="shared" si="3"/>
        <v>4.0032914172871137E-2</v>
      </c>
    </row>
    <row r="21" spans="1:7" x14ac:dyDescent="0.3">
      <c r="A21" s="3">
        <v>37104</v>
      </c>
      <c r="B21">
        <v>11.794893</v>
      </c>
      <c r="C21" s="8">
        <f t="shared" si="0"/>
        <v>-0.1581900130757973</v>
      </c>
      <c r="D21" s="4">
        <v>-2.1545103574245543E-2</v>
      </c>
      <c r="E21" s="8">
        <f t="shared" si="1"/>
        <v>-0.15985667974246398</v>
      </c>
      <c r="F21" s="8">
        <f t="shared" si="2"/>
        <v>-0.15985667974246398</v>
      </c>
      <c r="G21" s="8">
        <f t="shared" si="3"/>
        <v>2.5554158058284693E-2</v>
      </c>
    </row>
    <row r="22" spans="1:7" x14ac:dyDescent="0.3">
      <c r="A22" s="3">
        <v>37135</v>
      </c>
      <c r="B22">
        <v>11.322115999999999</v>
      </c>
      <c r="C22" s="8">
        <f t="shared" si="0"/>
        <v>-4.0908660076324904E-2</v>
      </c>
      <c r="D22" s="4">
        <v>-0.11358506576156122</v>
      </c>
      <c r="E22" s="8">
        <f t="shared" si="1"/>
        <v>-4.2575326742991568E-2</v>
      </c>
      <c r="F22" s="8">
        <f t="shared" si="2"/>
        <v>-4.2575326742991568E-2</v>
      </c>
      <c r="G22" s="8">
        <f t="shared" si="3"/>
        <v>1.8126584472724929E-3</v>
      </c>
    </row>
    <row r="23" spans="1:7" x14ac:dyDescent="0.3">
      <c r="A23" s="3">
        <v>37165</v>
      </c>
      <c r="B23">
        <v>8.9827030000000008</v>
      </c>
      <c r="C23" s="8">
        <f t="shared" si="0"/>
        <v>-0.23145714185244237</v>
      </c>
      <c r="D23" s="4">
        <v>3.0584699035074107E-2</v>
      </c>
      <c r="E23" s="8">
        <f t="shared" si="1"/>
        <v>-0.23312380851910905</v>
      </c>
      <c r="F23" s="8">
        <f t="shared" si="2"/>
        <v>-0.23312380851910905</v>
      </c>
      <c r="G23" s="8">
        <f t="shared" si="3"/>
        <v>5.4346710098454223E-2</v>
      </c>
    </row>
    <row r="24" spans="1:7" x14ac:dyDescent="0.3">
      <c r="A24" s="3">
        <v>37196</v>
      </c>
      <c r="B24">
        <v>7.1731199999999999</v>
      </c>
      <c r="C24" s="8">
        <f t="shared" si="0"/>
        <v>-0.22496013284291158</v>
      </c>
      <c r="D24" s="4">
        <v>4.9313108982992737E-2</v>
      </c>
      <c r="E24" s="8">
        <f t="shared" si="1"/>
        <v>-0.22662679950957826</v>
      </c>
      <c r="F24" s="8">
        <f t="shared" si="2"/>
        <v>-0.22662679950957826</v>
      </c>
      <c r="G24" s="8">
        <f t="shared" si="3"/>
        <v>5.1359706255954582E-2</v>
      </c>
    </row>
    <row r="25" spans="1:7" x14ac:dyDescent="0.3">
      <c r="A25" s="3">
        <v>37226</v>
      </c>
      <c r="B25">
        <v>7.7192540000000003</v>
      </c>
      <c r="C25" s="8">
        <f t="shared" si="0"/>
        <v>7.3377020836861609E-2</v>
      </c>
      <c r="D25" s="4">
        <v>1.3499398059627504E-2</v>
      </c>
      <c r="E25" s="8">
        <f t="shared" si="1"/>
        <v>7.1710354170194945E-2</v>
      </c>
      <c r="F25" s="8">
        <f t="shared" si="2"/>
        <v>0</v>
      </c>
      <c r="G25" s="8">
        <f t="shared" si="3"/>
        <v>0</v>
      </c>
    </row>
    <row r="26" spans="1:7" x14ac:dyDescent="0.3">
      <c r="A26" s="3">
        <v>37257</v>
      </c>
      <c r="B26">
        <v>4.2060550000000001</v>
      </c>
      <c r="C26" s="8">
        <f t="shared" si="0"/>
        <v>-0.60719257349083833</v>
      </c>
      <c r="D26" s="4">
        <v>-4.1225227743181044E-3</v>
      </c>
      <c r="E26" s="8">
        <f t="shared" si="1"/>
        <v>-0.60885924015750503</v>
      </c>
      <c r="F26" s="8">
        <f t="shared" si="2"/>
        <v>-0.60885924015750503</v>
      </c>
      <c r="G26" s="8">
        <f t="shared" si="3"/>
        <v>0.37070957432517437</v>
      </c>
    </row>
    <row r="27" spans="1:7" x14ac:dyDescent="0.3">
      <c r="A27" s="3">
        <v>37288</v>
      </c>
      <c r="B27">
        <v>3.9452159999999998</v>
      </c>
      <c r="C27" s="8">
        <f t="shared" si="0"/>
        <v>-6.4021448101643799E-2</v>
      </c>
      <c r="D27" s="4">
        <v>-3.4677822506380372E-2</v>
      </c>
      <c r="E27" s="8">
        <f t="shared" si="1"/>
        <v>-6.5688114768310463E-2</v>
      </c>
      <c r="F27" s="8">
        <f t="shared" si="2"/>
        <v>-6.5688114768310463E-2</v>
      </c>
      <c r="G27" s="8">
        <f t="shared" si="3"/>
        <v>4.3149284218147272E-3</v>
      </c>
    </row>
    <row r="28" spans="1:7" x14ac:dyDescent="0.3">
      <c r="A28" s="3">
        <v>37316</v>
      </c>
      <c r="B28">
        <v>4.4832010000000002</v>
      </c>
      <c r="C28" s="8">
        <f t="shared" si="0"/>
        <v>0.12783359456482077</v>
      </c>
      <c r="D28" s="4">
        <v>4.8261513441812613E-2</v>
      </c>
      <c r="E28" s="8">
        <f t="shared" si="1"/>
        <v>0.12616692789815409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4.0674849999999996</v>
      </c>
      <c r="C29" s="8">
        <f t="shared" si="0"/>
        <v>-9.7312427880130697E-2</v>
      </c>
      <c r="D29" s="4">
        <v>-3.628043231437255E-2</v>
      </c>
      <c r="E29" s="8">
        <f t="shared" si="1"/>
        <v>-9.8979094546797361E-2</v>
      </c>
      <c r="F29" s="8">
        <f t="shared" si="2"/>
        <v>-9.8979094546797361E-2</v>
      </c>
      <c r="G29" s="8">
        <f t="shared" si="3"/>
        <v>9.796861157303851E-3</v>
      </c>
    </row>
    <row r="30" spans="1:7" x14ac:dyDescent="0.3">
      <c r="A30" s="3">
        <v>37377</v>
      </c>
      <c r="B30">
        <v>3.0974840000000001</v>
      </c>
      <c r="C30" s="8">
        <f t="shared" si="0"/>
        <v>-0.27243470328354952</v>
      </c>
      <c r="D30" s="4">
        <v>-2.9390339319921275E-2</v>
      </c>
      <c r="E30" s="8">
        <f t="shared" si="1"/>
        <v>-0.27410136995021617</v>
      </c>
      <c r="F30" s="8">
        <f t="shared" si="2"/>
        <v>-0.27410136995021617</v>
      </c>
      <c r="G30" s="8">
        <f t="shared" si="3"/>
        <v>7.5131561008585271E-2</v>
      </c>
    </row>
    <row r="31" spans="1:7" x14ac:dyDescent="0.3">
      <c r="A31" s="3">
        <v>37408</v>
      </c>
      <c r="B31">
        <v>2.812189</v>
      </c>
      <c r="C31" s="8">
        <f t="shared" si="0"/>
        <v>-9.6626985413219069E-2</v>
      </c>
      <c r="D31" s="4">
        <v>-6.044012045401901E-2</v>
      </c>
      <c r="E31" s="8">
        <f t="shared" si="1"/>
        <v>-9.8293652079885732E-2</v>
      </c>
      <c r="F31" s="8">
        <f t="shared" si="2"/>
        <v>-9.8293652079885732E-2</v>
      </c>
      <c r="G31" s="8">
        <f t="shared" si="3"/>
        <v>9.6616420392016244E-3</v>
      </c>
    </row>
    <row r="32" spans="1:7" x14ac:dyDescent="0.3">
      <c r="A32" s="3">
        <v>37438</v>
      </c>
      <c r="B32">
        <v>1.8258859999999999</v>
      </c>
      <c r="C32" s="8">
        <f t="shared" si="0"/>
        <v>-0.43189783495910022</v>
      </c>
      <c r="D32" s="4">
        <v>-0.10890317745212122</v>
      </c>
      <c r="E32" s="8">
        <f t="shared" si="1"/>
        <v>-0.43356450162576687</v>
      </c>
      <c r="F32" s="8">
        <f t="shared" si="2"/>
        <v>-0.43356450162576687</v>
      </c>
      <c r="G32" s="8">
        <f t="shared" si="3"/>
        <v>0.18797817706999961</v>
      </c>
    </row>
    <row r="33" spans="1:7" x14ac:dyDescent="0.3">
      <c r="A33" s="3">
        <v>37469</v>
      </c>
      <c r="B33">
        <v>2.0052129999999999</v>
      </c>
      <c r="C33" s="8">
        <f t="shared" si="0"/>
        <v>9.3684940850534471E-2</v>
      </c>
      <c r="D33" s="4">
        <v>9.9160017264466431E-3</v>
      </c>
      <c r="E33" s="8">
        <f t="shared" si="1"/>
        <v>9.2018274183867807E-2</v>
      </c>
      <c r="F33" s="8">
        <f t="shared" si="2"/>
        <v>0</v>
      </c>
      <c r="G33" s="8">
        <f t="shared" si="3"/>
        <v>0</v>
      </c>
    </row>
    <row r="34" spans="1:7" x14ac:dyDescent="0.3">
      <c r="A34" s="3">
        <v>37500</v>
      </c>
      <c r="B34">
        <v>1.296052</v>
      </c>
      <c r="C34" s="8">
        <f t="shared" si="0"/>
        <v>-0.43642756894807316</v>
      </c>
      <c r="D34" s="4">
        <v>-4.9027450550654772E-2</v>
      </c>
      <c r="E34" s="8">
        <f t="shared" si="1"/>
        <v>-0.43809423561473981</v>
      </c>
      <c r="F34" s="8">
        <f t="shared" si="2"/>
        <v>-0.43809423561473981</v>
      </c>
      <c r="G34" s="8">
        <f t="shared" si="3"/>
        <v>0.19192655927886315</v>
      </c>
    </row>
    <row r="35" spans="1:7" x14ac:dyDescent="0.3">
      <c r="A35" s="3">
        <v>37530</v>
      </c>
      <c r="B35">
        <v>1.149329</v>
      </c>
      <c r="C35" s="8">
        <f t="shared" si="0"/>
        <v>-0.12014442675734338</v>
      </c>
      <c r="D35" s="4">
        <v>-1.518765628420962E-2</v>
      </c>
      <c r="E35" s="8">
        <f t="shared" si="1"/>
        <v>-0.12181109342401004</v>
      </c>
      <c r="F35" s="8">
        <f t="shared" si="2"/>
        <v>-0.12181109342401004</v>
      </c>
      <c r="G35" s="8">
        <f t="shared" si="3"/>
        <v>1.4837942481152904E-2</v>
      </c>
    </row>
    <row r="36" spans="1:7" x14ac:dyDescent="0.3">
      <c r="A36" s="3">
        <v>37561</v>
      </c>
      <c r="B36">
        <v>3.1708449999999999</v>
      </c>
      <c r="C36" s="8">
        <f t="shared" si="0"/>
        <v>1.0148198200575713</v>
      </c>
      <c r="D36" s="4">
        <v>6.4706364157588611E-2</v>
      </c>
      <c r="E36" s="8">
        <f t="shared" si="1"/>
        <v>1.0131531533909046</v>
      </c>
      <c r="F36" s="8">
        <f t="shared" si="2"/>
        <v>0</v>
      </c>
      <c r="G36" s="8">
        <f t="shared" si="3"/>
        <v>0</v>
      </c>
    </row>
    <row r="37" spans="1:7" x14ac:dyDescent="0.3">
      <c r="A37" s="3">
        <v>37591</v>
      </c>
      <c r="B37">
        <v>2.877399</v>
      </c>
      <c r="C37" s="8">
        <f t="shared" si="0"/>
        <v>-9.7111352797411357E-2</v>
      </c>
      <c r="D37" s="4">
        <v>-1.1814095589770642E-2</v>
      </c>
      <c r="E37" s="8">
        <f t="shared" si="1"/>
        <v>-9.8778019464078021E-2</v>
      </c>
      <c r="F37" s="8">
        <f t="shared" si="2"/>
        <v>-9.8778019464078021E-2</v>
      </c>
      <c r="G37" s="8">
        <f t="shared" si="3"/>
        <v>9.7570971292457766E-3</v>
      </c>
    </row>
    <row r="38" spans="1:7" x14ac:dyDescent="0.3">
      <c r="A38" s="3">
        <v>37622</v>
      </c>
      <c r="B38">
        <v>4.1408480000000001</v>
      </c>
      <c r="C38" s="8">
        <f t="shared" si="0"/>
        <v>0.36401383669534393</v>
      </c>
      <c r="D38" s="4">
        <v>-3.7144954291687075E-3</v>
      </c>
      <c r="E38" s="8">
        <f t="shared" si="1"/>
        <v>0.36234717002867728</v>
      </c>
      <c r="F38" s="8">
        <f t="shared" si="2"/>
        <v>0</v>
      </c>
      <c r="G38" s="8">
        <f t="shared" si="3"/>
        <v>0</v>
      </c>
    </row>
    <row r="39" spans="1:7" x14ac:dyDescent="0.3">
      <c r="A39" s="3">
        <v>37653</v>
      </c>
      <c r="B39">
        <v>3.8229449999999998</v>
      </c>
      <c r="C39" s="8">
        <f t="shared" si="0"/>
        <v>-7.987952977669803E-2</v>
      </c>
      <c r="D39" s="4">
        <v>-6.5647883550634112E-2</v>
      </c>
      <c r="E39" s="8">
        <f t="shared" si="1"/>
        <v>-8.1546196443364694E-2</v>
      </c>
      <c r="F39" s="8">
        <f t="shared" si="2"/>
        <v>-8.1546196443364694E-2</v>
      </c>
      <c r="G39" s="8">
        <f t="shared" si="3"/>
        <v>6.6497821543798248E-3</v>
      </c>
    </row>
    <row r="40" spans="1:7" x14ac:dyDescent="0.3">
      <c r="A40" s="3">
        <v>37681</v>
      </c>
      <c r="B40">
        <v>4.4995019999999997</v>
      </c>
      <c r="C40" s="8">
        <f t="shared" si="0"/>
        <v>0.16294565598218899</v>
      </c>
      <c r="D40" s="4">
        <v>1.1469122970502878E-2</v>
      </c>
      <c r="E40" s="8">
        <f t="shared" si="1"/>
        <v>0.16127898931552231</v>
      </c>
      <c r="F40" s="8">
        <f t="shared" si="2"/>
        <v>0</v>
      </c>
      <c r="G40" s="8">
        <f t="shared" si="3"/>
        <v>0</v>
      </c>
    </row>
    <row r="41" spans="1:7" x14ac:dyDescent="0.3">
      <c r="A41" s="3">
        <v>37712</v>
      </c>
      <c r="B41">
        <v>5.4124429999999997</v>
      </c>
      <c r="C41" s="8">
        <f t="shared" si="0"/>
        <v>0.18473383810972591</v>
      </c>
      <c r="D41" s="4">
        <v>5.1262062530267029E-2</v>
      </c>
      <c r="E41" s="8">
        <f t="shared" si="1"/>
        <v>0.18306717144305923</v>
      </c>
      <c r="F41" s="8">
        <f t="shared" si="2"/>
        <v>0</v>
      </c>
      <c r="G41" s="8">
        <f t="shared" si="3"/>
        <v>0</v>
      </c>
    </row>
    <row r="42" spans="1:7" x14ac:dyDescent="0.3">
      <c r="A42" s="3">
        <v>37742</v>
      </c>
      <c r="B42">
        <v>7.3035430000000003</v>
      </c>
      <c r="C42" s="8">
        <f t="shared" si="0"/>
        <v>0.29965901078421331</v>
      </c>
      <c r="D42" s="4">
        <v>5.1605002078581694E-2</v>
      </c>
      <c r="E42" s="8">
        <f t="shared" si="1"/>
        <v>0.29799234411754666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7.213876</v>
      </c>
      <c r="C43" s="8">
        <f t="shared" si="0"/>
        <v>-1.235317934547751E-2</v>
      </c>
      <c r="D43" s="4">
        <v>5.5600666695157869E-2</v>
      </c>
      <c r="E43" s="8">
        <f t="shared" si="1"/>
        <v>-1.4019846012144177E-2</v>
      </c>
      <c r="F43" s="8">
        <f t="shared" si="2"/>
        <v>-1.4019846012144177E-2</v>
      </c>
      <c r="G43" s="8">
        <f t="shared" si="3"/>
        <v>1.9655608220423498E-4</v>
      </c>
    </row>
    <row r="44" spans="1:7" x14ac:dyDescent="0.3">
      <c r="A44" s="3">
        <v>37803</v>
      </c>
      <c r="B44">
        <v>7.4176580000000003</v>
      </c>
      <c r="C44" s="8">
        <f t="shared" si="0"/>
        <v>2.7856980399333788E-2</v>
      </c>
      <c r="D44" s="4">
        <v>4.5951417004048214E-3</v>
      </c>
      <c r="E44" s="8">
        <f t="shared" si="1"/>
        <v>2.6190313732667121E-2</v>
      </c>
      <c r="F44" s="8">
        <f t="shared" si="2"/>
        <v>0</v>
      </c>
      <c r="G44" s="8">
        <f t="shared" si="3"/>
        <v>0</v>
      </c>
    </row>
    <row r="45" spans="1:7" x14ac:dyDescent="0.3">
      <c r="A45" s="3">
        <v>37834</v>
      </c>
      <c r="B45">
        <v>9.2761479999999992</v>
      </c>
      <c r="C45" s="8">
        <f t="shared" si="0"/>
        <v>0.22358300048569071</v>
      </c>
      <c r="D45" s="4">
        <v>-3.0326233703427477E-3</v>
      </c>
      <c r="E45" s="8">
        <f t="shared" si="1"/>
        <v>0.22191633381902404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8.2735389999999995</v>
      </c>
      <c r="C46" s="8">
        <f t="shared" si="0"/>
        <v>-0.11438402463502453</v>
      </c>
      <c r="D46" s="4">
        <v>3.0226471152971696E-2</v>
      </c>
      <c r="E46" s="8">
        <f t="shared" si="1"/>
        <v>-0.1160506913016912</v>
      </c>
      <c r="F46" s="8">
        <f t="shared" si="2"/>
        <v>-0.1160506913016912</v>
      </c>
      <c r="G46" s="8">
        <f t="shared" si="3"/>
        <v>1.3467762951600425E-2</v>
      </c>
    </row>
    <row r="47" spans="1:7" x14ac:dyDescent="0.3">
      <c r="A47" s="3">
        <v>37895</v>
      </c>
      <c r="B47">
        <v>9.45547</v>
      </c>
      <c r="C47" s="8">
        <f t="shared" si="0"/>
        <v>0.13353106023949896</v>
      </c>
      <c r="D47" s="4">
        <v>1.8922153339088092E-2</v>
      </c>
      <c r="E47" s="8">
        <f t="shared" si="1"/>
        <v>0.13186439357283228</v>
      </c>
      <c r="F47" s="8">
        <f t="shared" si="2"/>
        <v>0</v>
      </c>
      <c r="G47" s="8">
        <f t="shared" si="3"/>
        <v>0</v>
      </c>
    </row>
    <row r="48" spans="1:7" x14ac:dyDescent="0.3">
      <c r="A48" s="3">
        <v>37926</v>
      </c>
      <c r="B48">
        <v>9.2761479999999992</v>
      </c>
      <c r="C48" s="8">
        <f t="shared" si="0"/>
        <v>-1.9147035604474408E-2</v>
      </c>
      <c r="D48" s="4">
        <v>1.0753516313190216E-2</v>
      </c>
      <c r="E48" s="8">
        <f t="shared" si="1"/>
        <v>-2.0813702271141075E-2</v>
      </c>
      <c r="F48" s="8">
        <f t="shared" si="2"/>
        <v>-2.0813702271141075E-2</v>
      </c>
      <c r="G48" s="8">
        <f t="shared" si="3"/>
        <v>4.3321020223170313E-4</v>
      </c>
    </row>
    <row r="49" spans="1:7" x14ac:dyDescent="0.3">
      <c r="A49" s="3">
        <v>37956</v>
      </c>
      <c r="B49">
        <v>8.8196790000000007</v>
      </c>
      <c r="C49" s="8">
        <f t="shared" si="0"/>
        <v>-5.0460899620507364E-2</v>
      </c>
      <c r="D49" s="4">
        <v>2.9278978950376233E-2</v>
      </c>
      <c r="E49" s="8">
        <f t="shared" si="1"/>
        <v>-5.2127566287174028E-2</v>
      </c>
      <c r="F49" s="8">
        <f t="shared" si="2"/>
        <v>-5.2127566287174028E-2</v>
      </c>
      <c r="G49" s="8">
        <f t="shared" si="3"/>
        <v>2.7172831670237221E-3</v>
      </c>
    </row>
    <row r="50" spans="1:7" x14ac:dyDescent="0.3">
      <c r="A50" s="3">
        <v>37987</v>
      </c>
      <c r="B50">
        <v>8.9582470000000001</v>
      </c>
      <c r="C50" s="8">
        <f t="shared" si="0"/>
        <v>1.5589085725397763E-2</v>
      </c>
      <c r="D50" s="4">
        <v>4.8008587503701398E-2</v>
      </c>
      <c r="E50" s="8">
        <f t="shared" si="1"/>
        <v>1.3922419058731096E-2</v>
      </c>
      <c r="F50" s="8">
        <f t="shared" si="2"/>
        <v>0</v>
      </c>
      <c r="G50" s="8">
        <f t="shared" si="3"/>
        <v>0</v>
      </c>
    </row>
    <row r="51" spans="1:7" x14ac:dyDescent="0.3">
      <c r="A51" s="3">
        <v>38018</v>
      </c>
      <c r="B51">
        <v>9.0071560000000002</v>
      </c>
      <c r="C51" s="8">
        <f t="shared" si="0"/>
        <v>5.4448119899712395E-3</v>
      </c>
      <c r="D51" s="4">
        <v>9.571574894924521E-3</v>
      </c>
      <c r="E51" s="8">
        <f t="shared" si="1"/>
        <v>3.7781453233045725E-3</v>
      </c>
      <c r="F51" s="8">
        <f t="shared" si="2"/>
        <v>0</v>
      </c>
      <c r="G51" s="8">
        <f t="shared" si="3"/>
        <v>0</v>
      </c>
    </row>
    <row r="52" spans="1:7" x14ac:dyDescent="0.3">
      <c r="A52" s="3">
        <v>38047</v>
      </c>
      <c r="B52">
        <v>9.2516960000000008</v>
      </c>
      <c r="C52" s="8">
        <f t="shared" si="0"/>
        <v>2.6787513554932467E-2</v>
      </c>
      <c r="D52" s="4">
        <v>-1.6950041981528025E-2</v>
      </c>
      <c r="E52" s="8">
        <f t="shared" si="1"/>
        <v>2.51208468882658E-2</v>
      </c>
      <c r="F52" s="8">
        <f t="shared" si="2"/>
        <v>0</v>
      </c>
      <c r="G52" s="8">
        <f t="shared" si="3"/>
        <v>0</v>
      </c>
    </row>
    <row r="53" spans="1:7" x14ac:dyDescent="0.3">
      <c r="A53" s="3">
        <v>38078</v>
      </c>
      <c r="B53">
        <v>10.148334999999999</v>
      </c>
      <c r="C53" s="8">
        <f t="shared" si="0"/>
        <v>9.2502766554113408E-2</v>
      </c>
      <c r="D53" s="4">
        <v>8.3453442232067129E-3</v>
      </c>
      <c r="E53" s="8">
        <f t="shared" si="1"/>
        <v>9.0836099887446745E-2</v>
      </c>
      <c r="F53" s="8">
        <f t="shared" si="2"/>
        <v>0</v>
      </c>
      <c r="G53" s="8">
        <f t="shared" si="3"/>
        <v>0</v>
      </c>
    </row>
    <row r="54" spans="1:7" x14ac:dyDescent="0.3">
      <c r="A54" s="3">
        <v>38108</v>
      </c>
      <c r="B54">
        <v>11.273208</v>
      </c>
      <c r="C54" s="8">
        <f t="shared" si="0"/>
        <v>0.10511928443568365</v>
      </c>
      <c r="D54" s="4">
        <v>-2.6981718077221651E-2</v>
      </c>
      <c r="E54" s="8">
        <f t="shared" si="1"/>
        <v>0.10345261776901699</v>
      </c>
      <c r="F54" s="8">
        <f t="shared" si="2"/>
        <v>0</v>
      </c>
      <c r="G54" s="8">
        <f t="shared" si="3"/>
        <v>0</v>
      </c>
    </row>
    <row r="55" spans="1:7" x14ac:dyDescent="0.3">
      <c r="A55" s="3">
        <v>38139</v>
      </c>
      <c r="B55">
        <v>12.389934999999999</v>
      </c>
      <c r="C55" s="8">
        <f t="shared" si="0"/>
        <v>9.445551240234909E-2</v>
      </c>
      <c r="D55" s="4">
        <v>2.7185839424001178E-2</v>
      </c>
      <c r="E55" s="8">
        <f t="shared" si="1"/>
        <v>9.2788845735682426E-2</v>
      </c>
      <c r="F55" s="8">
        <f t="shared" si="2"/>
        <v>0</v>
      </c>
      <c r="G55" s="8">
        <f t="shared" si="3"/>
        <v>0</v>
      </c>
    </row>
    <row r="56" spans="1:7" x14ac:dyDescent="0.3">
      <c r="A56" s="3">
        <v>38169</v>
      </c>
      <c r="B56">
        <v>11.786740999999999</v>
      </c>
      <c r="C56" s="8">
        <f t="shared" si="0"/>
        <v>-4.9909193818494117E-2</v>
      </c>
      <c r="D56" s="4">
        <v>-2.3756135456760551E-2</v>
      </c>
      <c r="E56" s="8">
        <f t="shared" si="1"/>
        <v>-5.1575860485160781E-2</v>
      </c>
      <c r="F56" s="8">
        <f t="shared" si="2"/>
        <v>-5.1575860485160781E-2</v>
      </c>
      <c r="G56" s="8">
        <f t="shared" si="3"/>
        <v>2.6600693847847693E-3</v>
      </c>
    </row>
    <row r="57" spans="1:7" x14ac:dyDescent="0.3">
      <c r="A57" s="3">
        <v>38200</v>
      </c>
      <c r="B57">
        <v>12.137245</v>
      </c>
      <c r="C57" s="8">
        <f t="shared" si="0"/>
        <v>2.9303568485417864E-2</v>
      </c>
      <c r="D57" s="4">
        <v>-1.529140480173609E-2</v>
      </c>
      <c r="E57" s="8">
        <f t="shared" si="1"/>
        <v>2.7636901818751197E-2</v>
      </c>
      <c r="F57" s="8">
        <f t="shared" si="2"/>
        <v>0</v>
      </c>
      <c r="G57" s="8">
        <f t="shared" si="3"/>
        <v>0</v>
      </c>
    </row>
    <row r="58" spans="1:7" x14ac:dyDescent="0.3">
      <c r="A58" s="3">
        <v>38231</v>
      </c>
      <c r="B58">
        <v>12.512203</v>
      </c>
      <c r="C58" s="8">
        <f t="shared" si="0"/>
        <v>3.0425583967942628E-2</v>
      </c>
      <c r="D58" s="4">
        <v>2.6374272228038301E-2</v>
      </c>
      <c r="E58" s="8">
        <f t="shared" si="1"/>
        <v>2.8758917301275961E-2</v>
      </c>
      <c r="F58" s="8">
        <f t="shared" si="2"/>
        <v>0</v>
      </c>
      <c r="G58" s="8">
        <f t="shared" si="3"/>
        <v>0</v>
      </c>
    </row>
    <row r="59" spans="1:7" x14ac:dyDescent="0.3">
      <c r="A59" s="3">
        <v>38261</v>
      </c>
      <c r="B59">
        <v>14.012036</v>
      </c>
      <c r="C59" s="8">
        <f t="shared" si="0"/>
        <v>0.11321226646242427</v>
      </c>
      <c r="D59" s="4">
        <v>-4.026269169515286E-4</v>
      </c>
      <c r="E59" s="8">
        <f t="shared" si="1"/>
        <v>0.11154559979575761</v>
      </c>
      <c r="F59" s="8">
        <f t="shared" si="2"/>
        <v>0</v>
      </c>
      <c r="G59" s="8">
        <f t="shared" si="3"/>
        <v>0</v>
      </c>
    </row>
    <row r="60" spans="1:7" x14ac:dyDescent="0.3">
      <c r="A60" s="3">
        <v>38292</v>
      </c>
      <c r="B60">
        <v>14.778261000000001</v>
      </c>
      <c r="C60" s="8">
        <f t="shared" si="0"/>
        <v>5.3240575040728592E-2</v>
      </c>
      <c r="D60" s="4">
        <v>4.6302843690980228E-2</v>
      </c>
      <c r="E60" s="8">
        <f t="shared" si="1"/>
        <v>5.1573908374061929E-2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14.998341999999999</v>
      </c>
      <c r="C61" s="8">
        <f t="shared" si="0"/>
        <v>1.4782412060571603E-2</v>
      </c>
      <c r="D61" s="4">
        <v>2.5895255530651685E-2</v>
      </c>
      <c r="E61" s="8">
        <f t="shared" si="1"/>
        <v>1.3115745393904936E-2</v>
      </c>
      <c r="F61" s="8">
        <f t="shared" si="2"/>
        <v>0</v>
      </c>
      <c r="G61" s="8">
        <f t="shared" si="3"/>
        <v>0</v>
      </c>
    </row>
    <row r="62" spans="1:7" x14ac:dyDescent="0.3">
      <c r="A62" s="3">
        <v>38353</v>
      </c>
      <c r="B62">
        <v>14.770106</v>
      </c>
      <c r="C62" s="8">
        <f t="shared" si="0"/>
        <v>-1.5334388432535184E-2</v>
      </c>
      <c r="D62" s="4">
        <v>-1.484310504415403E-2</v>
      </c>
      <c r="E62" s="8">
        <f t="shared" si="1"/>
        <v>-1.7001055099201849E-2</v>
      </c>
      <c r="F62" s="8">
        <f t="shared" si="2"/>
        <v>-1.7001055099201849E-2</v>
      </c>
      <c r="G62" s="8">
        <f t="shared" si="3"/>
        <v>2.8903587448609718E-4</v>
      </c>
    </row>
    <row r="63" spans="1:7" x14ac:dyDescent="0.3">
      <c r="A63" s="3">
        <v>38384</v>
      </c>
      <c r="B63">
        <v>14.941280000000001</v>
      </c>
      <c r="C63" s="8">
        <f t="shared" si="0"/>
        <v>1.1522578845090196E-2</v>
      </c>
      <c r="D63" s="4">
        <v>1.5422249684698814E-2</v>
      </c>
      <c r="E63" s="8">
        <f t="shared" si="1"/>
        <v>9.8559121784235291E-3</v>
      </c>
      <c r="F63" s="8">
        <f t="shared" si="2"/>
        <v>0</v>
      </c>
      <c r="G63" s="8">
        <f t="shared" si="3"/>
        <v>0</v>
      </c>
    </row>
    <row r="64" spans="1:7" x14ac:dyDescent="0.3">
      <c r="A64" s="3">
        <v>38412</v>
      </c>
      <c r="B64">
        <v>14.859768000000001</v>
      </c>
      <c r="C64" s="8">
        <f t="shared" si="0"/>
        <v>-5.470425286668002E-3</v>
      </c>
      <c r="D64" s="4">
        <v>-3.9428823887365421E-3</v>
      </c>
      <c r="E64" s="8">
        <f t="shared" si="1"/>
        <v>-7.1370919533346689E-3</v>
      </c>
      <c r="F64" s="8">
        <f t="shared" si="2"/>
        <v>-7.1370919533346689E-3</v>
      </c>
      <c r="G64" s="8">
        <f t="shared" si="3"/>
        <v>5.0938081550354481E-5</v>
      </c>
    </row>
    <row r="65" spans="1:7" x14ac:dyDescent="0.3">
      <c r="A65" s="3">
        <v>38443</v>
      </c>
      <c r="B65">
        <v>14.044643000000001</v>
      </c>
      <c r="C65" s="8">
        <f t="shared" si="0"/>
        <v>-5.6416384850674704E-2</v>
      </c>
      <c r="D65" s="4">
        <v>-2.5500041844505838E-2</v>
      </c>
      <c r="E65" s="8">
        <f t="shared" si="1"/>
        <v>-5.8083051517341368E-2</v>
      </c>
      <c r="F65" s="8">
        <f t="shared" si="2"/>
        <v>-5.8083051517341368E-2</v>
      </c>
      <c r="G65" s="8">
        <f t="shared" si="3"/>
        <v>3.3736408735661316E-3</v>
      </c>
    </row>
    <row r="66" spans="1:7" x14ac:dyDescent="0.3">
      <c r="A66" s="3">
        <v>38473</v>
      </c>
      <c r="B66">
        <v>14.704893</v>
      </c>
      <c r="C66" s="8">
        <f t="shared" si="0"/>
        <v>4.5939253608069032E-2</v>
      </c>
      <c r="D66" s="4">
        <v>1.1894231512413721E-2</v>
      </c>
      <c r="E66" s="8">
        <f t="shared" si="1"/>
        <v>4.4272586941402368E-2</v>
      </c>
      <c r="F66" s="8">
        <f t="shared" si="2"/>
        <v>0</v>
      </c>
      <c r="G66" s="8">
        <f t="shared" si="3"/>
        <v>0</v>
      </c>
    </row>
    <row r="67" spans="1:7" x14ac:dyDescent="0.3">
      <c r="A67" s="3">
        <v>38504</v>
      </c>
      <c r="B67">
        <v>17.133977999999999</v>
      </c>
      <c r="C67" s="8">
        <f t="shared" si="0"/>
        <v>0.15288321400139748</v>
      </c>
      <c r="D67" s="4">
        <v>2.034321213972912E-2</v>
      </c>
      <c r="E67" s="8">
        <f t="shared" si="1"/>
        <v>0.15121654733473081</v>
      </c>
      <c r="F67" s="8">
        <f t="shared" si="2"/>
        <v>0</v>
      </c>
      <c r="G67" s="8">
        <f t="shared" si="3"/>
        <v>0</v>
      </c>
    </row>
    <row r="68" spans="1:7" x14ac:dyDescent="0.3">
      <c r="A68" s="3">
        <v>38534</v>
      </c>
      <c r="B68">
        <v>18.731622999999999</v>
      </c>
      <c r="C68" s="8">
        <f t="shared" ref="C68:C131" si="4">LN(B68/B67)</f>
        <v>8.9149655586853907E-2</v>
      </c>
      <c r="D68" s="4">
        <v>1.6627157413183623E-2</v>
      </c>
      <c r="E68" s="8">
        <f t="shared" ref="E68:E131" si="5">C68-$N$4</f>
        <v>8.7482988920187243E-2</v>
      </c>
      <c r="F68" s="8">
        <f t="shared" ref="F68:F131" si="6">IF(E68&lt;0,E68,0)</f>
        <v>0</v>
      </c>
      <c r="G68" s="8">
        <f t="shared" ref="G68:G131" si="7">F68^2</f>
        <v>0</v>
      </c>
    </row>
    <row r="69" spans="1:7" x14ac:dyDescent="0.3">
      <c r="A69" s="3">
        <v>38565</v>
      </c>
      <c r="B69">
        <v>19.432631000000001</v>
      </c>
      <c r="C69" s="8">
        <f t="shared" si="4"/>
        <v>3.6740498252296909E-2</v>
      </c>
      <c r="D69" s="4">
        <v>1.6608849325827765E-3</v>
      </c>
      <c r="E69" s="8">
        <f t="shared" si="5"/>
        <v>3.5073831585630245E-2</v>
      </c>
      <c r="F69" s="8">
        <f t="shared" si="6"/>
        <v>0</v>
      </c>
      <c r="G69" s="8">
        <f t="shared" si="7"/>
        <v>0</v>
      </c>
    </row>
    <row r="70" spans="1:7" x14ac:dyDescent="0.3">
      <c r="A70" s="3">
        <v>38596</v>
      </c>
      <c r="B70">
        <v>20.337420999999999</v>
      </c>
      <c r="C70" s="8">
        <f t="shared" si="4"/>
        <v>4.5508924704256867E-2</v>
      </c>
      <c r="D70" s="4">
        <v>1.3477419196746558E-3</v>
      </c>
      <c r="E70" s="8">
        <f t="shared" si="5"/>
        <v>4.3842258037590204E-2</v>
      </c>
      <c r="F70" s="8">
        <f t="shared" si="6"/>
        <v>0</v>
      </c>
      <c r="G70" s="8">
        <f t="shared" si="7"/>
        <v>0</v>
      </c>
    </row>
    <row r="71" spans="1:7" x14ac:dyDescent="0.3">
      <c r="A71" s="3">
        <v>38626</v>
      </c>
      <c r="B71">
        <v>19.440781000000001</v>
      </c>
      <c r="C71" s="8">
        <f t="shared" si="4"/>
        <v>-4.5089614965280952E-2</v>
      </c>
      <c r="D71" s="4">
        <v>-2.7701644479248267E-2</v>
      </c>
      <c r="E71" s="8">
        <f t="shared" si="5"/>
        <v>-4.6756281631947616E-2</v>
      </c>
      <c r="F71" s="8">
        <f t="shared" si="6"/>
        <v>-4.6756281631947616E-2</v>
      </c>
      <c r="G71" s="8">
        <f t="shared" si="7"/>
        <v>2.1861498720460019E-3</v>
      </c>
    </row>
    <row r="72" spans="1:7" x14ac:dyDescent="0.3">
      <c r="A72" s="3">
        <v>38657</v>
      </c>
      <c r="B72">
        <v>22.244821999999999</v>
      </c>
      <c r="C72" s="8">
        <f t="shared" si="4"/>
        <v>0.13473628930541071</v>
      </c>
      <c r="D72" s="4">
        <v>3.8096916003892624E-2</v>
      </c>
      <c r="E72" s="8">
        <f t="shared" si="5"/>
        <v>0.13306962263874403</v>
      </c>
      <c r="F72" s="8">
        <f t="shared" si="6"/>
        <v>0</v>
      </c>
      <c r="G72" s="8">
        <f t="shared" si="7"/>
        <v>0</v>
      </c>
    </row>
    <row r="73" spans="1:7" x14ac:dyDescent="0.3">
      <c r="A73" s="3">
        <v>38687</v>
      </c>
      <c r="B73">
        <v>22.089949000000001</v>
      </c>
      <c r="C73" s="8">
        <f t="shared" si="4"/>
        <v>-6.9865537354580143E-3</v>
      </c>
      <c r="D73" s="4">
        <v>1.9961692945521588E-2</v>
      </c>
      <c r="E73" s="8">
        <f t="shared" si="5"/>
        <v>-8.6532204021246804E-3</v>
      </c>
      <c r="F73" s="8">
        <f t="shared" si="6"/>
        <v>-8.6532204021246804E-3</v>
      </c>
      <c r="G73" s="8">
        <f t="shared" si="7"/>
        <v>7.4878223327746823E-5</v>
      </c>
    </row>
    <row r="74" spans="1:7" x14ac:dyDescent="0.3">
      <c r="A74" s="3">
        <v>38718</v>
      </c>
      <c r="B74">
        <v>25.220036</v>
      </c>
      <c r="C74" s="8">
        <f t="shared" si="4"/>
        <v>0.13251604928191993</v>
      </c>
      <c r="D74" s="4">
        <v>1.3200535627976327E-2</v>
      </c>
      <c r="E74" s="8">
        <f t="shared" si="5"/>
        <v>0.13084938261525325</v>
      </c>
      <c r="F74" s="8">
        <f t="shared" si="6"/>
        <v>0</v>
      </c>
      <c r="G74" s="8">
        <f t="shared" si="7"/>
        <v>0</v>
      </c>
    </row>
    <row r="75" spans="1:7" x14ac:dyDescent="0.3">
      <c r="A75" s="3">
        <v>38749</v>
      </c>
      <c r="B75">
        <v>25.945498000000001</v>
      </c>
      <c r="C75" s="8">
        <f t="shared" si="4"/>
        <v>2.8359349110994005E-2</v>
      </c>
      <c r="D75" s="4">
        <v>-1.6266139059847875E-3</v>
      </c>
      <c r="E75" s="8">
        <f t="shared" si="5"/>
        <v>2.6692682444327338E-2</v>
      </c>
      <c r="F75" s="8">
        <f t="shared" si="6"/>
        <v>0</v>
      </c>
      <c r="G75" s="8">
        <f t="shared" si="7"/>
        <v>0</v>
      </c>
    </row>
    <row r="76" spans="1:7" x14ac:dyDescent="0.3">
      <c r="A76" s="3">
        <v>38777</v>
      </c>
      <c r="B76">
        <v>24.714656999999999</v>
      </c>
      <c r="C76" s="8">
        <f t="shared" si="4"/>
        <v>-4.8601638634282615E-2</v>
      </c>
      <c r="D76" s="4">
        <v>1.3386597736262811E-2</v>
      </c>
      <c r="E76" s="8">
        <f t="shared" si="5"/>
        <v>-5.0268305300949279E-2</v>
      </c>
      <c r="F76" s="8">
        <f t="shared" si="6"/>
        <v>-5.0268305300949279E-2</v>
      </c>
      <c r="G76" s="8">
        <f t="shared" si="7"/>
        <v>2.5269025178294453E-3</v>
      </c>
    </row>
    <row r="77" spans="1:7" x14ac:dyDescent="0.3">
      <c r="A77" s="3">
        <v>38808</v>
      </c>
      <c r="B77">
        <v>27.828437999999998</v>
      </c>
      <c r="C77" s="8">
        <f t="shared" si="4"/>
        <v>0.11866197902942906</v>
      </c>
      <c r="D77" s="4">
        <v>6.5159923941441582E-3</v>
      </c>
      <c r="E77" s="8">
        <f t="shared" si="5"/>
        <v>0.11699531236276239</v>
      </c>
      <c r="F77" s="8">
        <f t="shared" si="6"/>
        <v>0</v>
      </c>
      <c r="G77" s="8">
        <f t="shared" si="7"/>
        <v>0</v>
      </c>
    </row>
    <row r="78" spans="1:7" x14ac:dyDescent="0.3">
      <c r="A78" s="3">
        <v>38838</v>
      </c>
      <c r="B78">
        <v>25.244492999999999</v>
      </c>
      <c r="C78" s="8">
        <f t="shared" si="4"/>
        <v>-9.7450414556015968E-2</v>
      </c>
      <c r="D78" s="4">
        <v>-9.3382584455179284E-3</v>
      </c>
      <c r="E78" s="8">
        <f t="shared" si="5"/>
        <v>-9.9117081222682632E-2</v>
      </c>
      <c r="F78" s="8">
        <f t="shared" si="6"/>
        <v>-9.9117081222682632E-2</v>
      </c>
      <c r="G78" s="8">
        <f t="shared" si="7"/>
        <v>9.8241957901038669E-3</v>
      </c>
    </row>
    <row r="79" spans="1:7" x14ac:dyDescent="0.3">
      <c r="A79" s="3">
        <v>38869</v>
      </c>
      <c r="B79">
        <v>25.366762000000001</v>
      </c>
      <c r="C79" s="8">
        <f t="shared" si="4"/>
        <v>4.8317014809262822E-3</v>
      </c>
      <c r="D79" s="4">
        <v>-2.855791815567315E-2</v>
      </c>
      <c r="E79" s="8">
        <f t="shared" si="5"/>
        <v>3.1650348142596152E-3</v>
      </c>
      <c r="F79" s="8">
        <f t="shared" si="6"/>
        <v>0</v>
      </c>
      <c r="G79" s="8">
        <f t="shared" si="7"/>
        <v>0</v>
      </c>
    </row>
    <row r="80" spans="1:7" x14ac:dyDescent="0.3">
      <c r="A80" s="3">
        <v>38899</v>
      </c>
      <c r="B80">
        <v>27.551303999999998</v>
      </c>
      <c r="C80" s="8">
        <f t="shared" si="4"/>
        <v>8.2610132196859559E-2</v>
      </c>
      <c r="D80" s="4">
        <v>5.6416926673954343E-3</v>
      </c>
      <c r="E80" s="8">
        <f t="shared" si="5"/>
        <v>8.0943465530192896E-2</v>
      </c>
      <c r="F80" s="8">
        <f t="shared" si="6"/>
        <v>0</v>
      </c>
      <c r="G80" s="8">
        <f t="shared" si="7"/>
        <v>0</v>
      </c>
    </row>
    <row r="81" spans="1:7" x14ac:dyDescent="0.3">
      <c r="A81" s="3">
        <v>38930</v>
      </c>
      <c r="B81">
        <v>29.230473</v>
      </c>
      <c r="C81" s="8">
        <f t="shared" si="4"/>
        <v>5.9161894394811156E-2</v>
      </c>
      <c r="D81" s="4">
        <v>2.1353075604646797E-2</v>
      </c>
      <c r="E81" s="8">
        <f t="shared" si="5"/>
        <v>5.7495227728144492E-2</v>
      </c>
      <c r="F81" s="8">
        <f t="shared" si="6"/>
        <v>0</v>
      </c>
      <c r="G81" s="8">
        <f t="shared" si="7"/>
        <v>0</v>
      </c>
    </row>
    <row r="82" spans="1:7" x14ac:dyDescent="0.3">
      <c r="A82" s="3">
        <v>38961</v>
      </c>
      <c r="B82">
        <v>29.752136</v>
      </c>
      <c r="C82" s="8">
        <f t="shared" si="4"/>
        <v>1.768916673657351E-2</v>
      </c>
      <c r="D82" s="4">
        <v>2.3765683875228153E-2</v>
      </c>
      <c r="E82" s="8">
        <f t="shared" si="5"/>
        <v>1.6022500069906843E-2</v>
      </c>
      <c r="F82" s="8">
        <f t="shared" si="6"/>
        <v>0</v>
      </c>
      <c r="G82" s="8">
        <f t="shared" si="7"/>
        <v>0</v>
      </c>
    </row>
    <row r="83" spans="1:7" x14ac:dyDescent="0.3">
      <c r="A83" s="3">
        <v>38991</v>
      </c>
      <c r="B83">
        <v>29.360882</v>
      </c>
      <c r="C83" s="8">
        <f t="shared" si="4"/>
        <v>-1.3237683566559029E-2</v>
      </c>
      <c r="D83" s="4">
        <v>3.4635056991515853E-2</v>
      </c>
      <c r="E83" s="8">
        <f t="shared" si="5"/>
        <v>-1.4904350233225696E-2</v>
      </c>
      <c r="F83" s="8">
        <f t="shared" si="6"/>
        <v>-1.4904350233225696E-2</v>
      </c>
      <c r="G83" s="8">
        <f t="shared" si="7"/>
        <v>2.2213965587465485E-4</v>
      </c>
    </row>
    <row r="84" spans="1:7" x14ac:dyDescent="0.3">
      <c r="A84" s="3">
        <v>39022</v>
      </c>
      <c r="B84">
        <v>30.868866000000001</v>
      </c>
      <c r="C84" s="8">
        <f t="shared" si="4"/>
        <v>5.0084858978423595E-2</v>
      </c>
      <c r="D84" s="4">
        <v>1.8527483166835355E-2</v>
      </c>
      <c r="E84" s="8">
        <f t="shared" si="5"/>
        <v>4.8418192311756932E-2</v>
      </c>
      <c r="F84" s="8">
        <f t="shared" si="6"/>
        <v>0</v>
      </c>
      <c r="G84" s="8">
        <f t="shared" si="7"/>
        <v>0</v>
      </c>
    </row>
    <row r="85" spans="1:7" x14ac:dyDescent="0.3">
      <c r="A85" s="3">
        <v>39052</v>
      </c>
      <c r="B85">
        <v>30.387938999999999</v>
      </c>
      <c r="C85" s="8">
        <f t="shared" si="4"/>
        <v>-1.57023168778254E-2</v>
      </c>
      <c r="D85" s="4">
        <v>2.0005184929139282E-2</v>
      </c>
      <c r="E85" s="8">
        <f t="shared" si="5"/>
        <v>-1.7368983544492067E-2</v>
      </c>
      <c r="F85" s="8">
        <f t="shared" si="6"/>
        <v>-1.7368983544492067E-2</v>
      </c>
      <c r="G85" s="8">
        <f t="shared" si="7"/>
        <v>3.0168158936883622E-4</v>
      </c>
    </row>
    <row r="86" spans="1:7" x14ac:dyDescent="0.3">
      <c r="A86" s="3">
        <v>39083</v>
      </c>
      <c r="B86">
        <v>32.466510999999997</v>
      </c>
      <c r="C86" s="8">
        <f t="shared" si="4"/>
        <v>6.6163341040064758E-2</v>
      </c>
      <c r="D86" s="4">
        <v>5.464480874316946E-3</v>
      </c>
      <c r="E86" s="8">
        <f t="shared" si="5"/>
        <v>6.4496674373398094E-2</v>
      </c>
      <c r="F86" s="8">
        <f t="shared" si="6"/>
        <v>0</v>
      </c>
      <c r="G86" s="8">
        <f t="shared" si="7"/>
        <v>0</v>
      </c>
    </row>
    <row r="87" spans="1:7" x14ac:dyDescent="0.3">
      <c r="A87" s="3">
        <v>39114</v>
      </c>
      <c r="B87">
        <v>31.561726</v>
      </c>
      <c r="C87" s="8">
        <f t="shared" si="4"/>
        <v>-2.8263943345081029E-2</v>
      </c>
      <c r="D87" s="4">
        <v>1.4492753623188316E-2</v>
      </c>
      <c r="E87" s="8">
        <f t="shared" si="5"/>
        <v>-2.9930610011747696E-2</v>
      </c>
      <c r="F87" s="8">
        <f t="shared" si="6"/>
        <v>-2.9930610011747696E-2</v>
      </c>
      <c r="G87" s="8">
        <f t="shared" si="7"/>
        <v>8.9584141567533148E-4</v>
      </c>
    </row>
    <row r="88" spans="1:7" x14ac:dyDescent="0.3">
      <c r="A88" s="3">
        <v>39142</v>
      </c>
      <c r="B88">
        <v>31.749203000000001</v>
      </c>
      <c r="C88" s="8">
        <f t="shared" si="4"/>
        <v>5.9224386988130494E-3</v>
      </c>
      <c r="D88" s="4">
        <v>-2.6197397563676571E-2</v>
      </c>
      <c r="E88" s="8">
        <f t="shared" si="5"/>
        <v>4.2557720321463825E-3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30.974844000000001</v>
      </c>
      <c r="C89" s="8">
        <f t="shared" si="4"/>
        <v>-2.4692231478515111E-2</v>
      </c>
      <c r="D89" s="4">
        <v>4.0292832012509369E-2</v>
      </c>
      <c r="E89" s="8">
        <f t="shared" si="5"/>
        <v>-2.6358898145181778E-2</v>
      </c>
      <c r="F89" s="8">
        <f t="shared" si="6"/>
        <v>-2.6358898145181778E-2</v>
      </c>
      <c r="G89" s="8">
        <f t="shared" si="7"/>
        <v>6.9479151142806737E-4</v>
      </c>
    </row>
    <row r="90" spans="1:7" x14ac:dyDescent="0.3">
      <c r="A90" s="3">
        <v>39203</v>
      </c>
      <c r="B90">
        <v>35.197178000000001</v>
      </c>
      <c r="C90" s="8">
        <f t="shared" si="4"/>
        <v>0.12779051775277206</v>
      </c>
      <c r="D90" s="4">
        <v>3.2453335519663305E-2</v>
      </c>
      <c r="E90" s="8">
        <f t="shared" si="5"/>
        <v>0.12612385108610538</v>
      </c>
      <c r="F90" s="8">
        <f t="shared" si="6"/>
        <v>0</v>
      </c>
      <c r="G90" s="8">
        <f t="shared" si="7"/>
        <v>0</v>
      </c>
    </row>
    <row r="91" spans="1:7" x14ac:dyDescent="0.3">
      <c r="A91" s="3">
        <v>39234</v>
      </c>
      <c r="B91">
        <v>34.235348000000002</v>
      </c>
      <c r="C91" s="8">
        <f t="shared" si="4"/>
        <v>-2.7707231378538547E-2</v>
      </c>
      <c r="D91" s="4">
        <v>2.0183437669573662E-3</v>
      </c>
      <c r="E91" s="8">
        <f t="shared" si="5"/>
        <v>-2.9373898045205214E-2</v>
      </c>
      <c r="F91" s="8">
        <f t="shared" si="6"/>
        <v>-2.9373898045205214E-2</v>
      </c>
      <c r="G91" s="8">
        <f t="shared" si="7"/>
        <v>8.6282588637011067E-4</v>
      </c>
    </row>
    <row r="92" spans="1:7" x14ac:dyDescent="0.3">
      <c r="A92" s="3">
        <v>39264</v>
      </c>
      <c r="B92">
        <v>33.958205999999997</v>
      </c>
      <c r="C92" s="8">
        <f t="shared" si="4"/>
        <v>-8.1281443645093571E-3</v>
      </c>
      <c r="D92" s="4">
        <v>4.3059325447929132E-3</v>
      </c>
      <c r="E92" s="8">
        <f t="shared" si="5"/>
        <v>-9.7948110311760241E-3</v>
      </c>
      <c r="F92" s="8">
        <f t="shared" si="6"/>
        <v>-9.7948110311760241E-3</v>
      </c>
      <c r="G92" s="8">
        <f t="shared" si="7"/>
        <v>9.5938323136447533E-5</v>
      </c>
    </row>
    <row r="93" spans="1:7" x14ac:dyDescent="0.3">
      <c r="A93" s="3">
        <v>39295</v>
      </c>
      <c r="B93">
        <v>32.29533</v>
      </c>
      <c r="C93" s="8">
        <f t="shared" si="4"/>
        <v>-5.0207895460359295E-2</v>
      </c>
      <c r="D93" s="4">
        <v>-4.3459962780543392E-2</v>
      </c>
      <c r="E93" s="8">
        <f t="shared" si="5"/>
        <v>-5.1874562127025958E-2</v>
      </c>
      <c r="F93" s="8">
        <f t="shared" si="6"/>
        <v>-5.1874562127025958E-2</v>
      </c>
      <c r="G93" s="8">
        <f t="shared" si="7"/>
        <v>2.690970195870676E-3</v>
      </c>
    </row>
    <row r="94" spans="1:7" x14ac:dyDescent="0.3">
      <c r="A94" s="3">
        <v>39326</v>
      </c>
      <c r="B94">
        <v>35.490631</v>
      </c>
      <c r="C94" s="8">
        <f t="shared" si="4"/>
        <v>9.4346108424313985E-2</v>
      </c>
      <c r="D94" s="4">
        <v>2.9217252615803442E-2</v>
      </c>
      <c r="E94" s="8">
        <f t="shared" si="5"/>
        <v>9.2679441757647321E-2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36.012337000000002</v>
      </c>
      <c r="C95" s="8">
        <f t="shared" si="4"/>
        <v>1.4592828037635211E-2</v>
      </c>
      <c r="D95" s="4">
        <v>2.8414555947419175E-2</v>
      </c>
      <c r="E95" s="8">
        <f t="shared" si="5"/>
        <v>1.2926161370968544E-2</v>
      </c>
      <c r="F95" s="8">
        <f t="shared" si="6"/>
        <v>0</v>
      </c>
      <c r="G95" s="8">
        <f t="shared" si="7"/>
        <v>0</v>
      </c>
    </row>
    <row r="96" spans="1:7" x14ac:dyDescent="0.3">
      <c r="A96" s="3">
        <v>39387</v>
      </c>
      <c r="B96">
        <v>37.120899000000001</v>
      </c>
      <c r="C96" s="8">
        <f t="shared" si="4"/>
        <v>3.0318552180505387E-2</v>
      </c>
      <c r="D96" s="4">
        <v>-4.953691074652844E-2</v>
      </c>
      <c r="E96" s="8">
        <f t="shared" si="5"/>
        <v>2.865188551383872E-2</v>
      </c>
      <c r="F96" s="8">
        <f t="shared" si="6"/>
        <v>0</v>
      </c>
      <c r="G96" s="8">
        <f t="shared" si="7"/>
        <v>0</v>
      </c>
    </row>
    <row r="97" spans="1:7" x14ac:dyDescent="0.3">
      <c r="A97" s="3">
        <v>39417</v>
      </c>
      <c r="B97">
        <v>34.724415</v>
      </c>
      <c r="C97" s="8">
        <f t="shared" si="4"/>
        <v>-6.6737084528497415E-2</v>
      </c>
      <c r="D97" s="4">
        <v>1.0817348758704054E-2</v>
      </c>
      <c r="E97" s="8">
        <f t="shared" si="5"/>
        <v>-6.8403751195164078E-2</v>
      </c>
      <c r="F97" s="8">
        <f t="shared" si="6"/>
        <v>-6.8403751195164078E-2</v>
      </c>
      <c r="G97" s="8">
        <f t="shared" si="7"/>
        <v>4.6790731775699108E-3</v>
      </c>
    </row>
    <row r="98" spans="1:7" x14ac:dyDescent="0.3">
      <c r="A98" s="3">
        <v>39448</v>
      </c>
      <c r="B98">
        <v>30.510214000000001</v>
      </c>
      <c r="C98" s="8">
        <f t="shared" si="4"/>
        <v>-0.12938152904851374</v>
      </c>
      <c r="D98" s="4">
        <v>-7.0300000000000001E-2</v>
      </c>
      <c r="E98" s="8">
        <f t="shared" si="5"/>
        <v>-0.13104819571518042</v>
      </c>
      <c r="F98" s="8">
        <f t="shared" si="6"/>
        <v>-0.13104819571518042</v>
      </c>
      <c r="G98" s="8">
        <f t="shared" si="7"/>
        <v>1.7173629600204233E-2</v>
      </c>
    </row>
    <row r="99" spans="1:7" x14ac:dyDescent="0.3">
      <c r="A99" s="3">
        <v>39479</v>
      </c>
      <c r="B99">
        <v>31.333480999999999</v>
      </c>
      <c r="C99" s="8">
        <f t="shared" si="4"/>
        <v>2.6625693559027205E-2</v>
      </c>
      <c r="D99" s="4">
        <v>-1.7479035736155862E-2</v>
      </c>
      <c r="E99" s="8">
        <f t="shared" si="5"/>
        <v>2.4959026892360538E-2</v>
      </c>
      <c r="F99" s="8">
        <f t="shared" si="6"/>
        <v>0</v>
      </c>
      <c r="G99" s="8">
        <f t="shared" si="7"/>
        <v>0</v>
      </c>
    </row>
    <row r="100" spans="1:7" x14ac:dyDescent="0.3">
      <c r="A100" s="3">
        <v>39508</v>
      </c>
      <c r="B100">
        <v>31.961144999999998</v>
      </c>
      <c r="C100" s="8">
        <f t="shared" si="4"/>
        <v>1.9833739932130917E-2</v>
      </c>
      <c r="D100" s="4">
        <v>-2.8394645132843767E-2</v>
      </c>
      <c r="E100" s="8">
        <f t="shared" si="5"/>
        <v>1.816707326546425E-2</v>
      </c>
      <c r="F100" s="8">
        <f t="shared" si="6"/>
        <v>0</v>
      </c>
      <c r="G100" s="8">
        <f t="shared" si="7"/>
        <v>0</v>
      </c>
    </row>
    <row r="101" spans="1:7" x14ac:dyDescent="0.3">
      <c r="A101" s="3">
        <v>39539</v>
      </c>
      <c r="B101">
        <v>35.392817999999998</v>
      </c>
      <c r="C101" s="8">
        <f t="shared" si="4"/>
        <v>0.10198797191171259</v>
      </c>
      <c r="D101" s="4">
        <v>3.9842883063102102E-2</v>
      </c>
      <c r="E101" s="8">
        <f t="shared" si="5"/>
        <v>0.10032130524504593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37.267620000000001</v>
      </c>
      <c r="C102" s="8">
        <f t="shared" si="4"/>
        <v>5.1615934920449455E-2</v>
      </c>
      <c r="D102" s="4">
        <v>2.3615848970011788E-2</v>
      </c>
      <c r="E102" s="8">
        <f t="shared" si="5"/>
        <v>4.9949268253782791E-2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34.439117000000003</v>
      </c>
      <c r="C103" s="8">
        <f t="shared" si="4"/>
        <v>-7.8931812682291116E-2</v>
      </c>
      <c r="D103" s="4">
        <v>-4.5167580707125315E-2</v>
      </c>
      <c r="E103" s="8">
        <f t="shared" si="5"/>
        <v>-8.059847934895778E-2</v>
      </c>
      <c r="F103" s="8">
        <f t="shared" si="6"/>
        <v>-8.059847934895778E-2</v>
      </c>
      <c r="G103" s="8">
        <f t="shared" si="7"/>
        <v>6.4961148733643738E-3</v>
      </c>
    </row>
    <row r="104" spans="1:7" x14ac:dyDescent="0.3">
      <c r="A104" s="3">
        <v>39630</v>
      </c>
      <c r="B104">
        <v>34.153830999999997</v>
      </c>
      <c r="C104" s="8">
        <f t="shared" si="4"/>
        <v>-8.3182791618527045E-3</v>
      </c>
      <c r="D104" s="4">
        <v>-6.4611589976651673E-2</v>
      </c>
      <c r="E104" s="8">
        <f t="shared" si="5"/>
        <v>-9.9849458285193714E-3</v>
      </c>
      <c r="F104" s="8">
        <f t="shared" si="6"/>
        <v>-9.9849458285193714E-3</v>
      </c>
      <c r="G104" s="8">
        <f t="shared" si="7"/>
        <v>9.9699143198466399E-5</v>
      </c>
    </row>
    <row r="105" spans="1:7" x14ac:dyDescent="0.3">
      <c r="A105" s="3">
        <v>39661</v>
      </c>
      <c r="B105">
        <v>33.689224000000003</v>
      </c>
      <c r="C105" s="8">
        <f t="shared" si="4"/>
        <v>-1.3696737664820382E-2</v>
      </c>
      <c r="D105" s="4">
        <v>1.9017431495520824E-2</v>
      </c>
      <c r="E105" s="8">
        <f t="shared" si="5"/>
        <v>-1.5363404331487049E-2</v>
      </c>
      <c r="F105" s="8">
        <f t="shared" si="6"/>
        <v>-1.5363404331487049E-2</v>
      </c>
      <c r="G105" s="8">
        <f t="shared" si="7"/>
        <v>2.3603419265275501E-4</v>
      </c>
    </row>
    <row r="106" spans="1:7" x14ac:dyDescent="0.3">
      <c r="A106" s="3">
        <v>39692</v>
      </c>
      <c r="B106">
        <v>29.320124</v>
      </c>
      <c r="C106" s="8">
        <f t="shared" si="4"/>
        <v>-0.13890391740747898</v>
      </c>
      <c r="D106" s="4">
        <v>-5.1660127954593613E-2</v>
      </c>
      <c r="E106" s="8">
        <f t="shared" si="5"/>
        <v>-0.14057058407414566</v>
      </c>
      <c r="F106" s="8">
        <f t="shared" si="6"/>
        <v>-0.14057058407414566</v>
      </c>
      <c r="G106" s="8">
        <f t="shared" si="7"/>
        <v>1.9760089106946453E-2</v>
      </c>
    </row>
    <row r="107" spans="1:7" x14ac:dyDescent="0.3">
      <c r="A107" s="3">
        <v>39722</v>
      </c>
      <c r="B107">
        <v>26.336763000000001</v>
      </c>
      <c r="C107" s="8">
        <f t="shared" si="4"/>
        <v>-0.10730831037991381</v>
      </c>
      <c r="D107" s="4">
        <v>-0.22804481527030129</v>
      </c>
      <c r="E107" s="8">
        <f t="shared" si="5"/>
        <v>-0.10897497704658048</v>
      </c>
      <c r="F107" s="8">
        <f t="shared" si="6"/>
        <v>-0.10897497704658048</v>
      </c>
      <c r="G107" s="8">
        <f t="shared" si="7"/>
        <v>1.1875545622302742E-2</v>
      </c>
    </row>
    <row r="108" spans="1:7" x14ac:dyDescent="0.3">
      <c r="A108" s="3">
        <v>39753</v>
      </c>
      <c r="B108">
        <v>22.204063000000001</v>
      </c>
      <c r="C108" s="8">
        <f t="shared" si="4"/>
        <v>-0.17069050567418498</v>
      </c>
      <c r="D108" s="4">
        <v>-9.2687692547691367E-2</v>
      </c>
      <c r="E108" s="8">
        <f t="shared" si="5"/>
        <v>-0.17235717234085166</v>
      </c>
      <c r="F108" s="8">
        <f t="shared" si="6"/>
        <v>-0.17235717234085166</v>
      </c>
      <c r="G108" s="8">
        <f t="shared" si="7"/>
        <v>2.9706994857334038E-2</v>
      </c>
    </row>
    <row r="109" spans="1:7" x14ac:dyDescent="0.3">
      <c r="A109" s="3">
        <v>39783</v>
      </c>
      <c r="B109">
        <v>23.899529999999999</v>
      </c>
      <c r="C109" s="8">
        <f t="shared" si="4"/>
        <v>7.3583503321636948E-2</v>
      </c>
      <c r="D109" s="4">
        <v>-6.225170620331023E-3</v>
      </c>
      <c r="E109" s="8">
        <f t="shared" si="5"/>
        <v>7.1916836654970284E-2</v>
      </c>
      <c r="F109" s="8">
        <f t="shared" si="6"/>
        <v>0</v>
      </c>
      <c r="G109" s="8">
        <f t="shared" si="7"/>
        <v>0</v>
      </c>
    </row>
    <row r="110" spans="1:7" x14ac:dyDescent="0.3">
      <c r="A110" s="3">
        <v>39814</v>
      </c>
      <c r="B110">
        <v>24.730958999999999</v>
      </c>
      <c r="C110" s="8">
        <f t="shared" si="4"/>
        <v>3.4197066120472269E-2</v>
      </c>
      <c r="D110" s="4">
        <v>-1.3745526606019519E-2</v>
      </c>
      <c r="E110" s="8">
        <f t="shared" si="5"/>
        <v>3.2530399453805606E-2</v>
      </c>
      <c r="F110" s="8">
        <f t="shared" si="6"/>
        <v>0</v>
      </c>
      <c r="G110" s="8">
        <f t="shared" si="7"/>
        <v>0</v>
      </c>
    </row>
    <row r="111" spans="1:7" x14ac:dyDescent="0.3">
      <c r="A111" s="3">
        <v>39845</v>
      </c>
      <c r="B111">
        <v>23.736504</v>
      </c>
      <c r="C111" s="8">
        <f t="shared" si="4"/>
        <v>-4.1041743260253088E-2</v>
      </c>
      <c r="D111" s="4">
        <v>-7.2271851569116516E-2</v>
      </c>
      <c r="E111" s="8">
        <f t="shared" si="5"/>
        <v>-4.2708409926919752E-2</v>
      </c>
      <c r="F111" s="8">
        <f t="shared" si="6"/>
        <v>-4.2708409926919752E-2</v>
      </c>
      <c r="G111" s="8">
        <f t="shared" si="7"/>
        <v>1.8240082784858175E-3</v>
      </c>
    </row>
    <row r="112" spans="1:7" x14ac:dyDescent="0.3">
      <c r="A112" s="3">
        <v>39873</v>
      </c>
      <c r="B112">
        <v>24.804327000000001</v>
      </c>
      <c r="C112" s="8">
        <f t="shared" si="4"/>
        <v>4.4003997425901324E-2</v>
      </c>
      <c r="D112" s="4">
        <v>-6.1592981687080633E-2</v>
      </c>
      <c r="E112" s="8">
        <f t="shared" si="5"/>
        <v>4.2337330759234661E-2</v>
      </c>
      <c r="F112" s="8">
        <f t="shared" si="6"/>
        <v>0</v>
      </c>
      <c r="G112" s="8">
        <f t="shared" si="7"/>
        <v>0</v>
      </c>
    </row>
    <row r="113" spans="1:7" x14ac:dyDescent="0.3">
      <c r="A113" s="3">
        <v>39904</v>
      </c>
      <c r="B113">
        <v>25.888435000000001</v>
      </c>
      <c r="C113" s="8">
        <f t="shared" si="4"/>
        <v>4.2778230128694521E-2</v>
      </c>
      <c r="D113" s="4">
        <v>0.1135225377330884</v>
      </c>
      <c r="E113" s="8">
        <f t="shared" si="5"/>
        <v>4.1111563462027857E-2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25.978102</v>
      </c>
      <c r="C114" s="8">
        <f t="shared" si="4"/>
        <v>3.4576084896953572E-3</v>
      </c>
      <c r="D114" s="4">
        <v>6.2011455300946282E-2</v>
      </c>
      <c r="E114" s="8">
        <f t="shared" si="5"/>
        <v>1.7909418230286904E-3</v>
      </c>
      <c r="F114" s="8">
        <f t="shared" si="6"/>
        <v>0</v>
      </c>
      <c r="G114" s="8">
        <f t="shared" si="7"/>
        <v>0</v>
      </c>
    </row>
    <row r="115" spans="1:7" x14ac:dyDescent="0.3">
      <c r="A115" s="3">
        <v>39965</v>
      </c>
      <c r="B115">
        <v>25.700959999999998</v>
      </c>
      <c r="C115" s="8">
        <f t="shared" si="4"/>
        <v>-1.0725607087514185E-2</v>
      </c>
      <c r="D115" s="4">
        <v>2.5934853640319527E-2</v>
      </c>
      <c r="E115" s="8">
        <f t="shared" si="5"/>
        <v>-1.2392273754180852E-2</v>
      </c>
      <c r="F115" s="8">
        <f t="shared" si="6"/>
        <v>-1.2392273754180852E-2</v>
      </c>
      <c r="G115" s="8">
        <f t="shared" si="7"/>
        <v>1.535684487985596E-4</v>
      </c>
    </row>
    <row r="116" spans="1:7" x14ac:dyDescent="0.3">
      <c r="A116" s="3">
        <v>39995</v>
      </c>
      <c r="B116">
        <v>27.787682</v>
      </c>
      <c r="C116" s="8">
        <f t="shared" si="4"/>
        <v>7.8064483687337455E-2</v>
      </c>
      <c r="D116" s="4">
        <v>1.041933440879142E-2</v>
      </c>
      <c r="E116" s="8">
        <f t="shared" si="5"/>
        <v>7.6397817020670791E-2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25.798777000000001</v>
      </c>
      <c r="C117" s="8">
        <f t="shared" si="4"/>
        <v>-7.4265741273234001E-2</v>
      </c>
      <c r="D117" s="4">
        <v>7.6015097072682322E-2</v>
      </c>
      <c r="E117" s="8">
        <f t="shared" si="5"/>
        <v>-7.5932407939900665E-2</v>
      </c>
      <c r="F117" s="8">
        <f t="shared" si="6"/>
        <v>-7.5932407939900665E-2</v>
      </c>
      <c r="G117" s="8">
        <f t="shared" si="7"/>
        <v>5.7657305755514894E-3</v>
      </c>
    </row>
    <row r="118" spans="1:7" x14ac:dyDescent="0.3">
      <c r="A118" s="3">
        <v>40057</v>
      </c>
      <c r="B118">
        <v>29.670631</v>
      </c>
      <c r="C118" s="8">
        <f t="shared" si="4"/>
        <v>0.13983061364669111</v>
      </c>
      <c r="D118" s="4">
        <v>3.3903202280586742E-2</v>
      </c>
      <c r="E118" s="8">
        <f t="shared" si="5"/>
        <v>0.13816394698002443</v>
      </c>
      <c r="F118" s="8">
        <f t="shared" si="6"/>
        <v>0</v>
      </c>
      <c r="G118" s="8">
        <f t="shared" si="7"/>
        <v>0</v>
      </c>
    </row>
    <row r="119" spans="1:7" x14ac:dyDescent="0.3">
      <c r="A119" s="3">
        <v>40087</v>
      </c>
      <c r="B119">
        <v>30.012982999999998</v>
      </c>
      <c r="C119" s="8">
        <f t="shared" si="4"/>
        <v>1.1472353362411159E-2</v>
      </c>
      <c r="D119" s="4">
        <v>2.1883167130382426E-2</v>
      </c>
      <c r="E119" s="8">
        <f t="shared" si="5"/>
        <v>9.8056866957444925E-3</v>
      </c>
      <c r="F119" s="8">
        <f t="shared" si="6"/>
        <v>0</v>
      </c>
      <c r="G119" s="8">
        <f t="shared" si="7"/>
        <v>0</v>
      </c>
    </row>
    <row r="120" spans="1:7" x14ac:dyDescent="0.3">
      <c r="A120" s="3">
        <v>40118</v>
      </c>
      <c r="B120">
        <v>33.354999999999997</v>
      </c>
      <c r="C120" s="8">
        <f t="shared" si="4"/>
        <v>0.10557763144914209</v>
      </c>
      <c r="D120" s="4">
        <v>1.8936146806125678E-2</v>
      </c>
      <c r="E120" s="8">
        <f t="shared" si="5"/>
        <v>0.10391096478247543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35.221648999999999</v>
      </c>
      <c r="C121" s="8">
        <f t="shared" si="4"/>
        <v>5.445323579920279E-2</v>
      </c>
      <c r="D121" s="4">
        <v>2.0296814481386517E-2</v>
      </c>
      <c r="E121" s="8">
        <f t="shared" si="5"/>
        <v>5.2786569132536126E-2</v>
      </c>
      <c r="F121" s="8">
        <f t="shared" si="6"/>
        <v>0</v>
      </c>
      <c r="G121" s="8">
        <f t="shared" si="7"/>
        <v>0</v>
      </c>
    </row>
    <row r="122" spans="1:7" x14ac:dyDescent="0.3">
      <c r="A122" s="3">
        <v>40179</v>
      </c>
      <c r="B122">
        <v>34.602142000000001</v>
      </c>
      <c r="C122" s="8">
        <f t="shared" si="4"/>
        <v>-1.7745334298743094E-2</v>
      </c>
      <c r="D122" s="4">
        <v>1.1817717079914544E-2</v>
      </c>
      <c r="E122" s="8">
        <f t="shared" si="5"/>
        <v>-1.9412000965409761E-2</v>
      </c>
      <c r="F122" s="8">
        <f t="shared" si="6"/>
        <v>-1.9412000965409761E-2</v>
      </c>
      <c r="G122" s="8">
        <f t="shared" si="7"/>
        <v>3.7682578148106948E-4</v>
      </c>
    </row>
    <row r="123" spans="1:7" x14ac:dyDescent="0.3">
      <c r="A123" s="3">
        <v>40210</v>
      </c>
      <c r="B123">
        <v>34.773330999999999</v>
      </c>
      <c r="C123" s="8">
        <f t="shared" si="4"/>
        <v>4.9351547470653815E-3</v>
      </c>
      <c r="D123" s="4">
        <v>-3.11132592188617E-2</v>
      </c>
      <c r="E123" s="8">
        <f t="shared" si="5"/>
        <v>3.2684880803987145E-3</v>
      </c>
      <c r="F123" s="8">
        <f t="shared" si="6"/>
        <v>0</v>
      </c>
      <c r="G123" s="8">
        <f t="shared" si="7"/>
        <v>0</v>
      </c>
    </row>
    <row r="124" spans="1:7" x14ac:dyDescent="0.3">
      <c r="A124" s="3">
        <v>40238</v>
      </c>
      <c r="B124">
        <v>34.732577999999997</v>
      </c>
      <c r="C124" s="8">
        <f t="shared" si="4"/>
        <v>-1.1726486353835488E-3</v>
      </c>
      <c r="D124" s="4">
        <v>5.6136207167735014E-2</v>
      </c>
      <c r="E124" s="8">
        <f t="shared" si="5"/>
        <v>-2.8393153020502158E-3</v>
      </c>
      <c r="F124" s="8">
        <f t="shared" si="6"/>
        <v>-2.8393153020502158E-3</v>
      </c>
      <c r="G124" s="8">
        <f t="shared" si="7"/>
        <v>8.0617113844565076E-6</v>
      </c>
    </row>
    <row r="125" spans="1:7" x14ac:dyDescent="0.3">
      <c r="A125" s="3">
        <v>40269</v>
      </c>
      <c r="B125">
        <v>33.265331000000003</v>
      </c>
      <c r="C125" s="8">
        <f t="shared" si="4"/>
        <v>-4.316235023095772E-2</v>
      </c>
      <c r="D125" s="4">
        <v>3.8542761742774344E-2</v>
      </c>
      <c r="E125" s="8">
        <f t="shared" si="5"/>
        <v>-4.4829016897624384E-2</v>
      </c>
      <c r="F125" s="8">
        <f t="shared" si="6"/>
        <v>-4.4829016897624384E-2</v>
      </c>
      <c r="G125" s="8">
        <f t="shared" si="7"/>
        <v>2.0096407560074923E-3</v>
      </c>
    </row>
    <row r="126" spans="1:7" x14ac:dyDescent="0.3">
      <c r="A126" s="3">
        <v>40299</v>
      </c>
      <c r="B126">
        <v>33.037112999999998</v>
      </c>
      <c r="C126" s="8">
        <f t="shared" si="4"/>
        <v>-6.8841776422715831E-3</v>
      </c>
      <c r="D126" s="4">
        <v>-6.2249358284833245E-2</v>
      </c>
      <c r="E126" s="8">
        <f t="shared" si="5"/>
        <v>-8.5508443089382501E-3</v>
      </c>
      <c r="F126" s="8">
        <f t="shared" si="6"/>
        <v>-8.5508443089382501E-3</v>
      </c>
      <c r="G126" s="8">
        <f t="shared" si="7"/>
        <v>7.3116938395701662E-5</v>
      </c>
    </row>
    <row r="127" spans="1:7" x14ac:dyDescent="0.3">
      <c r="A127" s="3">
        <v>40330</v>
      </c>
      <c r="B127">
        <v>36.273167000000001</v>
      </c>
      <c r="C127" s="8">
        <f t="shared" si="4"/>
        <v>9.3446700924638734E-2</v>
      </c>
      <c r="D127" s="4">
        <v>-3.7769044812347032E-2</v>
      </c>
      <c r="E127" s="8">
        <f t="shared" si="5"/>
        <v>9.1780034257972071E-2</v>
      </c>
      <c r="F127" s="8">
        <f t="shared" si="6"/>
        <v>0</v>
      </c>
      <c r="G127" s="8">
        <f t="shared" si="7"/>
        <v>0</v>
      </c>
    </row>
    <row r="128" spans="1:7" x14ac:dyDescent="0.3">
      <c r="A128" s="3">
        <v>40360</v>
      </c>
      <c r="B128">
        <v>37.691479000000001</v>
      </c>
      <c r="C128" s="8">
        <f t="shared" si="4"/>
        <v>3.8355780862130574E-2</v>
      </c>
      <c r="D128" s="4">
        <v>-3.2914839531485874E-3</v>
      </c>
      <c r="E128" s="8">
        <f t="shared" si="5"/>
        <v>3.6689114195463911E-2</v>
      </c>
      <c r="F128" s="8">
        <f t="shared" si="6"/>
        <v>0</v>
      </c>
      <c r="G128" s="8">
        <f t="shared" si="7"/>
        <v>0</v>
      </c>
    </row>
    <row r="129" spans="1:7" x14ac:dyDescent="0.3">
      <c r="A129" s="3">
        <v>40391</v>
      </c>
      <c r="B129">
        <v>38.196860999999998</v>
      </c>
      <c r="C129" s="8">
        <f t="shared" si="4"/>
        <v>1.3319291774132495E-2</v>
      </c>
      <c r="D129" s="4">
        <v>6.9033258629053185E-3</v>
      </c>
      <c r="E129" s="8">
        <f t="shared" si="5"/>
        <v>1.1652625107465828E-2</v>
      </c>
      <c r="F129" s="8">
        <f t="shared" si="6"/>
        <v>0</v>
      </c>
      <c r="G129" s="8">
        <f t="shared" si="7"/>
        <v>0</v>
      </c>
    </row>
    <row r="130" spans="1:7" x14ac:dyDescent="0.3">
      <c r="A130" s="3">
        <v>40422</v>
      </c>
      <c r="B130">
        <v>41.783417</v>
      </c>
      <c r="C130" s="8">
        <f t="shared" si="4"/>
        <v>8.9746198866193838E-2</v>
      </c>
      <c r="D130" s="4">
        <v>3.1504941141508404E-2</v>
      </c>
      <c r="E130" s="8">
        <f t="shared" si="5"/>
        <v>8.8079532199527175E-2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42.068728999999998</v>
      </c>
      <c r="C131" s="8">
        <f t="shared" si="4"/>
        <v>6.8051472663897402E-3</v>
      </c>
      <c r="D131" s="4">
        <v>4.3169159346687906E-2</v>
      </c>
      <c r="E131" s="8">
        <f t="shared" si="5"/>
        <v>5.1384805997230732E-3</v>
      </c>
      <c r="F131" s="8">
        <f t="shared" si="6"/>
        <v>0</v>
      </c>
      <c r="G131" s="8">
        <f t="shared" si="7"/>
        <v>0</v>
      </c>
    </row>
    <row r="132" spans="1:7" x14ac:dyDescent="0.3">
      <c r="A132" s="3">
        <v>40483</v>
      </c>
      <c r="B132">
        <v>41.220984999999999</v>
      </c>
      <c r="C132" s="8">
        <f t="shared" ref="C132:C195" si="8">LN(B132/B131)</f>
        <v>-2.0357214250162969E-2</v>
      </c>
      <c r="D132" s="4">
        <v>2.3042863564302723E-2</v>
      </c>
      <c r="E132" s="8">
        <f t="shared" ref="E132:E195" si="9">C132-$N$4</f>
        <v>-2.2023880916829636E-2</v>
      </c>
      <c r="F132" s="8">
        <f t="shared" ref="F132:F195" si="10">IF(E132&lt;0,E132,0)</f>
        <v>-2.2023880916829636E-2</v>
      </c>
      <c r="G132" s="8">
        <f t="shared" ref="G132:G195" si="11">F132^2</f>
        <v>4.850513306386926E-4</v>
      </c>
    </row>
    <row r="133" spans="1:7" x14ac:dyDescent="0.3">
      <c r="A133" s="3">
        <v>40513</v>
      </c>
      <c r="B133">
        <v>42.093165999999997</v>
      </c>
      <c r="C133" s="8">
        <f t="shared" si="8"/>
        <v>2.0937928377066647E-2</v>
      </c>
      <c r="D133" s="4">
        <v>3.4948361274036006E-2</v>
      </c>
      <c r="E133" s="8">
        <f t="shared" si="9"/>
        <v>1.927126171039998E-2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41.457366999999998</v>
      </c>
      <c r="C134" s="8">
        <f t="shared" si="8"/>
        <v>-1.5219801724494681E-2</v>
      </c>
      <c r="D134" s="4">
        <v>3.2560370945617333E-2</v>
      </c>
      <c r="E134" s="8">
        <f t="shared" si="9"/>
        <v>-1.6886468391161348E-2</v>
      </c>
      <c r="F134" s="8">
        <f t="shared" si="10"/>
        <v>-1.6886468391161348E-2</v>
      </c>
      <c r="G134" s="8">
        <f t="shared" si="11"/>
        <v>2.8515281472569131E-4</v>
      </c>
    </row>
    <row r="135" spans="1:7" x14ac:dyDescent="0.3">
      <c r="A135" s="3">
        <v>40575</v>
      </c>
      <c r="B135">
        <v>43.984253000000002</v>
      </c>
      <c r="C135" s="8">
        <f t="shared" si="8"/>
        <v>5.9166085501731192E-2</v>
      </c>
      <c r="D135" s="4">
        <v>2.9575000749874056E-2</v>
      </c>
      <c r="E135" s="8">
        <f t="shared" si="9"/>
        <v>5.7499418835064528E-2</v>
      </c>
      <c r="F135" s="8">
        <f t="shared" si="10"/>
        <v>0</v>
      </c>
      <c r="G135" s="8">
        <f t="shared" si="11"/>
        <v>0</v>
      </c>
    </row>
    <row r="136" spans="1:7" x14ac:dyDescent="0.3">
      <c r="A136" s="3">
        <v>40603</v>
      </c>
      <c r="B136">
        <v>42.239905999999998</v>
      </c>
      <c r="C136" s="8">
        <f t="shared" si="8"/>
        <v>-4.0466269481274506E-2</v>
      </c>
      <c r="D136" s="4">
        <v>-1.2667701894044002E-2</v>
      </c>
      <c r="E136" s="8">
        <f t="shared" si="9"/>
        <v>-4.2132936147941169E-2</v>
      </c>
      <c r="F136" s="8">
        <f t="shared" si="10"/>
        <v>-4.2132936147941169E-2</v>
      </c>
      <c r="G136" s="8">
        <f t="shared" si="11"/>
        <v>1.7751843084464877E-3</v>
      </c>
    </row>
    <row r="137" spans="1:7" x14ac:dyDescent="0.3">
      <c r="A137" s="3">
        <v>40634</v>
      </c>
      <c r="B137">
        <v>42.639313000000001</v>
      </c>
      <c r="C137" s="8">
        <f t="shared" si="8"/>
        <v>9.4112540787832429E-3</v>
      </c>
      <c r="D137" s="4">
        <v>2.0501476777409332E-2</v>
      </c>
      <c r="E137" s="8">
        <f t="shared" si="9"/>
        <v>7.7445874121165759E-3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45.223258999999999</v>
      </c>
      <c r="C138" s="8">
        <f t="shared" si="8"/>
        <v>5.8834866037973214E-2</v>
      </c>
      <c r="D138" s="4">
        <v>5.0939873881095284E-3</v>
      </c>
      <c r="E138" s="8">
        <f t="shared" si="9"/>
        <v>5.7168199371306551E-2</v>
      </c>
      <c r="F138" s="8">
        <f t="shared" si="10"/>
        <v>0</v>
      </c>
      <c r="G138" s="8">
        <f t="shared" si="11"/>
        <v>0</v>
      </c>
    </row>
    <row r="139" spans="1:7" x14ac:dyDescent="0.3">
      <c r="A139" s="3">
        <v>40695</v>
      </c>
      <c r="B139">
        <v>42.655597999999998</v>
      </c>
      <c r="C139" s="8">
        <f t="shared" si="8"/>
        <v>-5.8453014412666475E-2</v>
      </c>
      <c r="D139" s="4">
        <v>-3.8868390502178655E-2</v>
      </c>
      <c r="E139" s="8">
        <f t="shared" si="9"/>
        <v>-6.0119681079333138E-2</v>
      </c>
      <c r="F139" s="8">
        <f t="shared" si="10"/>
        <v>-6.0119681079333138E-2</v>
      </c>
      <c r="G139" s="8">
        <f t="shared" si="11"/>
        <v>3.6143760530807268E-3</v>
      </c>
    </row>
    <row r="140" spans="1:7" x14ac:dyDescent="0.3">
      <c r="A140" s="3">
        <v>40725</v>
      </c>
      <c r="B140">
        <v>42.818626000000002</v>
      </c>
      <c r="C140" s="8">
        <f t="shared" si="8"/>
        <v>3.8146751164452159E-3</v>
      </c>
      <c r="D140" s="4">
        <v>2.9016611928066923E-2</v>
      </c>
      <c r="E140" s="8">
        <f t="shared" si="9"/>
        <v>2.1480084497785493E-3</v>
      </c>
      <c r="F140" s="8">
        <f t="shared" si="10"/>
        <v>0</v>
      </c>
      <c r="G140" s="8">
        <f t="shared" si="11"/>
        <v>0</v>
      </c>
    </row>
    <row r="141" spans="1:7" x14ac:dyDescent="0.3">
      <c r="A141" s="3">
        <v>40756</v>
      </c>
      <c r="B141">
        <v>43.902752</v>
      </c>
      <c r="C141" s="8">
        <f t="shared" si="8"/>
        <v>2.5003811206149612E-2</v>
      </c>
      <c r="D141" s="4">
        <v>-0.11155150163391914</v>
      </c>
      <c r="E141" s="8">
        <f t="shared" si="9"/>
        <v>2.3337144539482945E-2</v>
      </c>
      <c r="F141" s="8">
        <f t="shared" si="10"/>
        <v>0</v>
      </c>
      <c r="G141" s="8">
        <f t="shared" si="11"/>
        <v>0</v>
      </c>
    </row>
    <row r="142" spans="1:7" x14ac:dyDescent="0.3">
      <c r="A142" s="3">
        <v>40787</v>
      </c>
      <c r="B142">
        <v>43.853847999999999</v>
      </c>
      <c r="C142" s="8">
        <f t="shared" si="8"/>
        <v>-1.1145373695506439E-3</v>
      </c>
      <c r="D142" s="4">
        <v>-9.6898422195606567E-3</v>
      </c>
      <c r="E142" s="8">
        <f t="shared" si="9"/>
        <v>-2.7812040362173106E-3</v>
      </c>
      <c r="F142" s="8">
        <f t="shared" si="10"/>
        <v>-2.7812040362173106E-3</v>
      </c>
      <c r="G142" s="8">
        <f t="shared" si="11"/>
        <v>7.7350958910714602E-6</v>
      </c>
    </row>
    <row r="143" spans="1:7" x14ac:dyDescent="0.3">
      <c r="A143" s="3">
        <v>40817</v>
      </c>
      <c r="B143">
        <v>44.913508999999998</v>
      </c>
      <c r="C143" s="8">
        <f t="shared" si="8"/>
        <v>2.3876149419334521E-2</v>
      </c>
      <c r="D143" s="4">
        <v>2.8005694066489926E-2</v>
      </c>
      <c r="E143" s="8">
        <f t="shared" si="9"/>
        <v>2.2209482752667854E-2</v>
      </c>
      <c r="F143" s="8">
        <f t="shared" si="10"/>
        <v>0</v>
      </c>
      <c r="G143" s="8">
        <f t="shared" si="11"/>
        <v>0</v>
      </c>
    </row>
    <row r="144" spans="1:7" x14ac:dyDescent="0.3">
      <c r="A144" s="3">
        <v>40848</v>
      </c>
      <c r="B144">
        <v>48.092503000000001</v>
      </c>
      <c r="C144" s="8">
        <f t="shared" si="8"/>
        <v>6.8387684084775774E-2</v>
      </c>
      <c r="D144" s="4">
        <v>1.5779160738160623E-2</v>
      </c>
      <c r="E144" s="8">
        <f t="shared" si="9"/>
        <v>6.672101741810911E-2</v>
      </c>
      <c r="F144" s="8">
        <f t="shared" si="10"/>
        <v>0</v>
      </c>
      <c r="G144" s="8">
        <f t="shared" si="11"/>
        <v>0</v>
      </c>
    </row>
    <row r="145" spans="1:7" x14ac:dyDescent="0.3">
      <c r="A145" s="3">
        <v>40878</v>
      </c>
      <c r="B145">
        <v>48.915774999999996</v>
      </c>
      <c r="C145" s="8">
        <f t="shared" si="8"/>
        <v>1.6973639416585782E-2</v>
      </c>
      <c r="D145" s="4">
        <v>1.3685864734008166E-2</v>
      </c>
      <c r="E145" s="8">
        <f t="shared" si="9"/>
        <v>1.5306972749919115E-2</v>
      </c>
      <c r="F145" s="8">
        <f t="shared" si="10"/>
        <v>0</v>
      </c>
      <c r="G145" s="8">
        <f t="shared" si="11"/>
        <v>0</v>
      </c>
    </row>
    <row r="146" spans="1:7" x14ac:dyDescent="0.3">
      <c r="A146" s="3">
        <v>40909</v>
      </c>
      <c r="B146">
        <v>52.076096</v>
      </c>
      <c r="C146" s="8">
        <f t="shared" si="8"/>
        <v>6.2606091898438312E-2</v>
      </c>
      <c r="D146" s="4">
        <v>4.5025097747086802E-2</v>
      </c>
      <c r="E146" s="8">
        <f t="shared" si="9"/>
        <v>6.0939425231771649E-2</v>
      </c>
      <c r="F146" s="8">
        <f t="shared" si="10"/>
        <v>0</v>
      </c>
      <c r="G146" s="8">
        <f t="shared" si="11"/>
        <v>0</v>
      </c>
    </row>
    <row r="147" spans="1:7" x14ac:dyDescent="0.3">
      <c r="A147" s="3">
        <v>40940</v>
      </c>
      <c r="B147">
        <v>51.313533999999997</v>
      </c>
      <c r="C147" s="8">
        <f t="shared" si="8"/>
        <v>-1.4751495448070267E-2</v>
      </c>
      <c r="D147" s="4">
        <v>3.9137019179213507E-2</v>
      </c>
      <c r="E147" s="8">
        <f t="shared" si="9"/>
        <v>-1.6418162114736932E-2</v>
      </c>
      <c r="F147" s="8">
        <f t="shared" si="10"/>
        <v>-1.6418162114736932E-2</v>
      </c>
      <c r="G147" s="8">
        <f t="shared" si="11"/>
        <v>2.6955604722578308E-4</v>
      </c>
    </row>
    <row r="148" spans="1:7" x14ac:dyDescent="0.3">
      <c r="A148" s="3">
        <v>40969</v>
      </c>
      <c r="B148">
        <v>51.674304999999997</v>
      </c>
      <c r="C148" s="8">
        <f t="shared" si="8"/>
        <v>7.0061179888088925E-3</v>
      </c>
      <c r="D148" s="4">
        <v>2.6809497027676436E-2</v>
      </c>
      <c r="E148" s="8">
        <f t="shared" si="9"/>
        <v>5.3394513221422255E-3</v>
      </c>
      <c r="F148" s="8">
        <f t="shared" si="10"/>
        <v>0</v>
      </c>
      <c r="G148" s="8">
        <f t="shared" si="11"/>
        <v>0</v>
      </c>
    </row>
    <row r="149" spans="1:7" x14ac:dyDescent="0.3">
      <c r="A149" s="3">
        <v>41000</v>
      </c>
      <c r="B149">
        <v>53.773421999999997</v>
      </c>
      <c r="C149" s="8">
        <f t="shared" si="8"/>
        <v>3.9818674198552076E-2</v>
      </c>
      <c r="D149" s="4">
        <v>-2.0247370616681883E-3</v>
      </c>
      <c r="E149" s="8">
        <f t="shared" si="9"/>
        <v>3.8152007531885412E-2</v>
      </c>
      <c r="F149" s="8">
        <f t="shared" si="10"/>
        <v>0</v>
      </c>
      <c r="G149" s="8">
        <f t="shared" si="11"/>
        <v>0</v>
      </c>
    </row>
    <row r="150" spans="1:7" x14ac:dyDescent="0.3">
      <c r="A150" s="3">
        <v>41030</v>
      </c>
      <c r="B150">
        <v>53.376209000000003</v>
      </c>
      <c r="C150" s="8">
        <f t="shared" si="8"/>
        <v>-7.414207886179666E-3</v>
      </c>
      <c r="D150" s="4">
        <v>-3.3115171647048497E-2</v>
      </c>
      <c r="E150" s="8">
        <f t="shared" si="9"/>
        <v>-9.0808745528463321E-3</v>
      </c>
      <c r="F150" s="8">
        <f t="shared" si="10"/>
        <v>-9.0808745528463321E-3</v>
      </c>
      <c r="G150" s="8">
        <f t="shared" si="11"/>
        <v>8.2462282644532071E-5</v>
      </c>
    </row>
    <row r="151" spans="1:7" x14ac:dyDescent="0.3">
      <c r="A151" s="3">
        <v>41061</v>
      </c>
      <c r="B151">
        <v>57.514347000000001</v>
      </c>
      <c r="C151" s="8">
        <f t="shared" si="8"/>
        <v>7.4669307377459054E-2</v>
      </c>
      <c r="D151" s="4">
        <v>-1.3352295190864963E-2</v>
      </c>
      <c r="E151" s="8">
        <f t="shared" si="9"/>
        <v>7.3002640710792391E-2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59.677357000000001</v>
      </c>
      <c r="C152" s="8">
        <f t="shared" si="8"/>
        <v>3.6918238998232898E-2</v>
      </c>
      <c r="D152" s="4">
        <v>2.7058290832838196E-2</v>
      </c>
      <c r="E152" s="8">
        <f t="shared" si="9"/>
        <v>3.5251572331566235E-2</v>
      </c>
      <c r="F152" s="8">
        <f t="shared" si="10"/>
        <v>0</v>
      </c>
      <c r="G152" s="8">
        <f t="shared" si="11"/>
        <v>0</v>
      </c>
    </row>
    <row r="153" spans="1:7" x14ac:dyDescent="0.3">
      <c r="A153" s="3">
        <v>41122</v>
      </c>
      <c r="B153">
        <v>58.101050999999998</v>
      </c>
      <c r="C153" s="8">
        <f t="shared" si="8"/>
        <v>-2.6768915526700528E-2</v>
      </c>
      <c r="D153" s="4">
        <v>3.1610569005792219E-2</v>
      </c>
      <c r="E153" s="8">
        <f t="shared" si="9"/>
        <v>-2.8435582193367195E-2</v>
      </c>
      <c r="F153" s="8">
        <f t="shared" si="10"/>
        <v>-2.8435582193367195E-2</v>
      </c>
      <c r="G153" s="8">
        <f t="shared" si="11"/>
        <v>8.0858233467574151E-4</v>
      </c>
    </row>
    <row r="154" spans="1:7" x14ac:dyDescent="0.3">
      <c r="A154" s="3">
        <v>41153</v>
      </c>
      <c r="B154">
        <v>58.918095000000001</v>
      </c>
      <c r="C154" s="8">
        <f t="shared" si="8"/>
        <v>1.3964505901066742E-2</v>
      </c>
      <c r="D154" s="4">
        <v>2.8081806770415847E-2</v>
      </c>
      <c r="E154" s="8">
        <f t="shared" si="9"/>
        <v>1.2297839234400075E-2</v>
      </c>
      <c r="F154" s="8">
        <f t="shared" si="10"/>
        <v>0</v>
      </c>
      <c r="G154" s="8">
        <f t="shared" si="11"/>
        <v>0</v>
      </c>
    </row>
    <row r="155" spans="1:7" x14ac:dyDescent="0.3">
      <c r="A155" s="3">
        <v>41183</v>
      </c>
      <c r="B155">
        <v>62.339474000000003</v>
      </c>
      <c r="C155" s="8">
        <f t="shared" si="8"/>
        <v>5.6446577607157815E-2</v>
      </c>
      <c r="D155" s="4">
        <v>-3.8872201215836791E-3</v>
      </c>
      <c r="E155" s="8">
        <f t="shared" si="9"/>
        <v>5.4779910940491151E-2</v>
      </c>
      <c r="F155" s="8">
        <f t="shared" si="10"/>
        <v>0</v>
      </c>
      <c r="G155" s="8">
        <f t="shared" si="11"/>
        <v>0</v>
      </c>
    </row>
    <row r="156" spans="1:7" x14ac:dyDescent="0.3">
      <c r="A156" s="3">
        <v>41214</v>
      </c>
      <c r="B156">
        <v>62.041423999999999</v>
      </c>
      <c r="C156" s="8">
        <f t="shared" si="8"/>
        <v>-4.7925457248228663E-3</v>
      </c>
      <c r="D156" s="4">
        <v>-3.0584978522643885E-2</v>
      </c>
      <c r="E156" s="8">
        <f t="shared" si="9"/>
        <v>-6.4592123914895333E-3</v>
      </c>
      <c r="F156" s="8">
        <f t="shared" si="10"/>
        <v>-6.4592123914895333E-3</v>
      </c>
      <c r="G156" s="8">
        <f t="shared" si="11"/>
        <v>4.1721424718371938E-5</v>
      </c>
    </row>
    <row r="157" spans="1:7" x14ac:dyDescent="0.3">
      <c r="A157" s="3">
        <v>41244</v>
      </c>
      <c r="B157">
        <v>63.978912000000001</v>
      </c>
      <c r="C157" s="8">
        <f t="shared" si="8"/>
        <v>3.0751238084104546E-2</v>
      </c>
      <c r="D157" s="4">
        <v>1.972514961509142E-2</v>
      </c>
      <c r="E157" s="8">
        <f t="shared" si="9"/>
        <v>2.9084571417437879E-2</v>
      </c>
      <c r="F157" s="8">
        <f t="shared" si="10"/>
        <v>0</v>
      </c>
      <c r="G157" s="8">
        <f t="shared" si="11"/>
        <v>0</v>
      </c>
    </row>
    <row r="158" spans="1:7" x14ac:dyDescent="0.3">
      <c r="A158" s="3">
        <v>41275</v>
      </c>
      <c r="B158">
        <v>63.250796999999999</v>
      </c>
      <c r="C158" s="8">
        <f t="shared" si="8"/>
        <v>-1.1445800743865206E-2</v>
      </c>
      <c r="D158" s="4">
        <v>4.0044072826034761E-2</v>
      </c>
      <c r="E158" s="8">
        <f t="shared" si="9"/>
        <v>-1.3112467410531873E-2</v>
      </c>
      <c r="F158" s="8">
        <f t="shared" si="10"/>
        <v>-1.3112467410531873E-2</v>
      </c>
      <c r="G158" s="8">
        <f t="shared" si="11"/>
        <v>1.7193680159226045E-4</v>
      </c>
    </row>
    <row r="159" spans="1:7" x14ac:dyDescent="0.3">
      <c r="A159" s="3">
        <v>41306</v>
      </c>
      <c r="B159">
        <v>64.455200000000005</v>
      </c>
      <c r="C159" s="8">
        <f t="shared" si="8"/>
        <v>1.8862680511535588E-2</v>
      </c>
      <c r="D159" s="4">
        <v>2.1325961667452462E-2</v>
      </c>
      <c r="E159" s="8">
        <f t="shared" si="9"/>
        <v>1.7196013844868921E-2</v>
      </c>
      <c r="F159" s="8">
        <f t="shared" si="10"/>
        <v>0</v>
      </c>
      <c r="G159" s="8">
        <f t="shared" si="11"/>
        <v>0</v>
      </c>
    </row>
    <row r="160" spans="1:7" x14ac:dyDescent="0.3">
      <c r="A160" s="3">
        <v>41334</v>
      </c>
      <c r="B160">
        <v>63.890369</v>
      </c>
      <c r="C160" s="8">
        <f t="shared" si="8"/>
        <v>-8.8017786809867458E-3</v>
      </c>
      <c r="D160" s="4">
        <v>2.5151988284479933E-2</v>
      </c>
      <c r="E160" s="8">
        <f t="shared" si="9"/>
        <v>-1.0468445347653413E-2</v>
      </c>
      <c r="F160" s="8">
        <f t="shared" si="10"/>
        <v>-1.0468445347653413E-2</v>
      </c>
      <c r="G160" s="8">
        <f t="shared" si="11"/>
        <v>1.0958834799680639E-4</v>
      </c>
    </row>
    <row r="161" spans="1:7" x14ac:dyDescent="0.3">
      <c r="A161" s="3">
        <v>41365</v>
      </c>
      <c r="B161">
        <v>69.762787000000003</v>
      </c>
      <c r="C161" s="8">
        <f t="shared" si="8"/>
        <v>8.7932099914858647E-2</v>
      </c>
      <c r="D161" s="4">
        <v>1.2731108385053069E-2</v>
      </c>
      <c r="E161" s="8">
        <f t="shared" si="9"/>
        <v>8.6265433248191983E-2</v>
      </c>
      <c r="F161" s="8">
        <f t="shared" si="10"/>
        <v>0</v>
      </c>
      <c r="G161" s="8">
        <f t="shared" si="11"/>
        <v>0</v>
      </c>
    </row>
    <row r="162" spans="1:7" x14ac:dyDescent="0.3">
      <c r="A162" s="3">
        <v>41395</v>
      </c>
      <c r="B162">
        <v>64.871284000000003</v>
      </c>
      <c r="C162" s="8">
        <f t="shared" si="8"/>
        <v>-7.2695669602065166E-2</v>
      </c>
      <c r="D162" s="4">
        <v>4.3077296234266003E-2</v>
      </c>
      <c r="E162" s="8">
        <f t="shared" si="9"/>
        <v>-7.436233626873183E-2</v>
      </c>
      <c r="F162" s="8">
        <f t="shared" si="10"/>
        <v>-7.436233626873183E-2</v>
      </c>
      <c r="G162" s="8">
        <f t="shared" si="11"/>
        <v>5.5297570553439496E-3</v>
      </c>
    </row>
    <row r="163" spans="1:7" x14ac:dyDescent="0.3">
      <c r="A163" s="3">
        <v>41426</v>
      </c>
      <c r="B163">
        <v>60.979362000000002</v>
      </c>
      <c r="C163" s="8">
        <f t="shared" si="8"/>
        <v>-6.1869581403423475E-2</v>
      </c>
      <c r="D163" s="4">
        <v>-1.2932074499374634E-2</v>
      </c>
      <c r="E163" s="8">
        <f t="shared" si="9"/>
        <v>-6.3536248070090146E-2</v>
      </c>
      <c r="F163" s="8">
        <f t="shared" si="10"/>
        <v>-6.3536248070090146E-2</v>
      </c>
      <c r="G163" s="8">
        <f t="shared" si="11"/>
        <v>4.0368548188240341E-3</v>
      </c>
    </row>
    <row r="164" spans="1:7" x14ac:dyDescent="0.3">
      <c r="A164" s="3">
        <v>41456</v>
      </c>
      <c r="B164">
        <v>59.210166999999998</v>
      </c>
      <c r="C164" s="8">
        <f t="shared" si="8"/>
        <v>-2.9442212049450692E-2</v>
      </c>
      <c r="D164" s="4">
        <v>3.0366293119314776E-2</v>
      </c>
      <c r="E164" s="8">
        <f t="shared" si="9"/>
        <v>-3.1108878716117359E-2</v>
      </c>
      <c r="F164" s="8">
        <f t="shared" si="10"/>
        <v>-3.1108878716117359E-2</v>
      </c>
      <c r="G164" s="8">
        <f t="shared" si="11"/>
        <v>9.6776233497409961E-4</v>
      </c>
    </row>
    <row r="165" spans="1:7" x14ac:dyDescent="0.3">
      <c r="A165" s="3">
        <v>41487</v>
      </c>
      <c r="B165">
        <v>58.122813999999998</v>
      </c>
      <c r="C165" s="8">
        <f t="shared" si="8"/>
        <v>-1.8535012411073908E-2</v>
      </c>
      <c r="D165" s="4">
        <v>8.4462247104348206E-4</v>
      </c>
      <c r="E165" s="8">
        <f t="shared" si="9"/>
        <v>-2.0201679077740575E-2</v>
      </c>
      <c r="F165" s="8">
        <f t="shared" si="10"/>
        <v>-2.0201679077740575E-2</v>
      </c>
      <c r="G165" s="8">
        <f t="shared" si="11"/>
        <v>4.0810783756002129E-4</v>
      </c>
    </row>
    <row r="166" spans="1:7" x14ac:dyDescent="0.3">
      <c r="A166" s="3">
        <v>41518</v>
      </c>
      <c r="B166">
        <v>62.003819</v>
      </c>
      <c r="C166" s="8">
        <f t="shared" si="8"/>
        <v>6.4637725324133144E-2</v>
      </c>
      <c r="D166" s="4">
        <v>1.0175051893412149E-2</v>
      </c>
      <c r="E166" s="8">
        <f t="shared" si="9"/>
        <v>6.297105865746648E-2</v>
      </c>
      <c r="F166" s="8">
        <f t="shared" si="10"/>
        <v>0</v>
      </c>
      <c r="G166" s="8">
        <f t="shared" si="11"/>
        <v>0</v>
      </c>
    </row>
    <row r="167" spans="1:7" x14ac:dyDescent="0.3">
      <c r="A167" s="3">
        <v>41548</v>
      </c>
      <c r="B167">
        <v>66.616141999999996</v>
      </c>
      <c r="C167" s="8">
        <f t="shared" si="8"/>
        <v>7.1750940628995799E-2</v>
      </c>
      <c r="D167" s="4">
        <v>1.928916344820775E-2</v>
      </c>
      <c r="E167" s="8">
        <f t="shared" si="9"/>
        <v>7.0084273962329136E-2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65.289696000000006</v>
      </c>
      <c r="C168" s="8">
        <f t="shared" si="8"/>
        <v>-2.0112691513062039E-2</v>
      </c>
      <c r="D168" s="4">
        <v>3.6258420842075298E-2</v>
      </c>
      <c r="E168" s="8">
        <f t="shared" si="9"/>
        <v>-2.1779358179728706E-2</v>
      </c>
      <c r="F168" s="8">
        <f t="shared" si="10"/>
        <v>-2.1779358179728706E-2</v>
      </c>
      <c r="G168" s="8">
        <f t="shared" si="11"/>
        <v>4.7434044272091572E-4</v>
      </c>
    </row>
    <row r="169" spans="1:7" x14ac:dyDescent="0.3">
      <c r="A169" s="3">
        <v>41609</v>
      </c>
      <c r="B169">
        <v>67.010718999999995</v>
      </c>
      <c r="C169" s="8">
        <f t="shared" si="8"/>
        <v>2.6018362631130176E-2</v>
      </c>
      <c r="D169" s="4">
        <v>1.349941977447679E-2</v>
      </c>
      <c r="E169" s="8">
        <f t="shared" si="9"/>
        <v>2.4351695964463509E-2</v>
      </c>
      <c r="F169" s="8">
        <f t="shared" si="10"/>
        <v>0</v>
      </c>
      <c r="G169" s="8">
        <f t="shared" si="11"/>
        <v>0</v>
      </c>
    </row>
    <row r="170" spans="1:7" x14ac:dyDescent="0.3">
      <c r="A170" s="3">
        <v>41640</v>
      </c>
      <c r="B170">
        <v>68.154633000000004</v>
      </c>
      <c r="C170" s="8">
        <f t="shared" si="8"/>
        <v>1.6926546554280792E-2</v>
      </c>
      <c r="D170" s="4">
        <v>8.0327912414859867E-3</v>
      </c>
      <c r="E170" s="8">
        <f t="shared" si="9"/>
        <v>1.5259879887614125E-2</v>
      </c>
      <c r="F170" s="8">
        <f t="shared" si="10"/>
        <v>0</v>
      </c>
      <c r="G170" s="8">
        <f t="shared" si="11"/>
        <v>0</v>
      </c>
    </row>
    <row r="171" spans="1:7" x14ac:dyDescent="0.3">
      <c r="A171" s="3">
        <v>41671</v>
      </c>
      <c r="B171">
        <v>68.651809999999998</v>
      </c>
      <c r="C171" s="8">
        <f t="shared" si="8"/>
        <v>7.2683592655106823E-3</v>
      </c>
      <c r="D171" s="4">
        <v>-2.9235609107335124E-3</v>
      </c>
      <c r="E171" s="8">
        <f t="shared" si="9"/>
        <v>5.6016925988440153E-3</v>
      </c>
      <c r="F171" s="8">
        <f t="shared" si="10"/>
        <v>0</v>
      </c>
      <c r="G171" s="8">
        <f t="shared" si="11"/>
        <v>0</v>
      </c>
    </row>
    <row r="172" spans="1:7" x14ac:dyDescent="0.3">
      <c r="A172" s="3">
        <v>41699</v>
      </c>
      <c r="B172">
        <v>68.988892000000007</v>
      </c>
      <c r="C172" s="8">
        <f t="shared" si="8"/>
        <v>4.8980086413182881E-3</v>
      </c>
      <c r="D172" s="4">
        <v>2.5258368891180855E-2</v>
      </c>
      <c r="E172" s="8">
        <f t="shared" si="9"/>
        <v>3.2313419746516211E-3</v>
      </c>
      <c r="F172" s="8">
        <f t="shared" si="10"/>
        <v>0</v>
      </c>
      <c r="G172" s="8">
        <f t="shared" si="11"/>
        <v>0</v>
      </c>
    </row>
    <row r="173" spans="1:7" x14ac:dyDescent="0.3">
      <c r="A173" s="3">
        <v>41730</v>
      </c>
      <c r="B173">
        <v>70.379265000000004</v>
      </c>
      <c r="C173" s="8">
        <f t="shared" si="8"/>
        <v>1.9953182400694117E-2</v>
      </c>
      <c r="D173" s="4">
        <v>3.9701914261050747E-4</v>
      </c>
      <c r="E173" s="8">
        <f t="shared" si="9"/>
        <v>1.828651573402745E-2</v>
      </c>
      <c r="F173" s="8">
        <f t="shared" si="10"/>
        <v>0</v>
      </c>
      <c r="G173" s="8">
        <f t="shared" si="11"/>
        <v>0</v>
      </c>
    </row>
    <row r="174" spans="1:7" x14ac:dyDescent="0.3">
      <c r="A174" s="3">
        <v>41760</v>
      </c>
      <c r="B174">
        <v>75.828750999999997</v>
      </c>
      <c r="C174" s="8">
        <f t="shared" si="8"/>
        <v>7.4578832992372612E-2</v>
      </c>
      <c r="D174" s="4">
        <v>1.3590937029834107E-2</v>
      </c>
      <c r="E174" s="8">
        <f t="shared" si="9"/>
        <v>7.2912166325705949E-2</v>
      </c>
      <c r="F174" s="8">
        <f t="shared" si="10"/>
        <v>0</v>
      </c>
      <c r="G174" s="8">
        <f t="shared" si="11"/>
        <v>0</v>
      </c>
    </row>
    <row r="175" spans="1:7" x14ac:dyDescent="0.3">
      <c r="A175" s="3">
        <v>41791</v>
      </c>
      <c r="B175">
        <v>76.124847000000003</v>
      </c>
      <c r="C175" s="8">
        <f t="shared" si="8"/>
        <v>3.8971946523024543E-3</v>
      </c>
      <c r="D175" s="4">
        <v>2.9880821738552089E-2</v>
      </c>
      <c r="E175" s="8">
        <f t="shared" si="9"/>
        <v>2.2305279856357878E-3</v>
      </c>
      <c r="F175" s="8">
        <f t="shared" si="10"/>
        <v>0</v>
      </c>
      <c r="G175" s="8">
        <f t="shared" si="11"/>
        <v>0</v>
      </c>
    </row>
    <row r="176" spans="1:7" x14ac:dyDescent="0.3">
      <c r="A176" s="3">
        <v>41821</v>
      </c>
      <c r="B176">
        <v>80.164696000000006</v>
      </c>
      <c r="C176" s="8">
        <f t="shared" si="8"/>
        <v>5.1708502279154252E-2</v>
      </c>
      <c r="D176" s="4">
        <v>1.3269959710076782E-2</v>
      </c>
      <c r="E176" s="8">
        <f t="shared" si="9"/>
        <v>5.0041835612487588E-2</v>
      </c>
      <c r="F176" s="8">
        <f t="shared" si="10"/>
        <v>0</v>
      </c>
      <c r="G176" s="8">
        <f t="shared" si="11"/>
        <v>0</v>
      </c>
    </row>
    <row r="177" spans="1:7" x14ac:dyDescent="0.3">
      <c r="A177" s="3">
        <v>41852</v>
      </c>
      <c r="B177">
        <v>83.740204000000006</v>
      </c>
      <c r="C177" s="8">
        <f t="shared" si="8"/>
        <v>4.3635978244825756E-2</v>
      </c>
      <c r="D177" s="4">
        <v>-5.8811290252285585E-3</v>
      </c>
      <c r="E177" s="8">
        <f t="shared" si="9"/>
        <v>4.1969311578159092E-2</v>
      </c>
      <c r="F177" s="8">
        <f t="shared" si="10"/>
        <v>0</v>
      </c>
      <c r="G177" s="8">
        <f t="shared" si="11"/>
        <v>0</v>
      </c>
    </row>
    <row r="178" spans="1:7" x14ac:dyDescent="0.3">
      <c r="A178" s="3">
        <v>41883</v>
      </c>
      <c r="B178">
        <v>79.519226000000003</v>
      </c>
      <c r="C178" s="8">
        <f t="shared" si="8"/>
        <v>-5.1720367799258142E-2</v>
      </c>
      <c r="D178" s="4">
        <v>1.603165751778696E-2</v>
      </c>
      <c r="E178" s="8">
        <f t="shared" si="9"/>
        <v>-5.3387034465924806E-2</v>
      </c>
      <c r="F178" s="8">
        <f t="shared" si="10"/>
        <v>-5.3387034465924806E-2</v>
      </c>
      <c r="G178" s="8">
        <f t="shared" si="11"/>
        <v>2.850175449065843E-3</v>
      </c>
    </row>
    <row r="179" spans="1:7" x14ac:dyDescent="0.3">
      <c r="A179" s="3">
        <v>41913</v>
      </c>
      <c r="B179">
        <v>83.118056999999993</v>
      </c>
      <c r="C179" s="8">
        <f t="shared" si="8"/>
        <v>4.4263141775050245E-2</v>
      </c>
      <c r="D179" s="4">
        <v>-2.8476672964442066E-2</v>
      </c>
      <c r="E179" s="8">
        <f t="shared" si="9"/>
        <v>4.2596475108383582E-2</v>
      </c>
      <c r="F179" s="8">
        <f t="shared" si="10"/>
        <v>0</v>
      </c>
      <c r="G179" s="8">
        <f t="shared" si="11"/>
        <v>0</v>
      </c>
    </row>
    <row r="180" spans="1:7" x14ac:dyDescent="0.3">
      <c r="A180" s="3">
        <v>41944</v>
      </c>
      <c r="B180">
        <v>89.520294000000007</v>
      </c>
      <c r="C180" s="8">
        <f t="shared" si="8"/>
        <v>7.4203377504985957E-2</v>
      </c>
      <c r="D180" s="4">
        <v>5.3907732915100835E-2</v>
      </c>
      <c r="E180" s="8">
        <f t="shared" si="9"/>
        <v>7.2536710838319293E-2</v>
      </c>
      <c r="F180" s="8">
        <f t="shared" si="10"/>
        <v>0</v>
      </c>
      <c r="G180" s="8">
        <f t="shared" si="11"/>
        <v>0</v>
      </c>
    </row>
    <row r="181" spans="1:7" x14ac:dyDescent="0.3">
      <c r="A181" s="3">
        <v>41974</v>
      </c>
      <c r="B181">
        <v>84.268929</v>
      </c>
      <c r="C181" s="8">
        <f t="shared" si="8"/>
        <v>-6.0452127626245918E-2</v>
      </c>
      <c r="D181" s="4">
        <v>4.7330552586217836E-3</v>
      </c>
      <c r="E181" s="8">
        <f t="shared" si="9"/>
        <v>-6.2118794292912581E-2</v>
      </c>
      <c r="F181" s="8">
        <f t="shared" si="10"/>
        <v>-6.2118794292912581E-2</v>
      </c>
      <c r="G181" s="8">
        <f t="shared" si="11"/>
        <v>3.8587446044051885E-3</v>
      </c>
    </row>
    <row r="182" spans="1:7" x14ac:dyDescent="0.3">
      <c r="A182" s="3">
        <v>42005</v>
      </c>
      <c r="B182">
        <v>82.964614999999995</v>
      </c>
      <c r="C182" s="8">
        <f t="shared" si="8"/>
        <v>-1.5599028961411805E-2</v>
      </c>
      <c r="D182" s="4">
        <v>-1.2781714508435049E-2</v>
      </c>
      <c r="E182" s="8">
        <f t="shared" si="9"/>
        <v>-1.7265695628078472E-2</v>
      </c>
      <c r="F182" s="8">
        <f t="shared" si="10"/>
        <v>-1.7265695628078472E-2</v>
      </c>
      <c r="G182" s="8">
        <f t="shared" si="11"/>
        <v>2.9810424552144805E-4</v>
      </c>
    </row>
    <row r="183" spans="1:7" x14ac:dyDescent="0.3">
      <c r="A183" s="3">
        <v>42036</v>
      </c>
      <c r="B183">
        <v>84.838684000000001</v>
      </c>
      <c r="C183" s="8">
        <f t="shared" si="8"/>
        <v>2.233742643209638E-2</v>
      </c>
      <c r="D183" s="4">
        <v>2.6286187871833535E-2</v>
      </c>
      <c r="E183" s="8">
        <f t="shared" si="9"/>
        <v>2.0670759765429713E-2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80.568534999999997</v>
      </c>
      <c r="C184" s="8">
        <f t="shared" si="8"/>
        <v>-5.1643429347734596E-2</v>
      </c>
      <c r="D184" s="4">
        <v>-1.06194104915356E-3</v>
      </c>
      <c r="E184" s="8">
        <f t="shared" si="9"/>
        <v>-5.3310096014401259E-2</v>
      </c>
      <c r="F184" s="8">
        <f t="shared" si="10"/>
        <v>-5.3310096014401259E-2</v>
      </c>
      <c r="G184" s="8">
        <f t="shared" si="11"/>
        <v>2.8419663370646809E-3</v>
      </c>
    </row>
    <row r="185" spans="1:7" x14ac:dyDescent="0.3">
      <c r="A185" s="3">
        <v>42095</v>
      </c>
      <c r="B185">
        <v>80.893722999999994</v>
      </c>
      <c r="C185" s="8">
        <f t="shared" si="8"/>
        <v>4.0280427601183449E-3</v>
      </c>
      <c r="D185" s="4">
        <v>7.1236393561413596E-3</v>
      </c>
      <c r="E185" s="8">
        <f t="shared" si="9"/>
        <v>2.3613760934516779E-3</v>
      </c>
      <c r="F185" s="8">
        <f t="shared" si="10"/>
        <v>0</v>
      </c>
      <c r="G185" s="8">
        <f t="shared" si="11"/>
        <v>0</v>
      </c>
    </row>
    <row r="186" spans="1:7" x14ac:dyDescent="0.3">
      <c r="A186" s="3">
        <v>42125</v>
      </c>
      <c r="B186">
        <v>79.750480999999994</v>
      </c>
      <c r="C186" s="8">
        <f t="shared" si="8"/>
        <v>-1.4233458442677248E-2</v>
      </c>
      <c r="D186" s="4">
        <v>8.1202309840569184E-3</v>
      </c>
      <c r="E186" s="8">
        <f t="shared" si="9"/>
        <v>-1.5900125109343913E-2</v>
      </c>
      <c r="F186" s="8">
        <f t="shared" si="10"/>
        <v>-1.5900125109343913E-2</v>
      </c>
      <c r="G186" s="8">
        <f t="shared" si="11"/>
        <v>2.5281397849278881E-4</v>
      </c>
    </row>
    <row r="187" spans="1:7" x14ac:dyDescent="0.3">
      <c r="A187" s="3">
        <v>42156</v>
      </c>
      <c r="B187">
        <v>80.180214000000007</v>
      </c>
      <c r="C187" s="8">
        <f t="shared" si="8"/>
        <v>5.37400321083334E-3</v>
      </c>
      <c r="D187" s="4">
        <v>-6.0077640253587035E-3</v>
      </c>
      <c r="E187" s="8">
        <f t="shared" si="9"/>
        <v>3.707336544166673E-3</v>
      </c>
      <c r="F187" s="8">
        <f t="shared" si="10"/>
        <v>0</v>
      </c>
      <c r="G187" s="8">
        <f t="shared" si="11"/>
        <v>0</v>
      </c>
    </row>
    <row r="188" spans="1:7" x14ac:dyDescent="0.3">
      <c r="A188" s="3">
        <v>42186</v>
      </c>
      <c r="B188">
        <v>82.132194999999996</v>
      </c>
      <c r="C188" s="8">
        <f t="shared" si="8"/>
        <v>2.4053307111727044E-2</v>
      </c>
      <c r="D188" s="4">
        <v>-2.4562244220978522E-3</v>
      </c>
      <c r="E188" s="8">
        <f t="shared" si="9"/>
        <v>2.2386640445060377E-2</v>
      </c>
      <c r="F188" s="8">
        <f t="shared" si="10"/>
        <v>0</v>
      </c>
      <c r="G188" s="8">
        <f t="shared" si="11"/>
        <v>0</v>
      </c>
    </row>
    <row r="189" spans="1:7" x14ac:dyDescent="0.3">
      <c r="A189" s="3">
        <v>42217</v>
      </c>
      <c r="B189">
        <v>79.610641000000001</v>
      </c>
      <c r="C189" s="8">
        <f t="shared" si="8"/>
        <v>-3.1182318496924023E-2</v>
      </c>
      <c r="D189" s="4">
        <v>-2.6256887566730051E-2</v>
      </c>
      <c r="E189" s="8">
        <f t="shared" si="9"/>
        <v>-3.2848985163590687E-2</v>
      </c>
      <c r="F189" s="8">
        <f t="shared" si="10"/>
        <v>-3.2848985163590687E-2</v>
      </c>
      <c r="G189" s="8">
        <f t="shared" si="11"/>
        <v>1.0790558262778012E-3</v>
      </c>
    </row>
    <row r="190" spans="1:7" x14ac:dyDescent="0.3">
      <c r="A190" s="3">
        <v>42248</v>
      </c>
      <c r="B190">
        <v>75.975098000000003</v>
      </c>
      <c r="C190" s="8">
        <f t="shared" si="8"/>
        <v>-4.6742136120346452E-2</v>
      </c>
      <c r="D190" s="4">
        <v>-4.7927491184738637E-2</v>
      </c>
      <c r="E190" s="8">
        <f t="shared" si="9"/>
        <v>-4.8408802787013115E-2</v>
      </c>
      <c r="F190" s="8">
        <f t="shared" si="10"/>
        <v>-4.8408802787013115E-2</v>
      </c>
      <c r="G190" s="8">
        <f t="shared" si="11"/>
        <v>2.3434121872719289E-3</v>
      </c>
    </row>
    <row r="191" spans="1:7" x14ac:dyDescent="0.3">
      <c r="A191" s="3">
        <v>42278</v>
      </c>
      <c r="B191">
        <v>88.731757999999999</v>
      </c>
      <c r="C191" s="8">
        <f t="shared" si="8"/>
        <v>0.15521223486654209</v>
      </c>
      <c r="D191" s="4">
        <v>4.0517279845330323E-2</v>
      </c>
      <c r="E191" s="8">
        <f t="shared" si="9"/>
        <v>0.15354556819987542</v>
      </c>
      <c r="F191" s="8">
        <f t="shared" si="10"/>
        <v>0</v>
      </c>
      <c r="G191" s="8">
        <f t="shared" si="11"/>
        <v>0</v>
      </c>
    </row>
    <row r="192" spans="1:7" x14ac:dyDescent="0.3">
      <c r="A192" s="3">
        <v>42309</v>
      </c>
      <c r="B192">
        <v>86.258033999999995</v>
      </c>
      <c r="C192" s="8">
        <f t="shared" si="8"/>
        <v>-2.8274664166993112E-2</v>
      </c>
      <c r="D192" s="4">
        <v>2.7190057224238319E-2</v>
      </c>
      <c r="E192" s="8">
        <f t="shared" si="9"/>
        <v>-2.9941330833659779E-2</v>
      </c>
      <c r="F192" s="8">
        <f t="shared" si="10"/>
        <v>-2.9941330833659779E-2</v>
      </c>
      <c r="G192" s="8">
        <f t="shared" si="11"/>
        <v>8.9648329209066578E-4</v>
      </c>
    </row>
    <row r="193" spans="1:7" x14ac:dyDescent="0.3">
      <c r="A193" s="3">
        <v>42339</v>
      </c>
      <c r="B193">
        <v>84.148903000000004</v>
      </c>
      <c r="C193" s="8">
        <f t="shared" si="8"/>
        <v>-2.4755315092525126E-2</v>
      </c>
      <c r="D193" s="4">
        <v>-1.2837867078927255E-2</v>
      </c>
      <c r="E193" s="8">
        <f t="shared" si="9"/>
        <v>-2.6421981759191793E-2</v>
      </c>
      <c r="F193" s="8">
        <f t="shared" si="10"/>
        <v>-2.6421981759191793E-2</v>
      </c>
      <c r="G193" s="8">
        <f t="shared" si="11"/>
        <v>6.9812112008306383E-4</v>
      </c>
    </row>
    <row r="194" spans="1:7" x14ac:dyDescent="0.3">
      <c r="A194" s="3">
        <v>42370</v>
      </c>
      <c r="B194">
        <v>82.314064000000002</v>
      </c>
      <c r="C194" s="8">
        <f t="shared" si="8"/>
        <v>-2.2045904224752395E-2</v>
      </c>
      <c r="D194" s="4">
        <v>-6.8232305739566138E-2</v>
      </c>
      <c r="E194" s="8">
        <f t="shared" si="9"/>
        <v>-2.3712570891419062E-2</v>
      </c>
      <c r="F194" s="8">
        <f t="shared" si="10"/>
        <v>-2.3712570891419062E-2</v>
      </c>
      <c r="G194" s="8">
        <f t="shared" si="11"/>
        <v>5.6228601828057459E-4</v>
      </c>
    </row>
    <row r="195" spans="1:7" x14ac:dyDescent="0.3">
      <c r="A195" s="3">
        <v>42401</v>
      </c>
      <c r="B195">
        <v>80.446869000000007</v>
      </c>
      <c r="C195" s="8">
        <f t="shared" si="8"/>
        <v>-2.2945025984215335E-2</v>
      </c>
      <c r="D195" s="4">
        <v>-7.4182531232499099E-3</v>
      </c>
      <c r="E195" s="8">
        <f t="shared" si="9"/>
        <v>-2.4611692650882002E-2</v>
      </c>
      <c r="F195" s="8">
        <f t="shared" si="10"/>
        <v>-2.4611692650882002E-2</v>
      </c>
      <c r="G195" s="8">
        <f t="shared" si="11"/>
        <v>6.0573541514147918E-4</v>
      </c>
    </row>
    <row r="196" spans="1:7" x14ac:dyDescent="0.3">
      <c r="A196" s="3">
        <v>42430</v>
      </c>
      <c r="B196">
        <v>89.320464999999999</v>
      </c>
      <c r="C196" s="8">
        <f t="shared" ref="C196:C259" si="12">LN(B196/B195)</f>
        <v>0.10463367886122785</v>
      </c>
      <c r="D196" s="4">
        <v>5.9884892021990474E-2</v>
      </c>
      <c r="E196" s="8">
        <f t="shared" ref="E196:E259" si="13">C196-$N$4</f>
        <v>0.10296701219456118</v>
      </c>
      <c r="F196" s="8">
        <f t="shared" ref="F196:F259" si="14">IF(E196&lt;0,E196,0)</f>
        <v>0</v>
      </c>
      <c r="G196" s="8">
        <f t="shared" ref="G196:G259" si="15">F196^2</f>
        <v>0</v>
      </c>
    </row>
    <row r="197" spans="1:7" x14ac:dyDescent="0.3">
      <c r="A197" s="3">
        <v>42461</v>
      </c>
      <c r="B197">
        <v>91.510490000000004</v>
      </c>
      <c r="C197" s="8">
        <f t="shared" si="12"/>
        <v>2.4222977559703408E-2</v>
      </c>
      <c r="D197" s="4">
        <v>2.6158968489260432E-2</v>
      </c>
      <c r="E197" s="8">
        <f t="shared" si="13"/>
        <v>2.2556310893036741E-2</v>
      </c>
      <c r="F197" s="8">
        <f t="shared" si="14"/>
        <v>0</v>
      </c>
      <c r="G197" s="8">
        <f t="shared" si="15"/>
        <v>0</v>
      </c>
    </row>
    <row r="198" spans="1:7" x14ac:dyDescent="0.3">
      <c r="A198" s="3">
        <v>42491</v>
      </c>
      <c r="B198">
        <v>92.746239000000003</v>
      </c>
      <c r="C198" s="8">
        <f t="shared" si="12"/>
        <v>1.3413540281142387E-2</v>
      </c>
      <c r="D198" s="4">
        <v>-4.8248260142691006E-3</v>
      </c>
      <c r="E198" s="8">
        <f t="shared" si="13"/>
        <v>1.174687361447572E-2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99.611480999999998</v>
      </c>
      <c r="C199" s="8">
        <f t="shared" si="12"/>
        <v>7.1410278231541557E-2</v>
      </c>
      <c r="D199" s="4">
        <v>8.8398046131960509E-3</v>
      </c>
      <c r="E199" s="8">
        <f t="shared" si="13"/>
        <v>6.9743611564874894E-2</v>
      </c>
      <c r="F199" s="8">
        <f t="shared" si="14"/>
        <v>0</v>
      </c>
      <c r="G199" s="8">
        <f t="shared" si="15"/>
        <v>0</v>
      </c>
    </row>
    <row r="200" spans="1:7" x14ac:dyDescent="0.3">
      <c r="A200" s="3">
        <v>42552</v>
      </c>
      <c r="B200">
        <v>102.007721</v>
      </c>
      <c r="C200" s="8">
        <f t="shared" si="12"/>
        <v>2.3771077466210076E-2</v>
      </c>
      <c r="D200" s="4">
        <v>3.071974391774002E-2</v>
      </c>
      <c r="E200" s="8">
        <f t="shared" si="13"/>
        <v>2.2104410799543409E-2</v>
      </c>
      <c r="F200" s="8">
        <f t="shared" si="14"/>
        <v>0</v>
      </c>
      <c r="G200" s="8">
        <f t="shared" si="15"/>
        <v>0</v>
      </c>
    </row>
    <row r="201" spans="1:7" x14ac:dyDescent="0.3">
      <c r="A201" s="3">
        <v>42583</v>
      </c>
      <c r="B201">
        <v>99.901825000000002</v>
      </c>
      <c r="C201" s="8">
        <f t="shared" si="12"/>
        <v>-2.086055274198553E-2</v>
      </c>
      <c r="D201" s="4">
        <v>1.0208776463208011E-2</v>
      </c>
      <c r="E201" s="8">
        <f t="shared" si="13"/>
        <v>-2.2527219408652197E-2</v>
      </c>
      <c r="F201" s="8">
        <f t="shared" si="14"/>
        <v>-2.2527219408652197E-2</v>
      </c>
      <c r="G201" s="8">
        <f t="shared" si="15"/>
        <v>5.0747561428555619E-4</v>
      </c>
    </row>
    <row r="202" spans="1:7" x14ac:dyDescent="0.3">
      <c r="A202" s="3">
        <v>42614</v>
      </c>
      <c r="B202">
        <v>99.857795999999993</v>
      </c>
      <c r="C202" s="8">
        <f t="shared" si="12"/>
        <v>-4.4081982627504178E-4</v>
      </c>
      <c r="D202" s="4">
        <v>-6.1266547817060597E-3</v>
      </c>
      <c r="E202" s="8">
        <f t="shared" si="13"/>
        <v>-2.1074864929417087E-3</v>
      </c>
      <c r="F202" s="8">
        <f t="shared" si="14"/>
        <v>-2.1074864929417087E-3</v>
      </c>
      <c r="G202" s="8">
        <f t="shared" si="15"/>
        <v>4.4414993179317427E-6</v>
      </c>
    </row>
    <row r="203" spans="1:7" x14ac:dyDescent="0.3">
      <c r="A203" s="3">
        <v>42644</v>
      </c>
      <c r="B203">
        <v>103.765869</v>
      </c>
      <c r="C203" s="8">
        <f t="shared" si="12"/>
        <v>3.838996770173312E-2</v>
      </c>
      <c r="D203" s="4">
        <v>-6.8221558288370501E-3</v>
      </c>
      <c r="E203" s="8">
        <f t="shared" si="13"/>
        <v>3.6723301035066457E-2</v>
      </c>
      <c r="F203" s="8">
        <f t="shared" si="14"/>
        <v>0</v>
      </c>
      <c r="G203" s="8">
        <f t="shared" si="15"/>
        <v>0</v>
      </c>
    </row>
    <row r="204" spans="1:7" x14ac:dyDescent="0.3">
      <c r="A204" s="3">
        <v>42675</v>
      </c>
      <c r="B204">
        <v>90.554939000000005</v>
      </c>
      <c r="C204" s="8">
        <f t="shared" si="12"/>
        <v>-0.13618037433886379</v>
      </c>
      <c r="D204" s="4">
        <v>1.0199693347098233E-2</v>
      </c>
      <c r="E204" s="8">
        <f t="shared" si="13"/>
        <v>-0.13784704100553047</v>
      </c>
      <c r="F204" s="8">
        <f t="shared" si="14"/>
        <v>-0.13784704100553047</v>
      </c>
      <c r="G204" s="8">
        <f t="shared" si="15"/>
        <v>1.9001806713980399E-2</v>
      </c>
    </row>
    <row r="205" spans="1:7" x14ac:dyDescent="0.3">
      <c r="A205" s="3">
        <v>42705</v>
      </c>
      <c r="B205">
        <v>93.574355999999995</v>
      </c>
      <c r="C205" s="8">
        <f t="shared" si="12"/>
        <v>3.2799644294233141E-2</v>
      </c>
      <c r="D205" s="4">
        <v>3.701557314200675E-2</v>
      </c>
      <c r="E205" s="8">
        <f t="shared" si="13"/>
        <v>3.1132977627566474E-2</v>
      </c>
      <c r="F205" s="8">
        <f t="shared" si="14"/>
        <v>0</v>
      </c>
      <c r="G205" s="8">
        <f t="shared" si="15"/>
        <v>0</v>
      </c>
    </row>
    <row r="206" spans="1:7" x14ac:dyDescent="0.3">
      <c r="A206" s="3">
        <v>42736</v>
      </c>
      <c r="B206">
        <v>92.145401000000007</v>
      </c>
      <c r="C206" s="8">
        <f t="shared" si="12"/>
        <v>-1.5388596475430604E-2</v>
      </c>
      <c r="D206" s="4">
        <v>1.260148261642533E-2</v>
      </c>
      <c r="E206" s="8">
        <f t="shared" si="13"/>
        <v>-1.7055263142097269E-2</v>
      </c>
      <c r="F206" s="8">
        <f t="shared" si="14"/>
        <v>-1.7055263142097269E-2</v>
      </c>
      <c r="G206" s="8">
        <f t="shared" si="15"/>
        <v>2.9088200084618159E-4</v>
      </c>
    </row>
    <row r="207" spans="1:7" x14ac:dyDescent="0.3">
      <c r="A207" s="3">
        <v>42767</v>
      </c>
      <c r="B207">
        <v>102.196808</v>
      </c>
      <c r="C207" s="8">
        <f t="shared" si="12"/>
        <v>0.10353266929382514</v>
      </c>
      <c r="D207" s="4">
        <v>2.3796841957566942E-2</v>
      </c>
      <c r="E207" s="8">
        <f t="shared" si="13"/>
        <v>0.10186600262715848</v>
      </c>
      <c r="F207" s="8">
        <f t="shared" si="14"/>
        <v>0</v>
      </c>
      <c r="G207" s="8">
        <f t="shared" si="15"/>
        <v>0</v>
      </c>
    </row>
    <row r="208" spans="1:7" x14ac:dyDescent="0.3">
      <c r="A208" s="3">
        <v>42795</v>
      </c>
      <c r="B208">
        <v>108.206322</v>
      </c>
      <c r="C208" s="8">
        <f t="shared" si="12"/>
        <v>5.7139349135837653E-2</v>
      </c>
      <c r="D208" s="4">
        <v>1.5717641790714887E-2</v>
      </c>
      <c r="E208" s="8">
        <f t="shared" si="13"/>
        <v>5.5472682469170989E-2</v>
      </c>
      <c r="F208" s="8">
        <f t="shared" si="14"/>
        <v>0</v>
      </c>
      <c r="G208" s="8">
        <f t="shared" si="15"/>
        <v>0</v>
      </c>
    </row>
    <row r="209" spans="1:7" x14ac:dyDescent="0.3">
      <c r="A209" s="3">
        <v>42826</v>
      </c>
      <c r="B209">
        <v>112.123611</v>
      </c>
      <c r="C209" s="8">
        <f t="shared" si="12"/>
        <v>3.5562138801389538E-2</v>
      </c>
      <c r="D209" s="4">
        <v>-3.1780786059760206E-3</v>
      </c>
      <c r="E209" s="8">
        <f t="shared" si="13"/>
        <v>3.3895472134722875E-2</v>
      </c>
      <c r="F209" s="8">
        <f t="shared" si="14"/>
        <v>0</v>
      </c>
      <c r="G209" s="8">
        <f t="shared" si="15"/>
        <v>0</v>
      </c>
    </row>
    <row r="210" spans="1:7" x14ac:dyDescent="0.3">
      <c r="A210" s="3">
        <v>42856</v>
      </c>
      <c r="B210">
        <v>117.393646</v>
      </c>
      <c r="C210" s="8">
        <f t="shared" si="12"/>
        <v>4.5930850929368848E-2</v>
      </c>
      <c r="D210" s="4">
        <v>1.5160154565969614E-2</v>
      </c>
      <c r="E210" s="8">
        <f t="shared" si="13"/>
        <v>4.4264184262702184E-2</v>
      </c>
      <c r="F210" s="8">
        <f t="shared" si="14"/>
        <v>0</v>
      </c>
      <c r="G210" s="8">
        <f t="shared" si="15"/>
        <v>0</v>
      </c>
    </row>
    <row r="211" spans="1:7" x14ac:dyDescent="0.3">
      <c r="A211" s="3">
        <v>42887</v>
      </c>
      <c r="B211">
        <v>118.404831</v>
      </c>
      <c r="C211" s="8">
        <f t="shared" si="12"/>
        <v>8.57674071064503E-3</v>
      </c>
      <c r="D211" s="4">
        <v>1.6002528120612248E-2</v>
      </c>
      <c r="E211" s="8">
        <f t="shared" si="13"/>
        <v>6.910074043978363E-3</v>
      </c>
      <c r="F211" s="8">
        <f t="shared" si="14"/>
        <v>0</v>
      </c>
      <c r="G211" s="8">
        <f t="shared" si="15"/>
        <v>0</v>
      </c>
    </row>
    <row r="212" spans="1:7" x14ac:dyDescent="0.3">
      <c r="A212" s="3">
        <v>42917</v>
      </c>
      <c r="B212">
        <v>122.59432200000001</v>
      </c>
      <c r="C212" s="8">
        <f t="shared" si="12"/>
        <v>3.4771185233541682E-2</v>
      </c>
      <c r="D212" s="4">
        <v>8.2282091612594626E-3</v>
      </c>
      <c r="E212" s="8">
        <f t="shared" si="13"/>
        <v>3.3104518566875019E-2</v>
      </c>
      <c r="F212" s="8">
        <f t="shared" si="14"/>
        <v>0</v>
      </c>
      <c r="G212" s="8">
        <f t="shared" si="15"/>
        <v>0</v>
      </c>
    </row>
    <row r="213" spans="1:7" x14ac:dyDescent="0.3">
      <c r="A213" s="3">
        <v>42948</v>
      </c>
      <c r="B213">
        <v>133.13351399999999</v>
      </c>
      <c r="C213" s="8">
        <f t="shared" si="12"/>
        <v>8.2471780132319622E-2</v>
      </c>
      <c r="D213" s="4">
        <v>8.634875656675779E-4</v>
      </c>
      <c r="E213" s="8">
        <f t="shared" si="13"/>
        <v>8.0805113465652958E-2</v>
      </c>
      <c r="F213" s="8">
        <f t="shared" si="14"/>
        <v>0</v>
      </c>
      <c r="G213" s="8">
        <f t="shared" si="15"/>
        <v>0</v>
      </c>
    </row>
    <row r="214" spans="1:7" x14ac:dyDescent="0.3">
      <c r="A214" s="3">
        <v>42979</v>
      </c>
      <c r="B214">
        <v>122.909058</v>
      </c>
      <c r="C214" s="8">
        <f t="shared" si="12"/>
        <v>-7.9907773295213896E-2</v>
      </c>
      <c r="D214" s="4">
        <v>1.479903995825891E-2</v>
      </c>
      <c r="E214" s="8">
        <f t="shared" si="13"/>
        <v>-8.157443996188056E-2</v>
      </c>
      <c r="F214" s="8">
        <f t="shared" si="14"/>
        <v>-8.157443996188056E-2</v>
      </c>
      <c r="G214" s="8">
        <f t="shared" si="15"/>
        <v>6.6543892550944561E-3</v>
      </c>
    </row>
    <row r="215" spans="1:7" x14ac:dyDescent="0.3">
      <c r="A215" s="3">
        <v>43009</v>
      </c>
      <c r="B215">
        <v>129.83076500000001</v>
      </c>
      <c r="C215" s="8">
        <f t="shared" si="12"/>
        <v>5.4787078622505939E-2</v>
      </c>
      <c r="D215" s="4">
        <v>2.5412073530402743E-2</v>
      </c>
      <c r="E215" s="8">
        <f t="shared" si="13"/>
        <v>5.3120411955839275E-2</v>
      </c>
      <c r="F215" s="8">
        <f t="shared" si="14"/>
        <v>0</v>
      </c>
      <c r="G215" s="8">
        <f t="shared" si="15"/>
        <v>0</v>
      </c>
    </row>
    <row r="216" spans="1:7" x14ac:dyDescent="0.3">
      <c r="A216" s="3">
        <v>43040</v>
      </c>
      <c r="B216">
        <v>130.06573499999999</v>
      </c>
      <c r="C216" s="8">
        <f t="shared" si="12"/>
        <v>1.8081818263802382E-3</v>
      </c>
      <c r="D216" s="4">
        <v>1.4216031327455907E-2</v>
      </c>
      <c r="E216" s="8">
        <f t="shared" si="13"/>
        <v>1.415151597135714E-4</v>
      </c>
      <c r="F216" s="8">
        <f t="shared" si="14"/>
        <v>0</v>
      </c>
      <c r="G216" s="8">
        <f t="shared" si="15"/>
        <v>0</v>
      </c>
    </row>
    <row r="217" spans="1:7" x14ac:dyDescent="0.3">
      <c r="A217" s="3">
        <v>43070</v>
      </c>
      <c r="B217">
        <v>128.92709400000001</v>
      </c>
      <c r="C217" s="8">
        <f t="shared" si="12"/>
        <v>-8.7928946956236462E-3</v>
      </c>
      <c r="D217" s="4">
        <v>2.6905644525552049E-2</v>
      </c>
      <c r="E217" s="8">
        <f t="shared" si="13"/>
        <v>-1.0459561362290313E-2</v>
      </c>
      <c r="F217" s="8">
        <f t="shared" si="14"/>
        <v>-1.0459561362290313E-2</v>
      </c>
      <c r="G217" s="8">
        <f t="shared" si="15"/>
        <v>1.0940242389151639E-4</v>
      </c>
    </row>
    <row r="218" spans="1:7" x14ac:dyDescent="0.3">
      <c r="A218" s="3">
        <v>43101</v>
      </c>
      <c r="B218">
        <v>134.13893100000001</v>
      </c>
      <c r="C218" s="8">
        <f t="shared" si="12"/>
        <v>3.9628979547729128E-2</v>
      </c>
      <c r="D218" s="4">
        <v>4.6013536513940329E-2</v>
      </c>
      <c r="E218" s="8">
        <f t="shared" si="13"/>
        <v>3.7962312881062464E-2</v>
      </c>
      <c r="F218" s="8">
        <f t="shared" si="14"/>
        <v>0</v>
      </c>
      <c r="G218" s="8">
        <f t="shared" si="15"/>
        <v>0</v>
      </c>
    </row>
    <row r="219" spans="1:7" x14ac:dyDescent="0.3">
      <c r="A219" s="3">
        <v>43132</v>
      </c>
      <c r="B219">
        <v>126.537407</v>
      </c>
      <c r="C219" s="8">
        <f t="shared" si="12"/>
        <v>-5.8338089389407634E-2</v>
      </c>
      <c r="D219" s="4">
        <v>-3.0808848404093196E-2</v>
      </c>
      <c r="E219" s="8">
        <f t="shared" si="13"/>
        <v>-6.0004756056074297E-2</v>
      </c>
      <c r="F219" s="8">
        <f t="shared" si="14"/>
        <v>-6.0004756056074297E-2</v>
      </c>
      <c r="G219" s="8">
        <f t="shared" si="15"/>
        <v>3.6005707493489852E-3</v>
      </c>
    </row>
    <row r="220" spans="1:7" x14ac:dyDescent="0.3">
      <c r="A220" s="3">
        <v>43160</v>
      </c>
      <c r="B220">
        <v>131.995621</v>
      </c>
      <c r="C220" s="8">
        <f t="shared" si="12"/>
        <v>4.2230775829061235E-2</v>
      </c>
      <c r="D220" s="4">
        <v>-8.8388723803757888E-4</v>
      </c>
      <c r="E220" s="8">
        <f t="shared" si="13"/>
        <v>4.0564109162394571E-2</v>
      </c>
      <c r="F220" s="8">
        <f t="shared" si="14"/>
        <v>0</v>
      </c>
      <c r="G220" s="8">
        <f t="shared" si="15"/>
        <v>0</v>
      </c>
    </row>
    <row r="221" spans="1:7" x14ac:dyDescent="0.3">
      <c r="A221" s="3">
        <v>43191</v>
      </c>
      <c r="B221">
        <v>123.84008799999999</v>
      </c>
      <c r="C221" s="8">
        <f t="shared" si="12"/>
        <v>-6.3777627358189509E-2</v>
      </c>
      <c r="D221" s="4">
        <v>-1.8348659050624314E-2</v>
      </c>
      <c r="E221" s="8">
        <f t="shared" si="13"/>
        <v>-6.5444294024856173E-2</v>
      </c>
      <c r="F221" s="8">
        <f t="shared" si="14"/>
        <v>-6.5444294024856173E-2</v>
      </c>
      <c r="G221" s="8">
        <f t="shared" si="15"/>
        <v>4.282955620411825E-3</v>
      </c>
    </row>
    <row r="222" spans="1:7" x14ac:dyDescent="0.3">
      <c r="A222" s="3">
        <v>43221</v>
      </c>
      <c r="B222">
        <v>126.327209</v>
      </c>
      <c r="C222" s="8">
        <f t="shared" si="12"/>
        <v>1.988431723120215E-2</v>
      </c>
      <c r="D222" s="4">
        <v>1.787495866465659E-2</v>
      </c>
      <c r="E222" s="8">
        <f t="shared" si="13"/>
        <v>1.8217650564535483E-2</v>
      </c>
      <c r="F222" s="8">
        <f t="shared" si="14"/>
        <v>0</v>
      </c>
      <c r="G222" s="8">
        <f t="shared" si="15"/>
        <v>0</v>
      </c>
    </row>
    <row r="223" spans="1:7" x14ac:dyDescent="0.3">
      <c r="A223" s="3">
        <v>43252</v>
      </c>
      <c r="B223">
        <v>131.62243699999999</v>
      </c>
      <c r="C223" s="8">
        <f t="shared" si="12"/>
        <v>4.1062060613070939E-2</v>
      </c>
      <c r="D223" s="4">
        <v>1.9378007455770337E-2</v>
      </c>
      <c r="E223" s="8">
        <f t="shared" si="13"/>
        <v>3.9395393946404275E-2</v>
      </c>
      <c r="F223" s="8">
        <f t="shared" si="14"/>
        <v>0</v>
      </c>
      <c r="G223" s="8">
        <f t="shared" si="15"/>
        <v>0</v>
      </c>
    </row>
    <row r="224" spans="1:7" x14ac:dyDescent="0.3">
      <c r="A224" s="3">
        <v>43282</v>
      </c>
      <c r="B224">
        <v>136.094528</v>
      </c>
      <c r="C224" s="8">
        <f t="shared" si="12"/>
        <v>3.3412204838315612E-2</v>
      </c>
      <c r="D224" s="4">
        <v>1.4163924899122073E-2</v>
      </c>
      <c r="E224" s="8">
        <f t="shared" si="13"/>
        <v>3.1745538171648949E-2</v>
      </c>
      <c r="F224" s="8">
        <f t="shared" si="14"/>
        <v>0</v>
      </c>
      <c r="G224" s="8">
        <f t="shared" si="15"/>
        <v>0</v>
      </c>
    </row>
    <row r="225" spans="1:7" x14ac:dyDescent="0.3">
      <c r="A225" s="3">
        <v>43313</v>
      </c>
      <c r="B225">
        <v>136.90242000000001</v>
      </c>
      <c r="C225" s="8">
        <f t="shared" si="12"/>
        <v>5.9187061566924057E-3</v>
      </c>
      <c r="D225" s="4">
        <v>2.2713691415822777E-2</v>
      </c>
      <c r="E225" s="8">
        <f t="shared" si="13"/>
        <v>4.2520394900257387E-3</v>
      </c>
      <c r="F225" s="8">
        <f t="shared" si="14"/>
        <v>0</v>
      </c>
      <c r="G225" s="8">
        <f t="shared" si="15"/>
        <v>0</v>
      </c>
    </row>
    <row r="226" spans="1:7" x14ac:dyDescent="0.3">
      <c r="A226" s="3">
        <v>43344</v>
      </c>
      <c r="B226">
        <v>133.39541600000001</v>
      </c>
      <c r="C226" s="8">
        <f t="shared" si="12"/>
        <v>-2.5950639202243001E-2</v>
      </c>
      <c r="D226" s="4">
        <v>1.5168748229911688E-2</v>
      </c>
      <c r="E226" s="8">
        <f t="shared" si="13"/>
        <v>-2.7617305868909668E-2</v>
      </c>
      <c r="F226" s="8">
        <f t="shared" si="14"/>
        <v>-2.7617305868909668E-2</v>
      </c>
      <c r="G226" s="8">
        <f t="shared" si="15"/>
        <v>7.6271558345691241E-4</v>
      </c>
    </row>
    <row r="227" spans="1:7" x14ac:dyDescent="0.3">
      <c r="A227" s="3">
        <v>43374</v>
      </c>
      <c r="B227">
        <v>143.83372499999999</v>
      </c>
      <c r="C227" s="8">
        <f t="shared" si="12"/>
        <v>7.5340174838244026E-2</v>
      </c>
      <c r="D227" s="4">
        <v>-4.0814814351880079E-2</v>
      </c>
      <c r="E227" s="8">
        <f t="shared" si="13"/>
        <v>7.3673508171577362E-2</v>
      </c>
      <c r="F227" s="8">
        <f t="shared" si="14"/>
        <v>0</v>
      </c>
      <c r="G227" s="8">
        <f t="shared" si="15"/>
        <v>0</v>
      </c>
    </row>
    <row r="228" spans="1:7" x14ac:dyDescent="0.3">
      <c r="A228" s="3">
        <v>43405</v>
      </c>
      <c r="B228">
        <v>151.84648100000001</v>
      </c>
      <c r="C228" s="8">
        <f t="shared" si="12"/>
        <v>5.4212072127419624E-2</v>
      </c>
      <c r="D228" s="4">
        <v>-2.259435450917464E-2</v>
      </c>
      <c r="E228" s="8">
        <f t="shared" si="13"/>
        <v>5.254540546075296E-2</v>
      </c>
      <c r="F228" s="8">
        <f t="shared" si="14"/>
        <v>0</v>
      </c>
      <c r="G228" s="8">
        <f t="shared" si="15"/>
        <v>0</v>
      </c>
    </row>
    <row r="229" spans="1:7" x14ac:dyDescent="0.3">
      <c r="A229" s="3">
        <v>43435</v>
      </c>
      <c r="B229">
        <v>146.030731</v>
      </c>
      <c r="C229" s="8">
        <f t="shared" si="12"/>
        <v>-3.9052931177608434E-2</v>
      </c>
      <c r="D229" s="4">
        <v>-5.8960017652593781E-2</v>
      </c>
      <c r="E229" s="8">
        <f t="shared" si="13"/>
        <v>-4.0719597844275097E-2</v>
      </c>
      <c r="F229" s="8">
        <f t="shared" si="14"/>
        <v>-4.0719597844275097E-2</v>
      </c>
      <c r="G229" s="8">
        <f t="shared" si="15"/>
        <v>1.6580856485994932E-3</v>
      </c>
    </row>
    <row r="230" spans="1:7" x14ac:dyDescent="0.3">
      <c r="A230" s="3">
        <v>43466</v>
      </c>
      <c r="B230">
        <v>160.43215900000001</v>
      </c>
      <c r="C230" s="8">
        <f t="shared" si="12"/>
        <v>9.4054081994605687E-2</v>
      </c>
      <c r="D230" s="4">
        <v>1.5491062866141129E-2</v>
      </c>
      <c r="E230" s="8">
        <f t="shared" si="13"/>
        <v>9.2387415327939024E-2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163.50453200000001</v>
      </c>
      <c r="C231" s="8">
        <f t="shared" si="12"/>
        <v>1.8969540752409246E-2</v>
      </c>
      <c r="D231" s="4">
        <v>5.5016903615732672E-2</v>
      </c>
      <c r="E231" s="8">
        <f t="shared" si="13"/>
        <v>1.7302874085742579E-2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182.91339099999999</v>
      </c>
      <c r="C232" s="8">
        <f t="shared" si="12"/>
        <v>0.1121720589806689</v>
      </c>
      <c r="D232" s="4">
        <v>1.7673211862537418E-2</v>
      </c>
      <c r="E232" s="8">
        <f t="shared" si="13"/>
        <v>0.11050539231400223</v>
      </c>
      <c r="F232" s="8">
        <f t="shared" si="14"/>
        <v>0</v>
      </c>
      <c r="G232" s="8">
        <f t="shared" si="15"/>
        <v>0</v>
      </c>
    </row>
    <row r="233" spans="1:7" x14ac:dyDescent="0.3">
      <c r="A233" s="3">
        <v>43556</v>
      </c>
      <c r="B233">
        <v>181.279785</v>
      </c>
      <c r="C233" s="8">
        <f t="shared" si="12"/>
        <v>-8.9711563198549837E-3</v>
      </c>
      <c r="D233" s="4">
        <v>3.4980387588161882E-2</v>
      </c>
      <c r="E233" s="8">
        <f t="shared" si="13"/>
        <v>-1.0637822986521651E-2</v>
      </c>
      <c r="F233" s="8">
        <f t="shared" si="14"/>
        <v>-1.0637822986521651E-2</v>
      </c>
      <c r="G233" s="8">
        <f t="shared" si="15"/>
        <v>1.1316327789256841E-4</v>
      </c>
    </row>
    <row r="234" spans="1:7" x14ac:dyDescent="0.3">
      <c r="A234" s="3">
        <v>43586</v>
      </c>
      <c r="B234">
        <v>194.673416</v>
      </c>
      <c r="C234" s="8">
        <f t="shared" si="12"/>
        <v>7.1281753523559199E-2</v>
      </c>
      <c r="D234" s="4">
        <v>-1.7049962300823198E-2</v>
      </c>
      <c r="E234" s="8">
        <f t="shared" si="13"/>
        <v>6.9615086856892536E-2</v>
      </c>
      <c r="F234" s="8">
        <f t="shared" si="14"/>
        <v>0</v>
      </c>
      <c r="G234" s="8">
        <f t="shared" si="15"/>
        <v>0</v>
      </c>
    </row>
    <row r="235" spans="1:7" x14ac:dyDescent="0.3">
      <c r="A235" s="3">
        <v>43617</v>
      </c>
      <c r="B235">
        <v>190.645081</v>
      </c>
      <c r="C235" s="8">
        <f t="shared" si="12"/>
        <v>-2.090988002764398E-2</v>
      </c>
      <c r="D235" s="4">
        <v>1.2345062157089533E-2</v>
      </c>
      <c r="E235" s="8">
        <f t="shared" si="13"/>
        <v>-2.2576546694310647E-2</v>
      </c>
      <c r="F235" s="8">
        <f t="shared" si="14"/>
        <v>-2.2576546694310647E-2</v>
      </c>
      <c r="G235" s="8">
        <f t="shared" si="15"/>
        <v>5.0970046064038898E-4</v>
      </c>
    </row>
    <row r="236" spans="1:7" x14ac:dyDescent="0.3">
      <c r="A236" s="3">
        <v>43647</v>
      </c>
      <c r="B236">
        <v>198.18261699999999</v>
      </c>
      <c r="C236" s="8">
        <f t="shared" si="12"/>
        <v>3.8775428946268953E-2</v>
      </c>
      <c r="D236" s="4">
        <v>3.6000670372315816E-2</v>
      </c>
      <c r="E236" s="8">
        <f t="shared" si="13"/>
        <v>3.7108762279602289E-2</v>
      </c>
      <c r="F236" s="8">
        <f t="shared" si="14"/>
        <v>0</v>
      </c>
      <c r="G236" s="8">
        <f t="shared" si="15"/>
        <v>0</v>
      </c>
    </row>
    <row r="237" spans="1:7" x14ac:dyDescent="0.3">
      <c r="A237" s="3">
        <v>43678</v>
      </c>
      <c r="B237">
        <v>215.573486</v>
      </c>
      <c r="C237" s="8">
        <f t="shared" si="12"/>
        <v>8.4112940025325433E-2</v>
      </c>
      <c r="D237" s="4">
        <v>-3.3468325564655572E-2</v>
      </c>
      <c r="E237" s="8">
        <f t="shared" si="13"/>
        <v>8.244627335865877E-2</v>
      </c>
      <c r="F237" s="8">
        <f t="shared" si="14"/>
        <v>0</v>
      </c>
      <c r="G237" s="8">
        <f t="shared" si="15"/>
        <v>0</v>
      </c>
    </row>
    <row r="238" spans="1:7" x14ac:dyDescent="0.3">
      <c r="A238" s="3">
        <v>43709</v>
      </c>
      <c r="B238">
        <v>207.088776</v>
      </c>
      <c r="C238" s="8">
        <f t="shared" si="12"/>
        <v>-4.0154282843591203E-2</v>
      </c>
      <c r="D238" s="4">
        <v>2.8798860126146162E-2</v>
      </c>
      <c r="E238" s="8">
        <f t="shared" si="13"/>
        <v>-4.1820949510257867E-2</v>
      </c>
      <c r="F238" s="8">
        <f t="shared" si="14"/>
        <v>-4.1820949510257867E-2</v>
      </c>
      <c r="G238" s="8">
        <f t="shared" si="15"/>
        <v>1.7489918179395378E-3</v>
      </c>
    </row>
    <row r="239" spans="1:7" x14ac:dyDescent="0.3">
      <c r="A239" s="3">
        <v>43739</v>
      </c>
      <c r="B239">
        <v>205.10998499999999</v>
      </c>
      <c r="C239" s="8">
        <f t="shared" si="12"/>
        <v>-9.6012234300007701E-3</v>
      </c>
      <c r="D239" s="4">
        <v>-1.5020550369343017E-3</v>
      </c>
      <c r="E239" s="8">
        <f t="shared" si="13"/>
        <v>-1.1267890096667437E-2</v>
      </c>
      <c r="F239" s="8">
        <f t="shared" si="14"/>
        <v>-1.1267890096667437E-2</v>
      </c>
      <c r="G239" s="8">
        <f t="shared" si="15"/>
        <v>1.2696534723057609E-4</v>
      </c>
    </row>
    <row r="240" spans="1:7" x14ac:dyDescent="0.3">
      <c r="A240" s="3">
        <v>43770</v>
      </c>
      <c r="B240">
        <v>201.300873</v>
      </c>
      <c r="C240" s="8">
        <f t="shared" si="12"/>
        <v>-1.8745678015247041E-2</v>
      </c>
      <c r="D240" s="4">
        <v>4.1838484248051651E-2</v>
      </c>
      <c r="E240" s="8">
        <f t="shared" si="13"/>
        <v>-2.0412344681913708E-2</v>
      </c>
      <c r="F240" s="8">
        <f t="shared" si="14"/>
        <v>-2.0412344681913708E-2</v>
      </c>
      <c r="G240" s="8">
        <f t="shared" si="15"/>
        <v>4.1666381541325087E-4</v>
      </c>
    </row>
    <row r="241" spans="1:7" x14ac:dyDescent="0.3">
      <c r="A241" s="3">
        <v>43800</v>
      </c>
      <c r="B241">
        <v>216.151779</v>
      </c>
      <c r="C241" s="8">
        <f t="shared" si="12"/>
        <v>7.1180172028257868E-2</v>
      </c>
      <c r="D241" s="4">
        <v>2.2875553635224141E-2</v>
      </c>
      <c r="E241" s="8">
        <f t="shared" si="13"/>
        <v>6.9513505361591205E-2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218.93130500000001</v>
      </c>
      <c r="C242" s="8">
        <f t="shared" si="12"/>
        <v>1.2777163335540499E-2</v>
      </c>
      <c r="D242" s="4">
        <v>3.1436851127312301E-2</v>
      </c>
      <c r="E242" s="8">
        <f t="shared" si="13"/>
        <v>1.1110496668873832E-2</v>
      </c>
      <c r="F242" s="8">
        <f t="shared" si="14"/>
        <v>0</v>
      </c>
      <c r="G242" s="8">
        <f t="shared" si="15"/>
        <v>0</v>
      </c>
    </row>
    <row r="243" spans="1:7" x14ac:dyDescent="0.3">
      <c r="A243" s="3">
        <v>43862</v>
      </c>
      <c r="B243">
        <v>214.26435900000001</v>
      </c>
      <c r="C243" s="8">
        <f t="shared" si="12"/>
        <v>-2.1547429742070669E-2</v>
      </c>
      <c r="D243" s="4">
        <v>-2.7111412046109773E-4</v>
      </c>
      <c r="E243" s="8">
        <f t="shared" si="13"/>
        <v>-2.3214096408737336E-2</v>
      </c>
      <c r="F243" s="8">
        <f t="shared" si="14"/>
        <v>-2.3214096408737336E-2</v>
      </c>
      <c r="G243" s="8">
        <f t="shared" si="15"/>
        <v>5.3889427207415167E-4</v>
      </c>
    </row>
    <row r="244" spans="1:7" x14ac:dyDescent="0.3">
      <c r="A244" s="3">
        <v>43891</v>
      </c>
      <c r="B244">
        <v>205.714584</v>
      </c>
      <c r="C244" s="8">
        <f t="shared" si="12"/>
        <v>-4.0720881555117973E-2</v>
      </c>
      <c r="D244" s="4">
        <v>-0.21156175740037095</v>
      </c>
      <c r="E244" s="8">
        <f t="shared" si="13"/>
        <v>-4.2387548221784636E-2</v>
      </c>
      <c r="F244" s="8">
        <f t="shared" si="14"/>
        <v>-4.2387548221784636E-2</v>
      </c>
      <c r="G244" s="8">
        <f t="shared" si="15"/>
        <v>1.7967042442541179E-3</v>
      </c>
    </row>
    <row r="245" spans="1:7" x14ac:dyDescent="0.3">
      <c r="A245" s="3">
        <v>43922</v>
      </c>
      <c r="B245">
        <v>224.845337</v>
      </c>
      <c r="C245" s="8">
        <f t="shared" si="12"/>
        <v>8.8923081218035993E-2</v>
      </c>
      <c r="D245" s="4">
        <v>4.0483598428472364E-2</v>
      </c>
      <c r="E245" s="8">
        <f t="shared" si="13"/>
        <v>8.725641455136933E-2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244.919434</v>
      </c>
      <c r="C246" s="8">
        <f t="shared" si="12"/>
        <v>8.5516540916685216E-2</v>
      </c>
      <c r="D246" s="4">
        <v>5.5505668533419719E-2</v>
      </c>
      <c r="E246" s="8">
        <f t="shared" si="13"/>
        <v>8.3849874250018552E-2</v>
      </c>
      <c r="F246" s="8">
        <f t="shared" si="14"/>
        <v>0</v>
      </c>
      <c r="G246" s="8">
        <f t="shared" si="15"/>
        <v>0</v>
      </c>
    </row>
    <row r="247" spans="1:7" x14ac:dyDescent="0.3">
      <c r="A247" s="3">
        <v>43983</v>
      </c>
      <c r="B247">
        <v>245.270477</v>
      </c>
      <c r="C247" s="8">
        <f t="shared" si="12"/>
        <v>1.4322737050826669E-3</v>
      </c>
      <c r="D247" s="4">
        <v>6.145274312732351E-2</v>
      </c>
      <c r="E247" s="8">
        <f t="shared" si="13"/>
        <v>-2.3439296158399986E-4</v>
      </c>
      <c r="F247" s="8">
        <f t="shared" si="14"/>
        <v>-2.3439296158399986E-4</v>
      </c>
      <c r="G247" s="8">
        <f t="shared" si="15"/>
        <v>5.4940060440118432E-8</v>
      </c>
    </row>
    <row r="248" spans="1:7" x14ac:dyDescent="0.3">
      <c r="A248" s="3">
        <v>44013</v>
      </c>
      <c r="B248">
        <v>249.01182600000001</v>
      </c>
      <c r="C248" s="8">
        <f t="shared" si="12"/>
        <v>1.5138799959322395E-2</v>
      </c>
      <c r="D248" s="4">
        <v>3.262444430709309E-2</v>
      </c>
      <c r="E248" s="8">
        <f t="shared" si="13"/>
        <v>1.3472133292655728E-2</v>
      </c>
      <c r="F248" s="8">
        <f t="shared" si="14"/>
        <v>0</v>
      </c>
      <c r="G248" s="8">
        <f t="shared" si="15"/>
        <v>0</v>
      </c>
    </row>
    <row r="249" spans="1:7" x14ac:dyDescent="0.3">
      <c r="A249" s="3">
        <v>44044</v>
      </c>
      <c r="B249">
        <v>237.35145600000001</v>
      </c>
      <c r="C249" s="8">
        <f t="shared" si="12"/>
        <v>-4.7958409933622312E-2</v>
      </c>
      <c r="D249" s="4">
        <v>5.73918E-2</v>
      </c>
      <c r="E249" s="8">
        <f t="shared" si="13"/>
        <v>-4.9625076600288975E-2</v>
      </c>
      <c r="F249" s="8">
        <f t="shared" si="14"/>
        <v>-4.9625076600288975E-2</v>
      </c>
      <c r="G249" s="8">
        <f t="shared" si="15"/>
        <v>2.4626482275845484E-3</v>
      </c>
    </row>
    <row r="250" spans="1:7" x14ac:dyDescent="0.3">
      <c r="A250" s="3">
        <v>44075</v>
      </c>
      <c r="B250">
        <v>230.28280599999999</v>
      </c>
      <c r="C250" s="8">
        <f t="shared" si="12"/>
        <v>-3.0233834479930548E-2</v>
      </c>
      <c r="D250" s="4">
        <v>-7.7227999999999993E-3</v>
      </c>
      <c r="E250" s="8">
        <f t="shared" si="13"/>
        <v>-3.1900501146597211E-2</v>
      </c>
      <c r="F250" s="8">
        <f t="shared" si="14"/>
        <v>-3.1900501146597211E-2</v>
      </c>
      <c r="G250" s="8">
        <f t="shared" si="15"/>
        <v>1.01764197340405E-3</v>
      </c>
    </row>
    <row r="251" spans="1:7" x14ac:dyDescent="0.3">
      <c r="A251" s="3">
        <v>44105</v>
      </c>
      <c r="B251">
        <v>219.835983</v>
      </c>
      <c r="C251" s="8">
        <f t="shared" si="12"/>
        <v>-4.6426408412125385E-2</v>
      </c>
      <c r="D251" s="4">
        <v>1.5802799999999999E-2</v>
      </c>
      <c r="E251" s="8">
        <f t="shared" si="13"/>
        <v>-4.8093075078792048E-2</v>
      </c>
      <c r="F251" s="8">
        <f t="shared" si="14"/>
        <v>-4.8093075078792048E-2</v>
      </c>
      <c r="G251" s="8">
        <f t="shared" si="15"/>
        <v>2.3129438705343287E-3</v>
      </c>
    </row>
    <row r="252" spans="1:7" x14ac:dyDescent="0.3">
      <c r="A252" s="3">
        <v>44136</v>
      </c>
      <c r="B252">
        <v>221.319748</v>
      </c>
      <c r="C252" s="8">
        <f t="shared" si="12"/>
        <v>6.726742919322389E-3</v>
      </c>
      <c r="D252" s="4">
        <v>3.8111300000000001E-2</v>
      </c>
      <c r="E252" s="8">
        <f t="shared" si="13"/>
        <v>5.060076252655722E-3</v>
      </c>
      <c r="F252" s="8">
        <f t="shared" si="14"/>
        <v>0</v>
      </c>
      <c r="G252" s="8">
        <f t="shared" si="15"/>
        <v>0</v>
      </c>
    </row>
    <row r="253" spans="1:7" x14ac:dyDescent="0.3">
      <c r="A253" s="3">
        <v>44166</v>
      </c>
      <c r="B253">
        <v>214.867783</v>
      </c>
      <c r="C253" s="8">
        <f t="shared" si="12"/>
        <v>-2.9585603236661883E-2</v>
      </c>
      <c r="D253" s="4">
        <v>4.1227900000000005E-2</v>
      </c>
      <c r="E253" s="8">
        <f t="shared" si="13"/>
        <v>-3.125226990332855E-2</v>
      </c>
      <c r="F253" s="8">
        <f t="shared" si="14"/>
        <v>-3.125226990332855E-2</v>
      </c>
      <c r="G253" s="8">
        <f t="shared" si="15"/>
        <v>9.7670437411049552E-4</v>
      </c>
    </row>
    <row r="254" spans="1:7" x14ac:dyDescent="0.3">
      <c r="A254" s="3">
        <v>44197</v>
      </c>
      <c r="B254">
        <v>218.86198400000001</v>
      </c>
      <c r="C254" s="8">
        <f t="shared" si="12"/>
        <v>1.8418444935225643E-2</v>
      </c>
      <c r="D254" s="4">
        <v>2.6638700000000001E-2</v>
      </c>
      <c r="E254" s="8">
        <f t="shared" si="13"/>
        <v>1.6751778268558976E-2</v>
      </c>
      <c r="F254" s="8">
        <f t="shared" si="14"/>
        <v>0</v>
      </c>
      <c r="G254" s="8">
        <f t="shared" si="15"/>
        <v>0</v>
      </c>
    </row>
    <row r="255" spans="1:7" x14ac:dyDescent="0.3">
      <c r="A255" s="3">
        <v>44228</v>
      </c>
      <c r="B255">
        <v>208.05171200000001</v>
      </c>
      <c r="C255" s="8">
        <f t="shared" si="12"/>
        <v>-5.0654656918766063E-2</v>
      </c>
      <c r="D255" s="4">
        <v>2.3639899999999998E-2</v>
      </c>
      <c r="E255" s="8">
        <f t="shared" si="13"/>
        <v>-5.2321323585432726E-2</v>
      </c>
      <c r="F255" s="8">
        <f t="shared" si="14"/>
        <v>-5.2321323585432726E-2</v>
      </c>
      <c r="G255" s="8">
        <f t="shared" si="15"/>
        <v>2.737520901731559E-3</v>
      </c>
    </row>
    <row r="256" spans="1:7" x14ac:dyDescent="0.3">
      <c r="A256" s="3">
        <v>44256</v>
      </c>
      <c r="B256">
        <v>230.12464900000001</v>
      </c>
      <c r="C256" s="8">
        <f t="shared" si="12"/>
        <v>0.10083445010781675</v>
      </c>
      <c r="D256" s="4">
        <v>6.9721999999999996E-3</v>
      </c>
      <c r="E256" s="8">
        <f t="shared" si="13"/>
        <v>9.9167783441150084E-2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245.24749800000001</v>
      </c>
      <c r="C257" s="8">
        <f t="shared" si="12"/>
        <v>6.3646782264504334E-2</v>
      </c>
      <c r="D257" s="4">
        <v>5.8986700000000003E-2</v>
      </c>
      <c r="E257" s="8">
        <f t="shared" si="13"/>
        <v>6.1980115597837671E-2</v>
      </c>
      <c r="F257" s="8">
        <f t="shared" si="14"/>
        <v>0</v>
      </c>
      <c r="G257" s="8">
        <f t="shared" si="15"/>
        <v>0</v>
      </c>
    </row>
    <row r="258" spans="1:7" x14ac:dyDescent="0.3">
      <c r="A258" s="3">
        <v>44317</v>
      </c>
      <c r="B258">
        <v>247.186768</v>
      </c>
      <c r="C258" s="8">
        <f t="shared" si="12"/>
        <v>7.8763000842258894E-3</v>
      </c>
      <c r="D258" s="4">
        <v>6.4409999999999997E-3</v>
      </c>
      <c r="E258" s="8">
        <f t="shared" si="13"/>
        <v>6.2096334175592224E-3</v>
      </c>
      <c r="F258" s="8">
        <f t="shared" si="14"/>
        <v>0</v>
      </c>
      <c r="G258" s="8">
        <f t="shared" si="15"/>
        <v>0</v>
      </c>
    </row>
    <row r="259" spans="1:7" x14ac:dyDescent="0.3">
      <c r="A259" s="3">
        <v>44348</v>
      </c>
      <c r="B259">
        <v>261.39135700000003</v>
      </c>
      <c r="C259" s="8">
        <f t="shared" si="12"/>
        <v>5.5874539731370819E-2</v>
      </c>
      <c r="D259" s="4">
        <v>1.69488E-2</v>
      </c>
      <c r="E259" s="8">
        <f t="shared" si="13"/>
        <v>5.4207873064704155E-2</v>
      </c>
      <c r="F259" s="8">
        <f t="shared" si="14"/>
        <v>0</v>
      </c>
      <c r="G259" s="8">
        <f t="shared" si="15"/>
        <v>0</v>
      </c>
    </row>
    <row r="260" spans="1:7" x14ac:dyDescent="0.3">
      <c r="A260" s="3">
        <v>44378</v>
      </c>
      <c r="B260">
        <v>274.95144699999997</v>
      </c>
      <c r="C260" s="8">
        <f t="shared" ref="C260:C274" si="16">LN(B260/B259)</f>
        <v>5.0575789340857588E-2</v>
      </c>
      <c r="D260" s="4">
        <v>2.9544299999999999E-2</v>
      </c>
      <c r="E260" s="8">
        <f t="shared" ref="E260:E274" si="17">C260-$N$4</f>
        <v>4.8909122674190925E-2</v>
      </c>
      <c r="F260" s="8">
        <f t="shared" ref="F260:F274" si="18">IF(E260&lt;0,E260,0)</f>
        <v>0</v>
      </c>
      <c r="G260" s="8">
        <f t="shared" ref="G260:G274" si="19">F260^2</f>
        <v>0</v>
      </c>
    </row>
    <row r="261" spans="1:7" x14ac:dyDescent="0.3">
      <c r="A261" s="3">
        <v>44409</v>
      </c>
      <c r="B261">
        <v>284.06140099999999</v>
      </c>
      <c r="C261" s="8">
        <f t="shared" si="16"/>
        <v>3.2595889782401979E-2</v>
      </c>
      <c r="D261" s="4">
        <v>2.0737700000000001E-2</v>
      </c>
      <c r="E261" s="8">
        <f t="shared" si="17"/>
        <v>3.0929223115735312E-2</v>
      </c>
      <c r="F261" s="8">
        <f t="shared" si="18"/>
        <v>0</v>
      </c>
      <c r="G261" s="8">
        <f t="shared" si="19"/>
        <v>0</v>
      </c>
    </row>
    <row r="262" spans="1:7" x14ac:dyDescent="0.3">
      <c r="A262" s="3">
        <v>44440</v>
      </c>
      <c r="B262">
        <v>258.04406699999998</v>
      </c>
      <c r="C262" s="8">
        <f t="shared" si="16"/>
        <v>-9.6060042835284881E-2</v>
      </c>
      <c r="D262" s="4">
        <v>-1.9449000000000001E-3</v>
      </c>
      <c r="E262" s="8">
        <f t="shared" si="17"/>
        <v>-9.7726709501951545E-2</v>
      </c>
      <c r="F262" s="8">
        <f t="shared" si="18"/>
        <v>-9.7726709501951545E-2</v>
      </c>
      <c r="G262" s="8">
        <f t="shared" si="19"/>
        <v>9.5505097500788259E-3</v>
      </c>
    </row>
    <row r="263" spans="1:7" x14ac:dyDescent="0.3">
      <c r="A263" s="3">
        <v>44470</v>
      </c>
      <c r="B263">
        <v>275.42312600000002</v>
      </c>
      <c r="C263" s="8">
        <f t="shared" si="16"/>
        <v>6.5178182510703592E-2</v>
      </c>
      <c r="D263" s="4">
        <v>3.411E-3</v>
      </c>
      <c r="E263" s="8">
        <f t="shared" si="17"/>
        <v>6.3511515844036928E-2</v>
      </c>
      <c r="F263" s="8">
        <f t="shared" si="18"/>
        <v>0</v>
      </c>
      <c r="G263" s="8">
        <f t="shared" si="19"/>
        <v>0</v>
      </c>
    </row>
    <row r="264" spans="1:7" x14ac:dyDescent="0.3">
      <c r="A264" s="3">
        <v>44501</v>
      </c>
      <c r="B264">
        <v>256.385651</v>
      </c>
      <c r="C264" s="8">
        <f t="shared" si="16"/>
        <v>-7.1625795030870631E-2</v>
      </c>
      <c r="D264" s="4">
        <v>4.6333399999999997E-2</v>
      </c>
      <c r="E264" s="8">
        <f t="shared" si="17"/>
        <v>-7.3292461697537295E-2</v>
      </c>
      <c r="F264" s="8">
        <f t="shared" si="18"/>
        <v>-7.3292461697537295E-2</v>
      </c>
      <c r="G264" s="8">
        <f t="shared" si="19"/>
        <v>5.3717849416849714E-3</v>
      </c>
    </row>
    <row r="265" spans="1:7" x14ac:dyDescent="0.3">
      <c r="A265" s="3">
        <v>44531</v>
      </c>
      <c r="B265">
        <v>285.708618</v>
      </c>
      <c r="C265" s="8">
        <f t="shared" si="16"/>
        <v>0.10828971314803776</v>
      </c>
      <c r="D265" s="4">
        <v>1.5824999999999999E-3</v>
      </c>
      <c r="E265" s="8">
        <f t="shared" si="17"/>
        <v>0.10662304648137109</v>
      </c>
      <c r="F265" s="8">
        <f t="shared" si="18"/>
        <v>0</v>
      </c>
      <c r="G265" s="8">
        <f t="shared" si="19"/>
        <v>0</v>
      </c>
    </row>
    <row r="266" spans="1:7" x14ac:dyDescent="0.3">
      <c r="A266" s="3">
        <v>44562</v>
      </c>
      <c r="B266">
        <v>246.88072199999999</v>
      </c>
      <c r="C266" s="8">
        <f t="shared" si="16"/>
        <v>-0.14606716018170715</v>
      </c>
      <c r="D266" s="4">
        <v>-2.1596199999999999E-2</v>
      </c>
      <c r="E266" s="8">
        <f t="shared" si="17"/>
        <v>-0.14773382684837383</v>
      </c>
      <c r="F266" s="8">
        <f t="shared" si="18"/>
        <v>-0.14773382684837383</v>
      </c>
      <c r="G266" s="8">
        <f t="shared" si="19"/>
        <v>2.18252835952653E-2</v>
      </c>
    </row>
    <row r="267" spans="1:7" x14ac:dyDescent="0.3">
      <c r="A267" s="3">
        <v>44593</v>
      </c>
      <c r="B267">
        <v>222.70311000000001</v>
      </c>
      <c r="C267" s="8">
        <f t="shared" si="16"/>
        <v>-0.10306577396719027</v>
      </c>
      <c r="D267" s="4">
        <v>-3.0135700000000001E-2</v>
      </c>
      <c r="E267" s="8">
        <f t="shared" si="17"/>
        <v>-0.10473244063385694</v>
      </c>
      <c r="F267" s="8">
        <f t="shared" si="18"/>
        <v>-0.10473244063385694</v>
      </c>
      <c r="G267" s="8">
        <f t="shared" si="19"/>
        <v>1.0968884121124367E-2</v>
      </c>
    </row>
    <row r="268" spans="1:7" x14ac:dyDescent="0.3">
      <c r="A268" s="3">
        <v>44621</v>
      </c>
      <c r="B268">
        <v>246.60588100000001</v>
      </c>
      <c r="C268" s="8">
        <f t="shared" si="16"/>
        <v>0.10195189964214965</v>
      </c>
      <c r="D268" s="4">
        <v>-1.0080100000000002E-2</v>
      </c>
      <c r="E268" s="8">
        <f t="shared" si="17"/>
        <v>0.10028523297548299</v>
      </c>
      <c r="F268" s="8">
        <f t="shared" si="18"/>
        <v>0</v>
      </c>
      <c r="G268" s="8">
        <f t="shared" si="19"/>
        <v>0</v>
      </c>
    </row>
    <row r="269" spans="1:7" x14ac:dyDescent="0.3">
      <c r="A269" s="3">
        <v>44652</v>
      </c>
      <c r="B269">
        <v>236.59321600000001</v>
      </c>
      <c r="C269" s="8">
        <f t="shared" si="16"/>
        <v>-4.1449160515649307E-2</v>
      </c>
      <c r="D269" s="4">
        <v>6.9999999999999999E-6</v>
      </c>
      <c r="E269" s="8">
        <f t="shared" si="17"/>
        <v>-4.311582718231597E-2</v>
      </c>
      <c r="F269" s="8">
        <f t="shared" si="18"/>
        <v>-4.311582718231597E-2</v>
      </c>
      <c r="G269" s="8">
        <f t="shared" si="19"/>
        <v>1.8589745536153367E-3</v>
      </c>
    </row>
    <row r="270" spans="1:7" x14ac:dyDescent="0.3">
      <c r="A270" s="3">
        <v>44682</v>
      </c>
      <c r="B270">
        <v>252.76965300000001</v>
      </c>
      <c r="C270" s="8">
        <f t="shared" si="16"/>
        <v>6.6136333286628907E-2</v>
      </c>
      <c r="D270" s="4">
        <v>-7.9916299999999996E-2</v>
      </c>
      <c r="E270" s="8">
        <f t="shared" si="17"/>
        <v>6.4469666619962243E-2</v>
      </c>
      <c r="F270" s="8">
        <f t="shared" si="18"/>
        <v>0</v>
      </c>
      <c r="G270" s="8">
        <f t="shared" si="19"/>
        <v>0</v>
      </c>
    </row>
    <row r="271" spans="1:7" x14ac:dyDescent="0.3">
      <c r="A271" s="3">
        <v>44713</v>
      </c>
      <c r="B271">
        <v>252.23672500000001</v>
      </c>
      <c r="C271" s="8">
        <f t="shared" si="16"/>
        <v>-2.1105800680775947E-3</v>
      </c>
      <c r="D271" s="4">
        <v>-3.5000200000000002E-2</v>
      </c>
      <c r="E271" s="8">
        <f t="shared" si="17"/>
        <v>-3.7772467347442617E-3</v>
      </c>
      <c r="F271" s="8">
        <f t="shared" si="18"/>
        <v>-3.7772467347442617E-3</v>
      </c>
      <c r="G271" s="8">
        <f t="shared" si="19"/>
        <v>1.4267592895136187E-5</v>
      </c>
    </row>
    <row r="272" spans="1:7" x14ac:dyDescent="0.3">
      <c r="A272" s="3">
        <v>44743</v>
      </c>
      <c r="B272">
        <v>268.86947600000002</v>
      </c>
      <c r="C272" s="8">
        <f t="shared" si="16"/>
        <v>6.3858011027823819E-2</v>
      </c>
      <c r="D272" s="4">
        <v>3.2784999999999997E-3</v>
      </c>
      <c r="E272" s="8">
        <f t="shared" si="17"/>
        <v>6.2191344361157155E-2</v>
      </c>
      <c r="F272" s="8">
        <f t="shared" si="18"/>
        <v>0</v>
      </c>
      <c r="G272" s="8">
        <f t="shared" si="19"/>
        <v>0</v>
      </c>
    </row>
    <row r="273" spans="1:7" x14ac:dyDescent="0.3">
      <c r="A273" s="3">
        <v>44774</v>
      </c>
      <c r="B273">
        <v>252.21096800000001</v>
      </c>
      <c r="C273" s="8">
        <f t="shared" si="16"/>
        <v>-6.3960130634592882E-2</v>
      </c>
      <c r="D273" s="4">
        <v>6.3100900000000001E-2</v>
      </c>
      <c r="E273" s="8">
        <f t="shared" si="17"/>
        <v>-6.5626797301259546E-2</v>
      </c>
      <c r="F273" s="8">
        <f t="shared" si="18"/>
        <v>-6.5626797301259546E-2</v>
      </c>
      <c r="G273" s="8">
        <f t="shared" si="19"/>
        <v>4.3068765240206076E-3</v>
      </c>
    </row>
    <row r="274" spans="1:7" x14ac:dyDescent="0.3">
      <c r="A274" s="3">
        <v>44805</v>
      </c>
      <c r="B274">
        <v>213.145813</v>
      </c>
      <c r="C274" s="8">
        <f t="shared" si="16"/>
        <v>-0.16828941230469815</v>
      </c>
      <c r="D274" s="4">
        <v>-7.4074299999999996E-2</v>
      </c>
      <c r="E274" s="8">
        <f t="shared" si="17"/>
        <v>-0.16995607897136483</v>
      </c>
      <c r="F274" s="8">
        <f t="shared" si="18"/>
        <v>-0.16995607897136483</v>
      </c>
      <c r="G274" s="8">
        <f t="shared" si="19"/>
        <v>2.8885068779320799E-2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D181-4D9C-4932-9B25-7E9EEB889D8D}">
  <dimension ref="A1:O274"/>
  <sheetViews>
    <sheetView workbookViewId="0">
      <selection activeCell="C1" sqref="C1"/>
    </sheetView>
  </sheetViews>
  <sheetFormatPr defaultRowHeight="14.4" x14ac:dyDescent="0.3"/>
  <cols>
    <col min="1" max="1" width="10.44140625" bestFit="1" customWidth="1"/>
    <col min="2" max="2" width="9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5" customFormat="1" x14ac:dyDescent="0.3">
      <c r="A1" s="15" t="s">
        <v>0</v>
      </c>
      <c r="B1" s="15" t="s">
        <v>1</v>
      </c>
      <c r="C1" s="15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12.785043</v>
      </c>
      <c r="D2" s="4">
        <v>-2.1628356244926404E-3</v>
      </c>
      <c r="M2" s="5" t="s">
        <v>6</v>
      </c>
      <c r="N2" s="6">
        <f>AVERAGE(C3:C274)</f>
        <v>2.3943990978734899E-3</v>
      </c>
      <c r="O2" s="7">
        <f>(1+N2)^12-1</f>
        <v>2.9114213249025411E-2</v>
      </c>
    </row>
    <row r="3" spans="1:15" x14ac:dyDescent="0.3">
      <c r="A3" s="3">
        <v>36557</v>
      </c>
      <c r="B3">
        <v>13.514986</v>
      </c>
      <c r="C3" s="8">
        <f>LN(B3/B2)</f>
        <v>5.5523171787941604E-2</v>
      </c>
      <c r="D3" s="4">
        <v>-2.5757756437685471E-2</v>
      </c>
      <c r="E3" s="8">
        <f>C3-$N$4</f>
        <v>5.385650512127494E-2</v>
      </c>
      <c r="F3" s="8">
        <f>IF(E3&lt;0,E3,0)</f>
        <v>0</v>
      </c>
      <c r="G3" s="8">
        <f>F3^2</f>
        <v>0</v>
      </c>
      <c r="H3" s="8">
        <f>SUM(G3:G274)</f>
        <v>3.0332292559425422</v>
      </c>
      <c r="I3" s="9">
        <f>H3/272</f>
        <v>1.1151578146847582E-2</v>
      </c>
      <c r="J3" s="8">
        <f>SQRT(I3)</f>
        <v>0.10560103288721935</v>
      </c>
      <c r="M3" s="5" t="s">
        <v>7</v>
      </c>
      <c r="N3" s="7">
        <f>_xlfn.STDEV.S(C3:C274)</f>
        <v>0.13445276367553138</v>
      </c>
      <c r="O3" s="7">
        <f>N3*SQRT(12)</f>
        <v>0.46575803580814307</v>
      </c>
    </row>
    <row r="4" spans="1:15" x14ac:dyDescent="0.3">
      <c r="A4" s="3">
        <v>36586</v>
      </c>
      <c r="B4">
        <v>14.606771</v>
      </c>
      <c r="C4" s="8">
        <f t="shared" ref="C4:C67" si="0">LN(B4/B3)</f>
        <v>7.7686044489021625E-2</v>
      </c>
      <c r="D4" s="4">
        <v>3.8405322312383555E-2</v>
      </c>
      <c r="E4" s="8">
        <f t="shared" ref="E4:E67" si="1">C4-$N$4</f>
        <v>7.6019377822354961E-2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15.694504</v>
      </c>
      <c r="C5" s="8">
        <f t="shared" si="0"/>
        <v>7.1825399042553098E-2</v>
      </c>
      <c r="D5" s="4">
        <v>1.3278232712295618E-2</v>
      </c>
      <c r="E5" s="8">
        <f t="shared" si="1"/>
        <v>7.0158732375886435E-2</v>
      </c>
      <c r="F5" s="8">
        <f t="shared" si="2"/>
        <v>0</v>
      </c>
      <c r="G5" s="8">
        <f t="shared" si="3"/>
        <v>0</v>
      </c>
      <c r="M5" s="5" t="s">
        <v>9</v>
      </c>
      <c r="N5" s="10"/>
      <c r="O5" s="11">
        <f>(O2-O4)/O3</f>
        <v>1.9568558239067665E-2</v>
      </c>
    </row>
    <row r="6" spans="1:15" x14ac:dyDescent="0.3">
      <c r="A6" s="3">
        <v>36647</v>
      </c>
      <c r="B6">
        <v>18.091967</v>
      </c>
      <c r="C6" s="8">
        <f t="shared" si="0"/>
        <v>0.14215744022992421</v>
      </c>
      <c r="D6" s="4">
        <v>-2.9342530245798356E-2</v>
      </c>
      <c r="E6" s="8">
        <f t="shared" si="1"/>
        <v>0.14049077356325754</v>
      </c>
      <c r="F6" s="8">
        <f t="shared" si="2"/>
        <v>0</v>
      </c>
      <c r="G6" s="8">
        <f t="shared" si="3"/>
        <v>0</v>
      </c>
      <c r="M6" s="5" t="s">
        <v>10</v>
      </c>
      <c r="N6" s="6">
        <f>J3</f>
        <v>0.10560103288721935</v>
      </c>
      <c r="O6" s="7">
        <f>N6*SQRT(12)</f>
        <v>0.36581270858483167</v>
      </c>
    </row>
    <row r="7" spans="1:15" x14ac:dyDescent="0.3">
      <c r="A7" s="3">
        <v>36678</v>
      </c>
      <c r="B7">
        <v>16.804855</v>
      </c>
      <c r="C7" s="8">
        <f t="shared" si="0"/>
        <v>-7.3800194847885914E-2</v>
      </c>
      <c r="D7" s="4">
        <v>3.0652529468163117E-2</v>
      </c>
      <c r="E7" s="8">
        <f t="shared" si="1"/>
        <v>-7.5466861514552577E-2</v>
      </c>
      <c r="F7" s="8">
        <f t="shared" si="2"/>
        <v>-7.5466861514552577E-2</v>
      </c>
      <c r="G7" s="8">
        <f t="shared" si="3"/>
        <v>5.6952471868566565E-3</v>
      </c>
      <c r="M7" s="5" t="s">
        <v>11</v>
      </c>
      <c r="N7" s="10"/>
      <c r="O7" s="12">
        <f>(O2-O4)/O6</f>
        <v>2.4914971610156163E-2</v>
      </c>
    </row>
    <row r="8" spans="1:15" x14ac:dyDescent="0.3">
      <c r="A8" s="3">
        <v>36708</v>
      </c>
      <c r="B8">
        <v>16.420908000000001</v>
      </c>
      <c r="C8" s="8">
        <f t="shared" si="0"/>
        <v>-2.3112431843488525E-2</v>
      </c>
      <c r="D8" s="4">
        <v>7.5515061971599519E-3</v>
      </c>
      <c r="E8" s="8">
        <f t="shared" si="1"/>
        <v>-2.4779098510155192E-2</v>
      </c>
      <c r="F8" s="8">
        <f t="shared" si="2"/>
        <v>-2.4779098510155192E-2</v>
      </c>
      <c r="G8" s="8">
        <f t="shared" si="3"/>
        <v>6.1400372297597521E-4</v>
      </c>
      <c r="M8" s="5" t="s">
        <v>12</v>
      </c>
      <c r="N8" s="12">
        <f>_xlfn.COVARIANCE.S(D3:D274,C3:C274)/_xlfn.VAR.S(D3:D274)</f>
        <v>1.8264362452700065</v>
      </c>
      <c r="O8" s="11"/>
    </row>
    <row r="9" spans="1:15" x14ac:dyDescent="0.3">
      <c r="A9" s="3">
        <v>36739</v>
      </c>
      <c r="B9">
        <v>18.880424000000001</v>
      </c>
      <c r="C9" s="8">
        <f t="shared" si="0"/>
        <v>0.13957021718035831</v>
      </c>
      <c r="D9" s="4">
        <v>8.4589273591310493E-3</v>
      </c>
      <c r="E9" s="8">
        <f t="shared" si="1"/>
        <v>0.13790355051369163</v>
      </c>
      <c r="F9" s="8">
        <f t="shared" si="2"/>
        <v>0</v>
      </c>
      <c r="G9" s="8">
        <f t="shared" si="3"/>
        <v>0</v>
      </c>
      <c r="M9" s="5" t="s">
        <v>13</v>
      </c>
      <c r="N9" s="13">
        <f>SLOPE(C3:C274,D3:D274)</f>
        <v>1.826436245270008</v>
      </c>
      <c r="O9" s="14"/>
    </row>
    <row r="10" spans="1:15" x14ac:dyDescent="0.3">
      <c r="A10" s="3">
        <v>36770</v>
      </c>
      <c r="B10">
        <v>17.428080000000001</v>
      </c>
      <c r="C10" s="8">
        <f t="shared" si="0"/>
        <v>-8.004291953320776E-2</v>
      </c>
      <c r="D10" s="4">
        <v>-1.172027520094791E-2</v>
      </c>
      <c r="E10" s="8">
        <f t="shared" si="1"/>
        <v>-8.1709586199874423E-2</v>
      </c>
      <c r="F10" s="8">
        <f t="shared" si="2"/>
        <v>-8.1709586199874423E-2</v>
      </c>
      <c r="G10" s="8">
        <f t="shared" si="3"/>
        <v>6.6764564769547091E-3</v>
      </c>
    </row>
    <row r="11" spans="1:15" x14ac:dyDescent="0.3">
      <c r="A11" s="3">
        <v>36800</v>
      </c>
      <c r="B11">
        <v>13.230237000000001</v>
      </c>
      <c r="C11" s="8">
        <f t="shared" si="0"/>
        <v>-0.27557780676048366</v>
      </c>
      <c r="D11" s="4">
        <v>-5.307039950955339E-2</v>
      </c>
      <c r="E11" s="8">
        <f t="shared" si="1"/>
        <v>-0.27724447342715031</v>
      </c>
      <c r="F11" s="8">
        <f t="shared" si="2"/>
        <v>-0.27724447342715031</v>
      </c>
      <c r="G11" s="8">
        <f t="shared" si="3"/>
        <v>7.6864498045897858E-2</v>
      </c>
    </row>
    <row r="12" spans="1:15" x14ac:dyDescent="0.3">
      <c r="A12" s="3">
        <v>36831</v>
      </c>
      <c r="B12">
        <v>11.91391</v>
      </c>
      <c r="C12" s="8">
        <f t="shared" si="0"/>
        <v>-0.1047982667586391</v>
      </c>
      <c r="D12" s="4">
        <v>-8.7041592933086859E-3</v>
      </c>
      <c r="E12" s="8">
        <f t="shared" si="1"/>
        <v>-0.10646493342530576</v>
      </c>
      <c r="F12" s="8">
        <f t="shared" si="2"/>
        <v>-0.10646493342530576</v>
      </c>
      <c r="G12" s="8">
        <f t="shared" si="3"/>
        <v>1.1334782049254788E-2</v>
      </c>
    </row>
    <row r="13" spans="1:15" x14ac:dyDescent="0.3">
      <c r="A13" s="3">
        <v>36861</v>
      </c>
      <c r="B13">
        <v>12.984446</v>
      </c>
      <c r="C13" s="8">
        <f t="shared" si="0"/>
        <v>8.6045554551562195E-2</v>
      </c>
      <c r="D13" s="4">
        <v>-3.4186235522916532E-2</v>
      </c>
      <c r="E13" s="8">
        <f t="shared" si="1"/>
        <v>8.4378887884895531E-2</v>
      </c>
      <c r="F13" s="8">
        <f t="shared" si="2"/>
        <v>0</v>
      </c>
      <c r="G13" s="8">
        <f t="shared" si="3"/>
        <v>0</v>
      </c>
    </row>
    <row r="14" spans="1:15" x14ac:dyDescent="0.3">
      <c r="A14" s="3">
        <v>36892</v>
      </c>
      <c r="B14">
        <v>14.753913000000001</v>
      </c>
      <c r="C14" s="8">
        <f t="shared" si="0"/>
        <v>0.12775615614721056</v>
      </c>
      <c r="D14" s="4">
        <v>3.5313652859279192E-3</v>
      </c>
      <c r="E14" s="8">
        <f t="shared" si="1"/>
        <v>0.12608948948054388</v>
      </c>
      <c r="F14" s="8">
        <f t="shared" si="2"/>
        <v>0</v>
      </c>
      <c r="G14" s="8">
        <f t="shared" si="3"/>
        <v>0</v>
      </c>
    </row>
    <row r="15" spans="1:15" x14ac:dyDescent="0.3">
      <c r="A15" s="3">
        <v>36923</v>
      </c>
      <c r="B15">
        <v>14.263189000000001</v>
      </c>
      <c r="C15" s="8">
        <f t="shared" si="0"/>
        <v>-3.3826313216056274E-2</v>
      </c>
      <c r="D15" s="4">
        <v>-2.2371465151277005E-2</v>
      </c>
      <c r="E15" s="8">
        <f t="shared" si="1"/>
        <v>-3.5492979882722937E-2</v>
      </c>
      <c r="F15" s="8">
        <f t="shared" si="2"/>
        <v>-3.5492979882722937E-2</v>
      </c>
      <c r="G15" s="8">
        <f t="shared" si="3"/>
        <v>1.2597516209553752E-3</v>
      </c>
    </row>
    <row r="16" spans="1:15" x14ac:dyDescent="0.3">
      <c r="A16" s="3">
        <v>36951</v>
      </c>
      <c r="B16">
        <v>13.204036</v>
      </c>
      <c r="C16" s="8">
        <f t="shared" si="0"/>
        <v>-7.7159482088929407E-2</v>
      </c>
      <c r="D16" s="4">
        <v>-9.1824621864828718E-2</v>
      </c>
      <c r="E16" s="8">
        <f t="shared" si="1"/>
        <v>-7.882614875559607E-2</v>
      </c>
      <c r="F16" s="8">
        <f t="shared" si="2"/>
        <v>-7.882614875559607E-2</v>
      </c>
      <c r="G16" s="8">
        <f t="shared" si="3"/>
        <v>6.2135617276393596E-3</v>
      </c>
    </row>
    <row r="17" spans="1:7" x14ac:dyDescent="0.3">
      <c r="A17" s="3">
        <v>36982</v>
      </c>
      <c r="B17">
        <v>15.525065</v>
      </c>
      <c r="C17" s="8">
        <f t="shared" si="0"/>
        <v>0.16193327417250775</v>
      </c>
      <c r="D17" s="4">
        <v>3.3646751275456504E-3</v>
      </c>
      <c r="E17" s="8">
        <f t="shared" si="1"/>
        <v>0.16026660750584107</v>
      </c>
      <c r="F17" s="8">
        <f t="shared" si="2"/>
        <v>0</v>
      </c>
      <c r="G17" s="8">
        <f t="shared" si="3"/>
        <v>0</v>
      </c>
    </row>
    <row r="18" spans="1:7" x14ac:dyDescent="0.3">
      <c r="A18" s="3">
        <v>37012</v>
      </c>
      <c r="B18">
        <v>16.793375000000001</v>
      </c>
      <c r="C18" s="8">
        <f t="shared" si="0"/>
        <v>7.8528648790318262E-2</v>
      </c>
      <c r="D18" s="4">
        <v>6.7681368923552726E-2</v>
      </c>
      <c r="E18" s="8">
        <f t="shared" si="1"/>
        <v>7.6861982123651598E-2</v>
      </c>
      <c r="F18" s="8">
        <f t="shared" si="2"/>
        <v>0</v>
      </c>
      <c r="G18" s="8">
        <f t="shared" si="3"/>
        <v>0</v>
      </c>
    </row>
    <row r="19" spans="1:7" x14ac:dyDescent="0.3">
      <c r="A19" s="3">
        <v>37043</v>
      </c>
      <c r="B19">
        <v>12.790844999999999</v>
      </c>
      <c r="C19" s="8">
        <f t="shared" si="0"/>
        <v>-0.27225478274814874</v>
      </c>
      <c r="D19" s="4">
        <v>-2.4921873155064948E-2</v>
      </c>
      <c r="E19" s="8">
        <f t="shared" si="1"/>
        <v>-0.27392144941481539</v>
      </c>
      <c r="F19" s="8">
        <f t="shared" si="2"/>
        <v>-0.27392144941481539</v>
      </c>
      <c r="G19" s="8">
        <f t="shared" si="3"/>
        <v>7.503296044951327E-2</v>
      </c>
    </row>
    <row r="20" spans="1:7" x14ac:dyDescent="0.3">
      <c r="A20" s="3">
        <v>37073</v>
      </c>
      <c r="B20">
        <v>12.613049</v>
      </c>
      <c r="C20" s="8">
        <f t="shared" si="0"/>
        <v>-1.3997767670249848E-2</v>
      </c>
      <c r="D20" s="4">
        <v>-2.765780529744653E-2</v>
      </c>
      <c r="E20" s="8">
        <f t="shared" si="1"/>
        <v>-1.5664434336916513E-2</v>
      </c>
      <c r="F20" s="8">
        <f t="shared" si="2"/>
        <v>-1.5664434336916513E-2</v>
      </c>
      <c r="G20" s="8">
        <f t="shared" si="3"/>
        <v>2.4537450309556908E-4</v>
      </c>
    </row>
    <row r="21" spans="1:7" x14ac:dyDescent="0.3">
      <c r="A21" s="3">
        <v>37104</v>
      </c>
      <c r="B21">
        <v>10.037115</v>
      </c>
      <c r="C21" s="8">
        <f t="shared" si="0"/>
        <v>-0.2284421906053086</v>
      </c>
      <c r="D21" s="4">
        <v>-2.1545103574245543E-2</v>
      </c>
      <c r="E21" s="8">
        <f t="shared" si="1"/>
        <v>-0.23010885727197528</v>
      </c>
      <c r="F21" s="8">
        <f t="shared" si="2"/>
        <v>-0.23010885727197528</v>
      </c>
      <c r="G21" s="8">
        <f t="shared" si="3"/>
        <v>5.295008619501429E-2</v>
      </c>
    </row>
    <row r="22" spans="1:7" x14ac:dyDescent="0.3">
      <c r="A22" s="3">
        <v>37135</v>
      </c>
      <c r="B22">
        <v>8.1240849999999991</v>
      </c>
      <c r="C22" s="8">
        <f t="shared" si="0"/>
        <v>-0.21145661588328291</v>
      </c>
      <c r="D22" s="4">
        <v>-0.11358506576156122</v>
      </c>
      <c r="E22" s="8">
        <f t="shared" si="1"/>
        <v>-0.21312328254994958</v>
      </c>
      <c r="F22" s="8">
        <f t="shared" si="2"/>
        <v>-0.21312328254994958</v>
      </c>
      <c r="G22" s="8">
        <f t="shared" si="3"/>
        <v>4.5421533564865647E-2</v>
      </c>
    </row>
    <row r="23" spans="1:7" x14ac:dyDescent="0.3">
      <c r="A23" s="3">
        <v>37165</v>
      </c>
      <c r="B23">
        <v>8.9351529999999997</v>
      </c>
      <c r="C23" s="8">
        <f t="shared" si="0"/>
        <v>9.5160165646142769E-2</v>
      </c>
      <c r="D23" s="4">
        <v>3.0584699035074107E-2</v>
      </c>
      <c r="E23" s="8">
        <f t="shared" si="1"/>
        <v>9.3493498979476106E-2</v>
      </c>
      <c r="F23" s="8">
        <f t="shared" si="2"/>
        <v>0</v>
      </c>
      <c r="G23" s="8">
        <f t="shared" si="3"/>
        <v>0</v>
      </c>
    </row>
    <row r="24" spans="1:7" x14ac:dyDescent="0.3">
      <c r="A24" s="3">
        <v>37196</v>
      </c>
      <c r="B24">
        <v>7.7553799999999997</v>
      </c>
      <c r="C24" s="8">
        <f t="shared" si="0"/>
        <v>-0.14160647606298485</v>
      </c>
      <c r="D24" s="4">
        <v>4.9313108982992737E-2</v>
      </c>
      <c r="E24" s="8">
        <f t="shared" si="1"/>
        <v>-0.14327314272965153</v>
      </c>
      <c r="F24" s="8">
        <f t="shared" si="2"/>
        <v>-0.14327314272965153</v>
      </c>
      <c r="G24" s="8">
        <f t="shared" si="3"/>
        <v>2.0527193427631096E-2</v>
      </c>
    </row>
    <row r="25" spans="1:7" x14ac:dyDescent="0.3">
      <c r="A25" s="3">
        <v>37226</v>
      </c>
      <c r="B25">
        <v>4.7690720000000004</v>
      </c>
      <c r="C25" s="8">
        <f t="shared" si="0"/>
        <v>-0.48623505936591593</v>
      </c>
      <c r="D25" s="4">
        <v>1.3499398059627504E-2</v>
      </c>
      <c r="E25" s="8">
        <f t="shared" si="1"/>
        <v>-0.48790172603258258</v>
      </c>
      <c r="F25" s="8">
        <f t="shared" si="2"/>
        <v>-0.48790172603258258</v>
      </c>
      <c r="G25" s="8">
        <f t="shared" si="3"/>
        <v>0.23804809426557327</v>
      </c>
    </row>
    <row r="26" spans="1:7" x14ac:dyDescent="0.3">
      <c r="A26" s="3">
        <v>37257</v>
      </c>
      <c r="B26">
        <v>5.0057039999999997</v>
      </c>
      <c r="C26" s="8">
        <f t="shared" si="0"/>
        <v>4.8426325509406426E-2</v>
      </c>
      <c r="D26" s="4">
        <v>-4.1225227743181044E-3</v>
      </c>
      <c r="E26" s="8">
        <f t="shared" si="1"/>
        <v>4.6759658842739762E-2</v>
      </c>
      <c r="F26" s="8">
        <f t="shared" si="2"/>
        <v>0</v>
      </c>
      <c r="G26" s="8">
        <f t="shared" si="3"/>
        <v>0</v>
      </c>
    </row>
    <row r="27" spans="1:7" x14ac:dyDescent="0.3">
      <c r="A27" s="3">
        <v>37288</v>
      </c>
      <c r="B27">
        <v>6.0068460000000004</v>
      </c>
      <c r="C27" s="8">
        <f t="shared" si="0"/>
        <v>0.1823217565660348</v>
      </c>
      <c r="D27" s="4">
        <v>-3.4677822506380372E-2</v>
      </c>
      <c r="E27" s="8">
        <f t="shared" si="1"/>
        <v>0.18065508989936813</v>
      </c>
      <c r="F27" s="8">
        <f t="shared" si="2"/>
        <v>0</v>
      </c>
      <c r="G27" s="8">
        <f t="shared" si="3"/>
        <v>0</v>
      </c>
    </row>
    <row r="28" spans="1:7" x14ac:dyDescent="0.3">
      <c r="A28" s="3">
        <v>37316</v>
      </c>
      <c r="B28">
        <v>6.2618499999999999</v>
      </c>
      <c r="C28" s="8">
        <f t="shared" si="0"/>
        <v>4.1575849826727608E-2</v>
      </c>
      <c r="D28" s="4">
        <v>4.8261513441812613E-2</v>
      </c>
      <c r="E28" s="8">
        <f t="shared" si="1"/>
        <v>3.9909183160060945E-2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6.2325030000000003</v>
      </c>
      <c r="C29" s="8">
        <f t="shared" si="0"/>
        <v>-4.6976508457742131E-3</v>
      </c>
      <c r="D29" s="4">
        <v>-3.628043231437255E-2</v>
      </c>
      <c r="E29" s="8">
        <f t="shared" si="1"/>
        <v>-6.3643175124408801E-3</v>
      </c>
      <c r="F29" s="8">
        <f t="shared" si="2"/>
        <v>-6.3643175124408801E-3</v>
      </c>
      <c r="G29" s="8">
        <f t="shared" si="3"/>
        <v>4.0504537399161674E-5</v>
      </c>
    </row>
    <row r="30" spans="1:7" x14ac:dyDescent="0.3">
      <c r="A30" s="3">
        <v>37377</v>
      </c>
      <c r="B30">
        <v>6.8047639999999996</v>
      </c>
      <c r="C30" s="8">
        <f t="shared" si="0"/>
        <v>8.784493735674502E-2</v>
      </c>
      <c r="D30" s="4">
        <v>-2.9390339319921275E-2</v>
      </c>
      <c r="E30" s="8">
        <f t="shared" si="1"/>
        <v>8.6178270690078357E-2</v>
      </c>
      <c r="F30" s="8">
        <f t="shared" si="2"/>
        <v>0</v>
      </c>
      <c r="G30" s="8">
        <f t="shared" si="3"/>
        <v>0</v>
      </c>
    </row>
    <row r="31" spans="1:7" x14ac:dyDescent="0.3">
      <c r="A31" s="3">
        <v>37408</v>
      </c>
      <c r="B31">
        <v>5.8473290000000002</v>
      </c>
      <c r="C31" s="8">
        <f t="shared" si="0"/>
        <v>-0.15163797933772766</v>
      </c>
      <c r="D31" s="4">
        <v>-6.044012045401901E-2</v>
      </c>
      <c r="E31" s="8">
        <f t="shared" si="1"/>
        <v>-0.15330464600439433</v>
      </c>
      <c r="F31" s="8">
        <f t="shared" si="2"/>
        <v>-0.15330464600439433</v>
      </c>
      <c r="G31" s="8">
        <f t="shared" si="3"/>
        <v>2.3502314486532661E-2</v>
      </c>
    </row>
    <row r="32" spans="1:7" x14ac:dyDescent="0.3">
      <c r="A32" s="3">
        <v>37438</v>
      </c>
      <c r="B32">
        <v>4.8754520000000001</v>
      </c>
      <c r="C32" s="8">
        <f t="shared" si="0"/>
        <v>-0.18177215768176613</v>
      </c>
      <c r="D32" s="4">
        <v>-0.10890317745212122</v>
      </c>
      <c r="E32" s="8">
        <f t="shared" si="1"/>
        <v>-0.18343882434843281</v>
      </c>
      <c r="F32" s="8">
        <f t="shared" si="2"/>
        <v>-0.18343882434843281</v>
      </c>
      <c r="G32" s="8">
        <f t="shared" si="3"/>
        <v>3.3649802278335188E-2</v>
      </c>
    </row>
    <row r="33" spans="1:7" x14ac:dyDescent="0.3">
      <c r="A33" s="3">
        <v>37469</v>
      </c>
      <c r="B33">
        <v>5.6141569999999996</v>
      </c>
      <c r="C33" s="8">
        <f t="shared" si="0"/>
        <v>0.14107862524795614</v>
      </c>
      <c r="D33" s="4">
        <v>9.9160017264466431E-3</v>
      </c>
      <c r="E33" s="8">
        <f t="shared" si="1"/>
        <v>0.13941195858128946</v>
      </c>
      <c r="F33" s="8">
        <f t="shared" si="2"/>
        <v>0</v>
      </c>
      <c r="G33" s="8">
        <f t="shared" si="3"/>
        <v>0</v>
      </c>
    </row>
    <row r="34" spans="1:7" x14ac:dyDescent="0.3">
      <c r="A34" s="3">
        <v>37500</v>
      </c>
      <c r="B34">
        <v>4.7683400000000002</v>
      </c>
      <c r="C34" s="8">
        <f t="shared" si="0"/>
        <v>-0.16329320740290662</v>
      </c>
      <c r="D34" s="4">
        <v>-4.9027450550654772E-2</v>
      </c>
      <c r="E34" s="8">
        <f t="shared" si="1"/>
        <v>-0.1649598740695733</v>
      </c>
      <c r="F34" s="8">
        <f t="shared" si="2"/>
        <v>-0.1649598740695733</v>
      </c>
      <c r="G34" s="8">
        <f t="shared" si="3"/>
        <v>2.721176005304948E-2</v>
      </c>
    </row>
    <row r="35" spans="1:7" x14ac:dyDescent="0.3">
      <c r="A35" s="3">
        <v>37530</v>
      </c>
      <c r="B35">
        <v>6.0256759999999998</v>
      </c>
      <c r="C35" s="8">
        <f t="shared" si="0"/>
        <v>0.23403143630745241</v>
      </c>
      <c r="D35" s="4">
        <v>-1.518765628420962E-2</v>
      </c>
      <c r="E35" s="8">
        <f t="shared" si="1"/>
        <v>0.23236476964078573</v>
      </c>
      <c r="F35" s="8">
        <f t="shared" si="2"/>
        <v>0</v>
      </c>
      <c r="G35" s="8">
        <f t="shared" si="3"/>
        <v>0</v>
      </c>
    </row>
    <row r="36" spans="1:7" x14ac:dyDescent="0.3">
      <c r="A36" s="3">
        <v>37561</v>
      </c>
      <c r="B36">
        <v>7.9585119999999998</v>
      </c>
      <c r="C36" s="8">
        <f t="shared" si="0"/>
        <v>0.27821237545547395</v>
      </c>
      <c r="D36" s="4">
        <v>6.4706364157588611E-2</v>
      </c>
      <c r="E36" s="8">
        <f t="shared" si="1"/>
        <v>0.2765457087888073</v>
      </c>
      <c r="F36" s="8">
        <f t="shared" si="2"/>
        <v>0</v>
      </c>
      <c r="G36" s="8">
        <f t="shared" si="3"/>
        <v>0</v>
      </c>
    </row>
    <row r="37" spans="1:7" x14ac:dyDescent="0.3">
      <c r="A37" s="3">
        <v>37591</v>
      </c>
      <c r="B37">
        <v>7.0144010000000003</v>
      </c>
      <c r="C37" s="8">
        <f t="shared" si="0"/>
        <v>-0.12627672625315253</v>
      </c>
      <c r="D37" s="4">
        <v>-1.1814095589770642E-2</v>
      </c>
      <c r="E37" s="8">
        <f t="shared" si="1"/>
        <v>-0.12794339291981921</v>
      </c>
      <c r="F37" s="8">
        <f t="shared" si="2"/>
        <v>-0.12794339291981921</v>
      </c>
      <c r="G37" s="8">
        <f t="shared" si="3"/>
        <v>1.6369511791835243E-2</v>
      </c>
    </row>
    <row r="38" spans="1:7" x14ac:dyDescent="0.3">
      <c r="A38" s="3">
        <v>37622</v>
      </c>
      <c r="B38">
        <v>7.0331429999999999</v>
      </c>
      <c r="C38" s="8">
        <f t="shared" si="0"/>
        <v>2.6683683810561775E-3</v>
      </c>
      <c r="D38" s="4">
        <v>-3.7144954291687075E-3</v>
      </c>
      <c r="E38" s="8">
        <f t="shared" si="1"/>
        <v>1.0017017143895107E-3</v>
      </c>
      <c r="F38" s="8">
        <f t="shared" si="2"/>
        <v>0</v>
      </c>
      <c r="G38" s="8">
        <f t="shared" si="3"/>
        <v>0</v>
      </c>
    </row>
    <row r="39" spans="1:7" x14ac:dyDescent="0.3">
      <c r="A39" s="3">
        <v>37653</v>
      </c>
      <c r="B39">
        <v>7.5954949999999997</v>
      </c>
      <c r="C39" s="8">
        <f t="shared" si="0"/>
        <v>7.6921618544488229E-2</v>
      </c>
      <c r="D39" s="4">
        <v>-6.5647883550634112E-2</v>
      </c>
      <c r="E39" s="8">
        <f t="shared" si="1"/>
        <v>7.5254951877821566E-2</v>
      </c>
      <c r="F39" s="8">
        <f t="shared" si="2"/>
        <v>0</v>
      </c>
      <c r="G39" s="8">
        <f t="shared" si="3"/>
        <v>0</v>
      </c>
    </row>
    <row r="40" spans="1:7" x14ac:dyDescent="0.3">
      <c r="A40" s="3">
        <v>37681</v>
      </c>
      <c r="B40">
        <v>7.7717029999999996</v>
      </c>
      <c r="C40" s="8">
        <f t="shared" si="0"/>
        <v>2.2934008302258866E-2</v>
      </c>
      <c r="D40" s="4">
        <v>1.1469122970502878E-2</v>
      </c>
      <c r="E40" s="8">
        <f t="shared" si="1"/>
        <v>2.1267341635592199E-2</v>
      </c>
      <c r="F40" s="8">
        <f t="shared" si="2"/>
        <v>0</v>
      </c>
      <c r="G40" s="8">
        <f t="shared" si="3"/>
        <v>0</v>
      </c>
    </row>
    <row r="41" spans="1:7" x14ac:dyDescent="0.3">
      <c r="A41" s="3">
        <v>37712</v>
      </c>
      <c r="B41">
        <v>8.0758749999999999</v>
      </c>
      <c r="C41" s="8">
        <f t="shared" si="0"/>
        <v>3.8391905688308532E-2</v>
      </c>
      <c r="D41" s="4">
        <v>5.1262062530267029E-2</v>
      </c>
      <c r="E41" s="8">
        <f t="shared" si="1"/>
        <v>3.6725239021641869E-2</v>
      </c>
      <c r="F41" s="8">
        <f t="shared" si="2"/>
        <v>0</v>
      </c>
      <c r="G41" s="8">
        <f t="shared" si="3"/>
        <v>0</v>
      </c>
    </row>
    <row r="42" spans="1:7" x14ac:dyDescent="0.3">
      <c r="A42" s="3">
        <v>37742</v>
      </c>
      <c r="B42">
        <v>9.0037909999999997</v>
      </c>
      <c r="C42" s="8">
        <f t="shared" si="0"/>
        <v>0.10876448849784538</v>
      </c>
      <c r="D42" s="4">
        <v>5.1605002078581694E-2</v>
      </c>
      <c r="E42" s="8">
        <f t="shared" si="1"/>
        <v>0.10709782183117872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8.6756270000000004</v>
      </c>
      <c r="C43" s="8">
        <f t="shared" si="0"/>
        <v>-3.7128110991113919E-2</v>
      </c>
      <c r="D43" s="4">
        <v>5.5600666695157869E-2</v>
      </c>
      <c r="E43" s="8">
        <f t="shared" si="1"/>
        <v>-3.8794777657780583E-2</v>
      </c>
      <c r="F43" s="8">
        <f t="shared" si="2"/>
        <v>-3.8794777657780583E-2</v>
      </c>
      <c r="G43" s="8">
        <f t="shared" si="3"/>
        <v>1.5050347735166315E-3</v>
      </c>
    </row>
    <row r="44" spans="1:7" x14ac:dyDescent="0.3">
      <c r="A44" s="3">
        <v>37803</v>
      </c>
      <c r="B44">
        <v>8.40733</v>
      </c>
      <c r="C44" s="8">
        <f t="shared" si="0"/>
        <v>-3.1413655491921384E-2</v>
      </c>
      <c r="D44" s="4">
        <v>4.5951417004048214E-3</v>
      </c>
      <c r="E44" s="8">
        <f t="shared" si="1"/>
        <v>-3.3080322158588048E-2</v>
      </c>
      <c r="F44" s="8">
        <f t="shared" si="2"/>
        <v>-3.3080322158588048E-2</v>
      </c>
      <c r="G44" s="8">
        <f t="shared" si="3"/>
        <v>1.0943077141159713E-3</v>
      </c>
    </row>
    <row r="45" spans="1:7" x14ac:dyDescent="0.3">
      <c r="A45" s="3">
        <v>37834</v>
      </c>
      <c r="B45">
        <v>9.1695589999999996</v>
      </c>
      <c r="C45" s="8">
        <f t="shared" si="0"/>
        <v>8.6785249122651467E-2</v>
      </c>
      <c r="D45" s="4">
        <v>-3.0326233703427477E-3</v>
      </c>
      <c r="E45" s="8">
        <f t="shared" si="1"/>
        <v>8.5118582455984804E-2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9.1961060000000003</v>
      </c>
      <c r="C46" s="8">
        <f t="shared" si="0"/>
        <v>2.8909400763820828E-3</v>
      </c>
      <c r="D46" s="4">
        <v>3.0226471152971696E-2</v>
      </c>
      <c r="E46" s="8">
        <f t="shared" si="1"/>
        <v>1.224273409715416E-3</v>
      </c>
      <c r="F46" s="8">
        <f t="shared" si="2"/>
        <v>0</v>
      </c>
      <c r="G46" s="8">
        <f t="shared" si="3"/>
        <v>0</v>
      </c>
    </row>
    <row r="47" spans="1:7" x14ac:dyDescent="0.3">
      <c r="A47" s="3">
        <v>37895</v>
      </c>
      <c r="B47">
        <v>9.1028540000000007</v>
      </c>
      <c r="C47" s="8">
        <f t="shared" si="0"/>
        <v>-1.0192142859303643E-2</v>
      </c>
      <c r="D47" s="4">
        <v>1.8922153339088092E-2</v>
      </c>
      <c r="E47" s="8">
        <f t="shared" si="1"/>
        <v>-1.185880952597031E-2</v>
      </c>
      <c r="F47" s="8">
        <f t="shared" si="2"/>
        <v>-1.185880952597031E-2</v>
      </c>
      <c r="G47" s="8">
        <f t="shared" si="3"/>
        <v>1.4063136337324418E-4</v>
      </c>
    </row>
    <row r="48" spans="1:7" x14ac:dyDescent="0.3">
      <c r="A48" s="3">
        <v>37926</v>
      </c>
      <c r="B48">
        <v>8.9008179999999992</v>
      </c>
      <c r="C48" s="8">
        <f t="shared" si="0"/>
        <v>-2.2444808098982142E-2</v>
      </c>
      <c r="D48" s="4">
        <v>1.0753516313190216E-2</v>
      </c>
      <c r="E48" s="8">
        <f t="shared" si="1"/>
        <v>-2.4111474765648809E-2</v>
      </c>
      <c r="F48" s="8">
        <f t="shared" si="2"/>
        <v>-2.4111474765648809E-2</v>
      </c>
      <c r="G48" s="8">
        <f t="shared" si="3"/>
        <v>5.8136321537451932E-4</v>
      </c>
    </row>
    <row r="49" spans="1:7" x14ac:dyDescent="0.3">
      <c r="A49" s="3">
        <v>37956</v>
      </c>
      <c r="B49">
        <v>9.9641819999999992</v>
      </c>
      <c r="C49" s="8">
        <f t="shared" si="0"/>
        <v>0.11285368036286311</v>
      </c>
      <c r="D49" s="4">
        <v>2.9278978950376233E-2</v>
      </c>
      <c r="E49" s="8">
        <f t="shared" si="1"/>
        <v>0.11118701369619645</v>
      </c>
      <c r="F49" s="8">
        <f t="shared" si="2"/>
        <v>0</v>
      </c>
      <c r="G49" s="8">
        <f t="shared" si="3"/>
        <v>0</v>
      </c>
    </row>
    <row r="50" spans="1:7" x14ac:dyDescent="0.3">
      <c r="A50" s="3">
        <v>37987</v>
      </c>
      <c r="B50">
        <v>11.554620999999999</v>
      </c>
      <c r="C50" s="8">
        <f t="shared" si="0"/>
        <v>0.14808858054475277</v>
      </c>
      <c r="D50" s="4">
        <v>4.8008587503701398E-2</v>
      </c>
      <c r="E50" s="8">
        <f t="shared" si="1"/>
        <v>0.14642191387808609</v>
      </c>
      <c r="F50" s="8">
        <f t="shared" si="2"/>
        <v>0</v>
      </c>
      <c r="G50" s="8">
        <f t="shared" si="3"/>
        <v>0</v>
      </c>
    </row>
    <row r="51" spans="1:7" x14ac:dyDescent="0.3">
      <c r="A51" s="3">
        <v>38018</v>
      </c>
      <c r="B51">
        <v>12.248279</v>
      </c>
      <c r="C51" s="8">
        <f t="shared" si="0"/>
        <v>5.8299993790607713E-2</v>
      </c>
      <c r="D51" s="4">
        <v>9.571574894924521E-3</v>
      </c>
      <c r="E51" s="8">
        <f t="shared" si="1"/>
        <v>5.6633327123941049E-2</v>
      </c>
      <c r="F51" s="8">
        <f t="shared" si="2"/>
        <v>0</v>
      </c>
      <c r="G51" s="8">
        <f t="shared" si="3"/>
        <v>0</v>
      </c>
    </row>
    <row r="52" spans="1:7" x14ac:dyDescent="0.3">
      <c r="A52" s="3">
        <v>38047</v>
      </c>
      <c r="B52">
        <v>11.646597</v>
      </c>
      <c r="C52" s="8">
        <f t="shared" si="0"/>
        <v>-5.0371402988176377E-2</v>
      </c>
      <c r="D52" s="4">
        <v>-1.6950041981528025E-2</v>
      </c>
      <c r="E52" s="8">
        <f t="shared" si="1"/>
        <v>-5.203806965484304E-2</v>
      </c>
      <c r="F52" s="8">
        <f t="shared" si="2"/>
        <v>-5.203806965484304E-2</v>
      </c>
      <c r="G52" s="8">
        <f t="shared" si="3"/>
        <v>2.7079606934022962E-3</v>
      </c>
    </row>
    <row r="53" spans="1:7" x14ac:dyDescent="0.3">
      <c r="A53" s="3">
        <v>38078</v>
      </c>
      <c r="B53">
        <v>11.464568</v>
      </c>
      <c r="C53" s="8">
        <f t="shared" si="0"/>
        <v>-1.5752798632396453E-2</v>
      </c>
      <c r="D53" s="4">
        <v>8.3453442232067129E-3</v>
      </c>
      <c r="E53" s="8">
        <f t="shared" si="1"/>
        <v>-1.741946529906312E-2</v>
      </c>
      <c r="F53" s="8">
        <f t="shared" si="2"/>
        <v>-1.741946529906312E-2</v>
      </c>
      <c r="G53" s="8">
        <f t="shared" si="3"/>
        <v>3.0343777130526422E-4</v>
      </c>
    </row>
    <row r="54" spans="1:7" x14ac:dyDescent="0.3">
      <c r="A54" s="3">
        <v>38108</v>
      </c>
      <c r="B54">
        <v>11.172183</v>
      </c>
      <c r="C54" s="8">
        <f t="shared" si="0"/>
        <v>-2.5834207519548232E-2</v>
      </c>
      <c r="D54" s="4">
        <v>-2.6981718077221651E-2</v>
      </c>
      <c r="E54" s="8">
        <f t="shared" si="1"/>
        <v>-2.7500874186214899E-2</v>
      </c>
      <c r="F54" s="8">
        <f t="shared" si="2"/>
        <v>-2.7500874186214899E-2</v>
      </c>
      <c r="G54" s="8">
        <f t="shared" si="3"/>
        <v>7.5629808100602098E-4</v>
      </c>
    </row>
    <row r="55" spans="1:7" x14ac:dyDescent="0.3">
      <c r="A55" s="3">
        <v>38139</v>
      </c>
      <c r="B55">
        <v>11.641540000000001</v>
      </c>
      <c r="C55" s="8">
        <f t="shared" si="0"/>
        <v>4.1152707772517984E-2</v>
      </c>
      <c r="D55" s="4">
        <v>2.7185839424001178E-2</v>
      </c>
      <c r="E55" s="8">
        <f t="shared" si="1"/>
        <v>3.948604110585132E-2</v>
      </c>
      <c r="F55" s="8">
        <f t="shared" si="2"/>
        <v>0</v>
      </c>
      <c r="G55" s="8">
        <f t="shared" si="3"/>
        <v>0</v>
      </c>
    </row>
    <row r="56" spans="1:7" x14ac:dyDescent="0.3">
      <c r="A56" s="3">
        <v>38169</v>
      </c>
      <c r="B56">
        <v>12.267575000000001</v>
      </c>
      <c r="C56" s="8">
        <f t="shared" si="0"/>
        <v>5.2379866720734865E-2</v>
      </c>
      <c r="D56" s="4">
        <v>-2.3756135456760551E-2</v>
      </c>
      <c r="E56" s="8">
        <f t="shared" si="1"/>
        <v>5.0713200054068201E-2</v>
      </c>
      <c r="F56" s="8">
        <f t="shared" si="2"/>
        <v>0</v>
      </c>
      <c r="G56" s="8">
        <f t="shared" si="3"/>
        <v>0</v>
      </c>
    </row>
    <row r="57" spans="1:7" x14ac:dyDescent="0.3">
      <c r="A57" s="3">
        <v>38200</v>
      </c>
      <c r="B57">
        <v>11.270708000000001</v>
      </c>
      <c r="C57" s="8">
        <f t="shared" si="0"/>
        <v>-8.4752454949446665E-2</v>
      </c>
      <c r="D57" s="4">
        <v>-1.529140480173609E-2</v>
      </c>
      <c r="E57" s="8">
        <f t="shared" si="1"/>
        <v>-8.6419121616113329E-2</v>
      </c>
      <c r="F57" s="8">
        <f t="shared" si="2"/>
        <v>-8.6419121616113329E-2</v>
      </c>
      <c r="G57" s="8">
        <f t="shared" si="3"/>
        <v>7.4682645809005859E-3</v>
      </c>
    </row>
    <row r="58" spans="1:7" x14ac:dyDescent="0.3">
      <c r="A58" s="3">
        <v>38231</v>
      </c>
      <c r="B58">
        <v>13.073477</v>
      </c>
      <c r="C58" s="8">
        <f t="shared" si="0"/>
        <v>0.14837837360199965</v>
      </c>
      <c r="D58" s="4">
        <v>2.6374272228038301E-2</v>
      </c>
      <c r="E58" s="8">
        <f t="shared" si="1"/>
        <v>0.14671170693533298</v>
      </c>
      <c r="F58" s="8">
        <f t="shared" si="2"/>
        <v>0</v>
      </c>
      <c r="G58" s="8">
        <f t="shared" si="3"/>
        <v>0</v>
      </c>
    </row>
    <row r="59" spans="1:7" x14ac:dyDescent="0.3">
      <c r="A59" s="3">
        <v>38261</v>
      </c>
      <c r="B59">
        <v>14.373450999999999</v>
      </c>
      <c r="C59" s="8">
        <f t="shared" si="0"/>
        <v>9.4797303024637056E-2</v>
      </c>
      <c r="D59" s="4">
        <v>-4.026269169515286E-4</v>
      </c>
      <c r="E59" s="8">
        <f t="shared" si="1"/>
        <v>9.3130636357970392E-2</v>
      </c>
      <c r="F59" s="8">
        <f t="shared" si="2"/>
        <v>0</v>
      </c>
      <c r="G59" s="8">
        <f t="shared" si="3"/>
        <v>0</v>
      </c>
    </row>
    <row r="60" spans="1:7" x14ac:dyDescent="0.3">
      <c r="A60" s="3">
        <v>38292</v>
      </c>
      <c r="B60">
        <v>16.045959</v>
      </c>
      <c r="C60" s="8">
        <f t="shared" si="0"/>
        <v>0.11007421781874345</v>
      </c>
      <c r="D60" s="4">
        <v>4.6302843690980228E-2</v>
      </c>
      <c r="E60" s="8">
        <f t="shared" si="1"/>
        <v>0.10840755115207679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15.273923999999999</v>
      </c>
      <c r="C61" s="8">
        <f t="shared" si="0"/>
        <v>-4.9309981496282435E-2</v>
      </c>
      <c r="D61" s="4">
        <v>2.5895255530651685E-2</v>
      </c>
      <c r="E61" s="8">
        <f t="shared" si="1"/>
        <v>-5.0976648162949098E-2</v>
      </c>
      <c r="F61" s="8">
        <f t="shared" si="2"/>
        <v>-5.0976648162949098E-2</v>
      </c>
      <c r="G61" s="8">
        <f t="shared" si="3"/>
        <v>2.5986186579291018E-3</v>
      </c>
    </row>
    <row r="62" spans="1:7" x14ac:dyDescent="0.3">
      <c r="A62" s="3">
        <v>38353</v>
      </c>
      <c r="B62">
        <v>16.009595999999998</v>
      </c>
      <c r="C62" s="8">
        <f t="shared" si="0"/>
        <v>4.7041231783642681E-2</v>
      </c>
      <c r="D62" s="4">
        <v>-1.484310504415403E-2</v>
      </c>
      <c r="E62" s="8">
        <f t="shared" si="1"/>
        <v>4.5374565116976018E-2</v>
      </c>
      <c r="F62" s="8">
        <f t="shared" si="2"/>
        <v>0</v>
      </c>
      <c r="G62" s="8">
        <f t="shared" si="3"/>
        <v>0</v>
      </c>
    </row>
    <row r="63" spans="1:7" x14ac:dyDescent="0.3">
      <c r="A63" s="3">
        <v>38384</v>
      </c>
      <c r="B63">
        <v>17.11504</v>
      </c>
      <c r="C63" s="8">
        <f t="shared" si="0"/>
        <v>6.6769316648961574E-2</v>
      </c>
      <c r="D63" s="4">
        <v>1.5422249684698814E-2</v>
      </c>
      <c r="E63" s="8">
        <f t="shared" si="1"/>
        <v>6.5102649982294911E-2</v>
      </c>
      <c r="F63" s="8">
        <f t="shared" si="2"/>
        <v>0</v>
      </c>
      <c r="G63" s="8">
        <f t="shared" si="3"/>
        <v>0</v>
      </c>
    </row>
    <row r="64" spans="1:7" x14ac:dyDescent="0.3">
      <c r="A64" s="3">
        <v>38412</v>
      </c>
      <c r="B64">
        <v>16.834790999999999</v>
      </c>
      <c r="C64" s="8">
        <f t="shared" si="0"/>
        <v>-1.6509971187027891E-2</v>
      </c>
      <c r="D64" s="4">
        <v>-3.9428823887365421E-3</v>
      </c>
      <c r="E64" s="8">
        <f t="shared" si="1"/>
        <v>-1.8176637853694558E-2</v>
      </c>
      <c r="F64" s="8">
        <f t="shared" si="2"/>
        <v>-1.8176637853694558E-2</v>
      </c>
      <c r="G64" s="8">
        <f t="shared" si="3"/>
        <v>3.3039016366436192E-4</v>
      </c>
    </row>
    <row r="65" spans="1:7" x14ac:dyDescent="0.3">
      <c r="A65" s="3">
        <v>38443</v>
      </c>
      <c r="B65">
        <v>16.234798000000001</v>
      </c>
      <c r="C65" s="8">
        <f t="shared" si="0"/>
        <v>-3.629067470054597E-2</v>
      </c>
      <c r="D65" s="4">
        <v>-2.5500041844505838E-2</v>
      </c>
      <c r="E65" s="8">
        <f t="shared" si="1"/>
        <v>-3.7957341367212634E-2</v>
      </c>
      <c r="F65" s="8">
        <f t="shared" si="2"/>
        <v>-3.7957341367212634E-2</v>
      </c>
      <c r="G65" s="8">
        <f t="shared" si="3"/>
        <v>1.4407597636671115E-3</v>
      </c>
    </row>
    <row r="66" spans="1:7" x14ac:dyDescent="0.3">
      <c r="A66" s="3">
        <v>38473</v>
      </c>
      <c r="B66">
        <v>16.683710000000001</v>
      </c>
      <c r="C66" s="8">
        <f t="shared" si="0"/>
        <v>2.7275831037815924E-2</v>
      </c>
      <c r="D66" s="4">
        <v>1.1894231512413721E-2</v>
      </c>
      <c r="E66" s="8">
        <f t="shared" si="1"/>
        <v>2.5609164371149257E-2</v>
      </c>
      <c r="F66" s="8">
        <f t="shared" si="2"/>
        <v>0</v>
      </c>
      <c r="G66" s="8">
        <f t="shared" si="3"/>
        <v>0</v>
      </c>
    </row>
    <row r="67" spans="1:7" x14ac:dyDescent="0.3">
      <c r="A67" s="3">
        <v>38504</v>
      </c>
      <c r="B67">
        <v>18.720865</v>
      </c>
      <c r="C67" s="8">
        <f t="shared" si="0"/>
        <v>0.1152058829860492</v>
      </c>
      <c r="D67" s="4">
        <v>2.034321213972912E-2</v>
      </c>
      <c r="E67" s="8">
        <f t="shared" si="1"/>
        <v>0.11353921631938253</v>
      </c>
      <c r="F67" s="8">
        <f t="shared" si="2"/>
        <v>0</v>
      </c>
      <c r="G67" s="8">
        <f t="shared" si="3"/>
        <v>0</v>
      </c>
    </row>
    <row r="68" spans="1:7" x14ac:dyDescent="0.3">
      <c r="A68" s="3">
        <v>38534</v>
      </c>
      <c r="B68">
        <v>21.942791</v>
      </c>
      <c r="C68" s="8">
        <f t="shared" ref="C68:C131" si="4">LN(B68/B67)</f>
        <v>0.15879998008391819</v>
      </c>
      <c r="D68" s="4">
        <v>1.6627157413183623E-2</v>
      </c>
      <c r="E68" s="8">
        <f t="shared" ref="E68:E131" si="5">C68-$N$4</f>
        <v>0.15713331341725151</v>
      </c>
      <c r="F68" s="8">
        <f t="shared" ref="F68:F131" si="6">IF(E68&lt;0,E68,0)</f>
        <v>0</v>
      </c>
      <c r="G68" s="8">
        <f t="shared" ref="G68:G131" si="7">F68^2</f>
        <v>0</v>
      </c>
    </row>
    <row r="69" spans="1:7" x14ac:dyDescent="0.3">
      <c r="A69" s="3">
        <v>38565</v>
      </c>
      <c r="B69">
        <v>24.272141000000001</v>
      </c>
      <c r="C69" s="8">
        <f t="shared" si="4"/>
        <v>0.10089057442132596</v>
      </c>
      <c r="D69" s="4">
        <v>1.6608849325827765E-3</v>
      </c>
      <c r="E69" s="8">
        <f t="shared" si="5"/>
        <v>9.9223907754659293E-2</v>
      </c>
      <c r="F69" s="8">
        <f t="shared" si="6"/>
        <v>0</v>
      </c>
      <c r="G69" s="8">
        <f t="shared" si="7"/>
        <v>0</v>
      </c>
    </row>
    <row r="70" spans="1:7" x14ac:dyDescent="0.3">
      <c r="A70" s="3">
        <v>38596</v>
      </c>
      <c r="B70">
        <v>26.880783000000001</v>
      </c>
      <c r="C70" s="8">
        <f t="shared" si="4"/>
        <v>0.10208241294285521</v>
      </c>
      <c r="D70" s="4">
        <v>1.3477419196746558E-3</v>
      </c>
      <c r="E70" s="8">
        <f t="shared" si="5"/>
        <v>0.10041574627618854</v>
      </c>
      <c r="F70" s="8">
        <f t="shared" si="6"/>
        <v>0</v>
      </c>
      <c r="G70" s="8">
        <f t="shared" si="7"/>
        <v>0</v>
      </c>
    </row>
    <row r="71" spans="1:7" x14ac:dyDescent="0.3">
      <c r="A71" s="3">
        <v>38626</v>
      </c>
      <c r="B71">
        <v>23.185255000000002</v>
      </c>
      <c r="C71" s="8">
        <f t="shared" si="4"/>
        <v>-0.14789512842163541</v>
      </c>
      <c r="D71" s="4">
        <v>-2.7701644479248267E-2</v>
      </c>
      <c r="E71" s="8">
        <f t="shared" si="5"/>
        <v>-0.14956179508830209</v>
      </c>
      <c r="F71" s="8">
        <f t="shared" si="6"/>
        <v>-0.14956179508830209</v>
      </c>
      <c r="G71" s="8">
        <f t="shared" si="7"/>
        <v>2.236873055003526E-2</v>
      </c>
    </row>
    <row r="72" spans="1:7" x14ac:dyDescent="0.3">
      <c r="A72" s="3">
        <v>38657</v>
      </c>
      <c r="B72">
        <v>24.970243</v>
      </c>
      <c r="C72" s="8">
        <f t="shared" si="4"/>
        <v>7.4168319648998352E-2</v>
      </c>
      <c r="D72" s="4">
        <v>3.8096916003892624E-2</v>
      </c>
      <c r="E72" s="8">
        <f t="shared" si="5"/>
        <v>7.2501652982331688E-2</v>
      </c>
      <c r="F72" s="8">
        <f t="shared" si="6"/>
        <v>0</v>
      </c>
      <c r="G72" s="8">
        <f t="shared" si="7"/>
        <v>0</v>
      </c>
    </row>
    <row r="73" spans="1:7" x14ac:dyDescent="0.3">
      <c r="A73" s="3">
        <v>38687</v>
      </c>
      <c r="B73">
        <v>24.355523999999999</v>
      </c>
      <c r="C73" s="8">
        <f t="shared" si="4"/>
        <v>-2.4926153805979186E-2</v>
      </c>
      <c r="D73" s="4">
        <v>1.9961692945521588E-2</v>
      </c>
      <c r="E73" s="8">
        <f t="shared" si="5"/>
        <v>-2.6592820472645853E-2</v>
      </c>
      <c r="F73" s="8">
        <f t="shared" si="6"/>
        <v>-2.6592820472645853E-2</v>
      </c>
      <c r="G73" s="8">
        <f t="shared" si="7"/>
        <v>7.0717810069037242E-4</v>
      </c>
    </row>
    <row r="74" spans="1:7" x14ac:dyDescent="0.3">
      <c r="A74" s="3">
        <v>38718</v>
      </c>
      <c r="B74">
        <v>31.2974</v>
      </c>
      <c r="C74" s="8">
        <f t="shared" si="4"/>
        <v>0.25077634488682998</v>
      </c>
      <c r="D74" s="4">
        <v>1.3200535627976327E-2</v>
      </c>
      <c r="E74" s="8">
        <f t="shared" si="5"/>
        <v>0.24910967822016331</v>
      </c>
      <c r="F74" s="8">
        <f t="shared" si="6"/>
        <v>0</v>
      </c>
      <c r="G74" s="8">
        <f t="shared" si="7"/>
        <v>0</v>
      </c>
    </row>
    <row r="75" spans="1:7" x14ac:dyDescent="0.3">
      <c r="A75" s="3">
        <v>38749</v>
      </c>
      <c r="B75">
        <v>26.729752000000001</v>
      </c>
      <c r="C75" s="8">
        <f t="shared" si="4"/>
        <v>-0.15775777486024023</v>
      </c>
      <c r="D75" s="4">
        <v>-1.6266139059847875E-3</v>
      </c>
      <c r="E75" s="8">
        <f t="shared" si="5"/>
        <v>-0.15942444152690691</v>
      </c>
      <c r="F75" s="8">
        <f t="shared" si="6"/>
        <v>-0.15942444152690691</v>
      </c>
      <c r="G75" s="8">
        <f t="shared" si="7"/>
        <v>2.5416152556166159E-2</v>
      </c>
    </row>
    <row r="76" spans="1:7" x14ac:dyDescent="0.3">
      <c r="A76" s="3">
        <v>38777</v>
      </c>
      <c r="B76">
        <v>28.765587</v>
      </c>
      <c r="C76" s="8">
        <f t="shared" si="4"/>
        <v>7.3402524708395658E-2</v>
      </c>
      <c r="D76" s="4">
        <v>1.3386597736262811E-2</v>
      </c>
      <c r="E76" s="8">
        <f t="shared" si="5"/>
        <v>7.1735858041728995E-2</v>
      </c>
      <c r="F76" s="8">
        <f t="shared" si="6"/>
        <v>0</v>
      </c>
      <c r="G76" s="8">
        <f t="shared" si="7"/>
        <v>0</v>
      </c>
    </row>
    <row r="77" spans="1:7" x14ac:dyDescent="0.3">
      <c r="A77" s="3">
        <v>38808</v>
      </c>
      <c r="B77">
        <v>30.78651</v>
      </c>
      <c r="C77" s="8">
        <f t="shared" si="4"/>
        <v>6.7896830170864689E-2</v>
      </c>
      <c r="D77" s="4">
        <v>6.5159923941441582E-3</v>
      </c>
      <c r="E77" s="8">
        <f t="shared" si="5"/>
        <v>6.6230163504198025E-2</v>
      </c>
      <c r="F77" s="8">
        <f t="shared" si="6"/>
        <v>0</v>
      </c>
      <c r="G77" s="8">
        <f t="shared" si="7"/>
        <v>0</v>
      </c>
    </row>
    <row r="78" spans="1:7" x14ac:dyDescent="0.3">
      <c r="A78" s="3">
        <v>38838</v>
      </c>
      <c r="B78">
        <v>29.384060000000002</v>
      </c>
      <c r="C78" s="8">
        <f t="shared" si="4"/>
        <v>-4.6624256579352916E-2</v>
      </c>
      <c r="D78" s="4">
        <v>-9.3382584455179284E-3</v>
      </c>
      <c r="E78" s="8">
        <f t="shared" si="5"/>
        <v>-4.8290923246019579E-2</v>
      </c>
      <c r="F78" s="8">
        <f t="shared" si="6"/>
        <v>-4.8290923246019579E-2</v>
      </c>
      <c r="G78" s="8">
        <f t="shared" si="7"/>
        <v>2.3320132679529541E-3</v>
      </c>
    </row>
    <row r="79" spans="1:7" x14ac:dyDescent="0.3">
      <c r="A79" s="3">
        <v>38869</v>
      </c>
      <c r="B79">
        <v>29.294036999999999</v>
      </c>
      <c r="C79" s="8">
        <f t="shared" si="4"/>
        <v>-3.0683704902620835E-3</v>
      </c>
      <c r="D79" s="4">
        <v>-2.855791815567315E-2</v>
      </c>
      <c r="E79" s="8">
        <f t="shared" si="5"/>
        <v>-4.7350371569287505E-3</v>
      </c>
      <c r="F79" s="8">
        <f t="shared" si="6"/>
        <v>-4.7350371569287505E-3</v>
      </c>
      <c r="G79" s="8">
        <f t="shared" si="7"/>
        <v>2.2420576877495906E-5</v>
      </c>
    </row>
    <row r="80" spans="1:7" x14ac:dyDescent="0.3">
      <c r="A80" s="3">
        <v>38899</v>
      </c>
      <c r="B80">
        <v>26.337385000000001</v>
      </c>
      <c r="C80" s="8">
        <f t="shared" si="4"/>
        <v>-0.10639456722954625</v>
      </c>
      <c r="D80" s="4">
        <v>5.6416926673954343E-3</v>
      </c>
      <c r="E80" s="8">
        <f t="shared" si="5"/>
        <v>-0.10806123389621292</v>
      </c>
      <c r="F80" s="8">
        <f t="shared" si="6"/>
        <v>-0.10806123389621292</v>
      </c>
      <c r="G80" s="8">
        <f t="shared" si="7"/>
        <v>1.1677230271172035E-2</v>
      </c>
    </row>
    <row r="81" spans="1:7" x14ac:dyDescent="0.3">
      <c r="A81" s="3">
        <v>38930</v>
      </c>
      <c r="B81">
        <v>25.753160000000001</v>
      </c>
      <c r="C81" s="8">
        <f t="shared" si="4"/>
        <v>-2.2432074695998335E-2</v>
      </c>
      <c r="D81" s="4">
        <v>2.1353075604646797E-2</v>
      </c>
      <c r="E81" s="8">
        <f t="shared" si="5"/>
        <v>-2.4098741362665002E-2</v>
      </c>
      <c r="F81" s="8">
        <f t="shared" si="6"/>
        <v>-2.4098741362665002E-2</v>
      </c>
      <c r="G81" s="8">
        <f t="shared" si="7"/>
        <v>5.8074933526462106E-4</v>
      </c>
    </row>
    <row r="82" spans="1:7" x14ac:dyDescent="0.3">
      <c r="A82" s="3">
        <v>38961</v>
      </c>
      <c r="B82">
        <v>22.511208</v>
      </c>
      <c r="C82" s="8">
        <f t="shared" si="4"/>
        <v>-0.13454401951056932</v>
      </c>
      <c r="D82" s="4">
        <v>2.3765683875228153E-2</v>
      </c>
      <c r="E82" s="8">
        <f t="shared" si="5"/>
        <v>-0.136210686177236</v>
      </c>
      <c r="F82" s="8">
        <f t="shared" si="6"/>
        <v>-0.136210686177236</v>
      </c>
      <c r="G82" s="8">
        <f t="shared" si="7"/>
        <v>1.8553351028873472E-2</v>
      </c>
    </row>
    <row r="83" spans="1:7" x14ac:dyDescent="0.3">
      <c r="A83" s="3">
        <v>38991</v>
      </c>
      <c r="B83">
        <v>25.597099</v>
      </c>
      <c r="C83" s="8">
        <f t="shared" si="4"/>
        <v>0.1284657062352999</v>
      </c>
      <c r="D83" s="4">
        <v>3.4635056991515853E-2</v>
      </c>
      <c r="E83" s="8">
        <f t="shared" si="5"/>
        <v>0.12679903956863323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26.696950999999999</v>
      </c>
      <c r="C84" s="8">
        <f t="shared" si="4"/>
        <v>4.2070339377146819E-2</v>
      </c>
      <c r="D84" s="4">
        <v>1.8527483166835355E-2</v>
      </c>
      <c r="E84" s="8">
        <f t="shared" si="5"/>
        <v>4.0403672710480155E-2</v>
      </c>
      <c r="F84" s="8">
        <f t="shared" si="6"/>
        <v>0</v>
      </c>
      <c r="G84" s="8">
        <f t="shared" si="7"/>
        <v>0</v>
      </c>
    </row>
    <row r="85" spans="1:7" x14ac:dyDescent="0.3">
      <c r="A85" s="3">
        <v>39052</v>
      </c>
      <c r="B85">
        <v>24.624935000000001</v>
      </c>
      <c r="C85" s="8">
        <f t="shared" si="4"/>
        <v>-8.0789816668171574E-2</v>
      </c>
      <c r="D85" s="4">
        <v>2.0005184929139282E-2</v>
      </c>
      <c r="E85" s="8">
        <f t="shared" si="5"/>
        <v>-8.2456483334838238E-2</v>
      </c>
      <c r="F85" s="8">
        <f t="shared" si="6"/>
        <v>-8.2456483334838238E-2</v>
      </c>
      <c r="G85" s="8">
        <f t="shared" si="7"/>
        <v>6.7990716439484556E-3</v>
      </c>
    </row>
    <row r="86" spans="1:7" x14ac:dyDescent="0.3">
      <c r="A86" s="3">
        <v>39083</v>
      </c>
      <c r="B86">
        <v>23.427391</v>
      </c>
      <c r="C86" s="8">
        <f t="shared" si="4"/>
        <v>-4.9853654107540314E-2</v>
      </c>
      <c r="D86" s="4">
        <v>5.464480874316946E-3</v>
      </c>
      <c r="E86" s="8">
        <f t="shared" si="5"/>
        <v>-5.1520320774206978E-2</v>
      </c>
      <c r="F86" s="8">
        <f t="shared" si="6"/>
        <v>-5.1520320774206978E-2</v>
      </c>
      <c r="G86" s="8">
        <f t="shared" si="7"/>
        <v>2.654343452677183E-3</v>
      </c>
    </row>
    <row r="87" spans="1:7" x14ac:dyDescent="0.3">
      <c r="A87" s="3">
        <v>39114</v>
      </c>
      <c r="B87">
        <v>24.521844999999999</v>
      </c>
      <c r="C87" s="8">
        <f t="shared" si="4"/>
        <v>4.5658459582255929E-2</v>
      </c>
      <c r="D87" s="4">
        <v>1.4492753623188316E-2</v>
      </c>
      <c r="E87" s="8">
        <f t="shared" si="5"/>
        <v>4.3991792915589266E-2</v>
      </c>
      <c r="F87" s="8">
        <f t="shared" si="6"/>
        <v>0</v>
      </c>
      <c r="G87" s="8">
        <f t="shared" si="7"/>
        <v>0</v>
      </c>
    </row>
    <row r="88" spans="1:7" x14ac:dyDescent="0.3">
      <c r="A88" s="3">
        <v>39142</v>
      </c>
      <c r="B88">
        <v>25.231477999999999</v>
      </c>
      <c r="C88" s="8">
        <f t="shared" si="4"/>
        <v>2.8527989055987968E-2</v>
      </c>
      <c r="D88" s="4">
        <v>-2.6197397563676571E-2</v>
      </c>
      <c r="E88" s="8">
        <f t="shared" si="5"/>
        <v>2.6861322389321301E-2</v>
      </c>
      <c r="F88" s="8">
        <f t="shared" si="6"/>
        <v>0</v>
      </c>
      <c r="G88" s="8">
        <f t="shared" si="7"/>
        <v>0</v>
      </c>
    </row>
    <row r="89" spans="1:7" x14ac:dyDescent="0.3">
      <c r="A89" s="3">
        <v>39173</v>
      </c>
      <c r="B89">
        <v>25.255323000000001</v>
      </c>
      <c r="C89" s="8">
        <f t="shared" si="4"/>
        <v>9.4460339339106844E-4</v>
      </c>
      <c r="D89" s="4">
        <v>4.0292832012509369E-2</v>
      </c>
      <c r="E89" s="8">
        <f t="shared" si="5"/>
        <v>-7.2206327327559833E-4</v>
      </c>
      <c r="F89" s="8">
        <f t="shared" si="6"/>
        <v>-7.2206327327559833E-4</v>
      </c>
      <c r="G89" s="8">
        <f t="shared" si="7"/>
        <v>5.2137537061347135E-7</v>
      </c>
    </row>
    <row r="90" spans="1:7" x14ac:dyDescent="0.3">
      <c r="A90" s="3">
        <v>39203</v>
      </c>
      <c r="B90">
        <v>28.57818</v>
      </c>
      <c r="C90" s="8">
        <f t="shared" si="4"/>
        <v>0.12360654419342089</v>
      </c>
      <c r="D90" s="4">
        <v>3.2453335519663305E-2</v>
      </c>
      <c r="E90" s="8">
        <f t="shared" si="5"/>
        <v>0.12193987752675423</v>
      </c>
      <c r="F90" s="8">
        <f t="shared" si="6"/>
        <v>0</v>
      </c>
      <c r="G90" s="8">
        <f t="shared" si="7"/>
        <v>0</v>
      </c>
    </row>
    <row r="91" spans="1:7" x14ac:dyDescent="0.3">
      <c r="A91" s="3">
        <v>39234</v>
      </c>
      <c r="B91">
        <v>27.494662999999999</v>
      </c>
      <c r="C91" s="8">
        <f t="shared" si="4"/>
        <v>-3.8651576467571502E-2</v>
      </c>
      <c r="D91" s="4">
        <v>2.0183437669573662E-3</v>
      </c>
      <c r="E91" s="8">
        <f t="shared" si="5"/>
        <v>-4.0318243134238166E-2</v>
      </c>
      <c r="F91" s="8">
        <f t="shared" si="6"/>
        <v>-4.0318243134238166E-2</v>
      </c>
      <c r="G91" s="8">
        <f t="shared" si="7"/>
        <v>1.625560729431543E-3</v>
      </c>
    </row>
    <row r="92" spans="1:7" x14ac:dyDescent="0.3">
      <c r="A92" s="3">
        <v>39264</v>
      </c>
      <c r="B92">
        <v>28.706022000000001</v>
      </c>
      <c r="C92" s="8">
        <f t="shared" si="4"/>
        <v>4.3115013428492305E-2</v>
      </c>
      <c r="D92" s="4">
        <v>4.3059325447929132E-3</v>
      </c>
      <c r="E92" s="8">
        <f t="shared" si="5"/>
        <v>4.1448346761825641E-2</v>
      </c>
      <c r="F92" s="8">
        <f t="shared" si="6"/>
        <v>0</v>
      </c>
      <c r="G92" s="8">
        <f t="shared" si="7"/>
        <v>0</v>
      </c>
    </row>
    <row r="93" spans="1:7" x14ac:dyDescent="0.3">
      <c r="A93" s="3">
        <v>39295</v>
      </c>
      <c r="B93">
        <v>27.566381</v>
      </c>
      <c r="C93" s="8">
        <f t="shared" si="4"/>
        <v>-4.0509975988307273E-2</v>
      </c>
      <c r="D93" s="4">
        <v>-4.3459962780543392E-2</v>
      </c>
      <c r="E93" s="8">
        <f t="shared" si="5"/>
        <v>-4.2176642654973936E-2</v>
      </c>
      <c r="F93" s="8">
        <f t="shared" si="6"/>
        <v>-4.2176642654973936E-2</v>
      </c>
      <c r="G93" s="8">
        <f t="shared" si="7"/>
        <v>1.7788691856453669E-3</v>
      </c>
    </row>
    <row r="94" spans="1:7" x14ac:dyDescent="0.3">
      <c r="A94" s="3">
        <v>39326</v>
      </c>
      <c r="B94">
        <v>30.686581</v>
      </c>
      <c r="C94" s="8">
        <f t="shared" si="4"/>
        <v>0.10722850750858501</v>
      </c>
      <c r="D94" s="4">
        <v>2.9217252615803442E-2</v>
      </c>
      <c r="E94" s="8">
        <f t="shared" si="5"/>
        <v>0.10556184084191834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31.501677999999998</v>
      </c>
      <c r="C95" s="8">
        <f t="shared" si="4"/>
        <v>2.6215356194595169E-2</v>
      </c>
      <c r="D95" s="4">
        <v>2.8414555947419175E-2</v>
      </c>
      <c r="E95" s="8">
        <f t="shared" si="5"/>
        <v>2.4548689527928502E-2</v>
      </c>
      <c r="F95" s="8">
        <f t="shared" si="6"/>
        <v>0</v>
      </c>
      <c r="G95" s="8">
        <f t="shared" si="7"/>
        <v>0</v>
      </c>
    </row>
    <row r="96" spans="1:7" x14ac:dyDescent="0.3">
      <c r="A96" s="3">
        <v>39387</v>
      </c>
      <c r="B96">
        <v>29.256125999999998</v>
      </c>
      <c r="C96" s="8">
        <f t="shared" si="4"/>
        <v>-7.3951826607404084E-2</v>
      </c>
      <c r="D96" s="4">
        <v>-4.953691074652844E-2</v>
      </c>
      <c r="E96" s="8">
        <f t="shared" si="5"/>
        <v>-7.5618493274070747E-2</v>
      </c>
      <c r="F96" s="8">
        <f t="shared" si="6"/>
        <v>-7.5618493274070747E-2</v>
      </c>
      <c r="G96" s="8">
        <f t="shared" si="7"/>
        <v>5.7181565250406831E-3</v>
      </c>
    </row>
    <row r="97" spans="1:7" x14ac:dyDescent="0.3">
      <c r="A97" s="3">
        <v>39417</v>
      </c>
      <c r="B97">
        <v>30.371241000000001</v>
      </c>
      <c r="C97" s="8">
        <f t="shared" si="4"/>
        <v>3.7407153269582348E-2</v>
      </c>
      <c r="D97" s="4">
        <v>1.0817348758704054E-2</v>
      </c>
      <c r="E97" s="8">
        <f t="shared" si="5"/>
        <v>3.5740486602915685E-2</v>
      </c>
      <c r="F97" s="8">
        <f t="shared" si="6"/>
        <v>0</v>
      </c>
      <c r="G97" s="8">
        <f t="shared" si="7"/>
        <v>0</v>
      </c>
    </row>
    <row r="98" spans="1:7" x14ac:dyDescent="0.3">
      <c r="A98" s="3">
        <v>39448</v>
      </c>
      <c r="B98">
        <v>26.573827999999999</v>
      </c>
      <c r="C98" s="8">
        <f t="shared" si="4"/>
        <v>-0.1335693192599878</v>
      </c>
      <c r="D98" s="4">
        <v>-7.0300000000000001E-2</v>
      </c>
      <c r="E98" s="8">
        <f t="shared" si="5"/>
        <v>-0.13523598592665448</v>
      </c>
      <c r="F98" s="8">
        <f t="shared" si="6"/>
        <v>-0.13523598592665448</v>
      </c>
      <c r="G98" s="8">
        <f t="shared" si="7"/>
        <v>1.8288771889554287E-2</v>
      </c>
    </row>
    <row r="99" spans="1:7" x14ac:dyDescent="0.3">
      <c r="A99" s="3">
        <v>39479</v>
      </c>
      <c r="B99">
        <v>30.683672000000001</v>
      </c>
      <c r="C99" s="8">
        <f t="shared" si="4"/>
        <v>0.14380383477343522</v>
      </c>
      <c r="D99" s="4">
        <v>-1.7479035736155862E-2</v>
      </c>
      <c r="E99" s="8">
        <f t="shared" si="5"/>
        <v>0.14213716810676855</v>
      </c>
      <c r="F99" s="8">
        <f t="shared" si="6"/>
        <v>0</v>
      </c>
      <c r="G99" s="8">
        <f t="shared" si="7"/>
        <v>0</v>
      </c>
    </row>
    <row r="100" spans="1:7" x14ac:dyDescent="0.3">
      <c r="A100" s="3">
        <v>39508</v>
      </c>
      <c r="B100">
        <v>31.584569999999999</v>
      </c>
      <c r="C100" s="8">
        <f t="shared" si="4"/>
        <v>2.8938053770990579E-2</v>
      </c>
      <c r="D100" s="4">
        <v>-2.8394645132843767E-2</v>
      </c>
      <c r="E100" s="8">
        <f t="shared" si="5"/>
        <v>2.7271387104323912E-2</v>
      </c>
      <c r="F100" s="8">
        <f t="shared" si="6"/>
        <v>0</v>
      </c>
      <c r="G100" s="8">
        <f t="shared" si="7"/>
        <v>0</v>
      </c>
    </row>
    <row r="101" spans="1:7" x14ac:dyDescent="0.3">
      <c r="A101" s="3">
        <v>39539</v>
      </c>
      <c r="B101">
        <v>36.868716999999997</v>
      </c>
      <c r="C101" s="8">
        <f t="shared" si="4"/>
        <v>0.15469470350120137</v>
      </c>
      <c r="D101" s="4">
        <v>3.9842883063102102E-2</v>
      </c>
      <c r="E101" s="8">
        <f t="shared" si="5"/>
        <v>0.1530280368345347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39.012936000000003</v>
      </c>
      <c r="C102" s="8">
        <f t="shared" si="4"/>
        <v>5.6529869737719465E-2</v>
      </c>
      <c r="D102" s="4">
        <v>2.3615848970011788E-2</v>
      </c>
      <c r="E102" s="8">
        <f t="shared" si="5"/>
        <v>5.4863203071052802E-2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42.697262000000002</v>
      </c>
      <c r="C103" s="8">
        <f t="shared" si="4"/>
        <v>9.0241512959223641E-2</v>
      </c>
      <c r="D103" s="4">
        <v>-4.5167580707125315E-2</v>
      </c>
      <c r="E103" s="8">
        <f t="shared" si="5"/>
        <v>8.8574846292556977E-2</v>
      </c>
      <c r="F103" s="8">
        <f t="shared" si="6"/>
        <v>0</v>
      </c>
      <c r="G103" s="8">
        <f t="shared" si="7"/>
        <v>0</v>
      </c>
    </row>
    <row r="104" spans="1:7" x14ac:dyDescent="0.3">
      <c r="A104" s="3">
        <v>39630</v>
      </c>
      <c r="B104">
        <v>36.059761000000002</v>
      </c>
      <c r="C104" s="8">
        <f t="shared" si="4"/>
        <v>-0.16895720648810789</v>
      </c>
      <c r="D104" s="4">
        <v>-6.4611589976651673E-2</v>
      </c>
      <c r="E104" s="8">
        <f t="shared" si="5"/>
        <v>-0.17062387315477456</v>
      </c>
      <c r="F104" s="8">
        <f t="shared" si="6"/>
        <v>-0.17062387315477456</v>
      </c>
      <c r="G104" s="8">
        <f t="shared" si="7"/>
        <v>2.9112506090336599E-2</v>
      </c>
    </row>
    <row r="105" spans="1:7" x14ac:dyDescent="0.3">
      <c r="A105" s="3">
        <v>39661</v>
      </c>
      <c r="B105">
        <v>35.351753000000002</v>
      </c>
      <c r="C105" s="8">
        <f t="shared" si="4"/>
        <v>-1.9829608981550249E-2</v>
      </c>
      <c r="D105" s="4">
        <v>1.9017431495520824E-2</v>
      </c>
      <c r="E105" s="8">
        <f t="shared" si="5"/>
        <v>-2.1496275648216916E-2</v>
      </c>
      <c r="F105" s="8">
        <f t="shared" si="6"/>
        <v>-2.1496275648216916E-2</v>
      </c>
      <c r="G105" s="8">
        <f t="shared" si="7"/>
        <v>4.6208986674412363E-4</v>
      </c>
    </row>
    <row r="106" spans="1:7" x14ac:dyDescent="0.3">
      <c r="A106" s="3">
        <v>39692</v>
      </c>
      <c r="B106">
        <v>26.110589999999998</v>
      </c>
      <c r="C106" s="8">
        <f t="shared" si="4"/>
        <v>-0.30300700176719347</v>
      </c>
      <c r="D106" s="4">
        <v>-5.1660127954593613E-2</v>
      </c>
      <c r="E106" s="8">
        <f t="shared" si="5"/>
        <v>-0.30467366843386012</v>
      </c>
      <c r="F106" s="8">
        <f t="shared" si="6"/>
        <v>-0.30467366843386012</v>
      </c>
      <c r="G106" s="8">
        <f t="shared" si="7"/>
        <v>9.2826044236945737E-2</v>
      </c>
    </row>
    <row r="107" spans="1:7" x14ac:dyDescent="0.3">
      <c r="A107" s="3">
        <v>39722</v>
      </c>
      <c r="B107">
        <v>15.953334999999999</v>
      </c>
      <c r="C107" s="8">
        <f t="shared" si="4"/>
        <v>-0.49267308087849154</v>
      </c>
      <c r="D107" s="4">
        <v>-0.22804481527030129</v>
      </c>
      <c r="E107" s="8">
        <f t="shared" si="5"/>
        <v>-0.49433974754515819</v>
      </c>
      <c r="F107" s="8">
        <f t="shared" si="6"/>
        <v>-0.49433974754515819</v>
      </c>
      <c r="G107" s="8">
        <f t="shared" si="7"/>
        <v>0.24437178600301074</v>
      </c>
    </row>
    <row r="108" spans="1:7" x14ac:dyDescent="0.3">
      <c r="A108" s="3">
        <v>39753</v>
      </c>
      <c r="B108">
        <v>14.187906</v>
      </c>
      <c r="C108" s="8">
        <f t="shared" si="4"/>
        <v>-0.11727798671122847</v>
      </c>
      <c r="D108" s="4">
        <v>-9.2687692547691367E-2</v>
      </c>
      <c r="E108" s="8">
        <f t="shared" si="5"/>
        <v>-0.11894465337789513</v>
      </c>
      <c r="F108" s="8">
        <f t="shared" si="6"/>
        <v>-0.11894465337789513</v>
      </c>
      <c r="G108" s="8">
        <f t="shared" si="7"/>
        <v>1.414783056718762E-2</v>
      </c>
    </row>
    <row r="109" spans="1:7" x14ac:dyDescent="0.3">
      <c r="A109" s="3">
        <v>39783</v>
      </c>
      <c r="B109">
        <v>14.655466000000001</v>
      </c>
      <c r="C109" s="8">
        <f t="shared" si="4"/>
        <v>3.2423460106204088E-2</v>
      </c>
      <c r="D109" s="4">
        <v>-6.225170620331023E-3</v>
      </c>
      <c r="E109" s="8">
        <f t="shared" si="5"/>
        <v>3.0756793439537421E-2</v>
      </c>
      <c r="F109" s="8">
        <f t="shared" si="6"/>
        <v>0</v>
      </c>
      <c r="G109" s="8">
        <f t="shared" si="7"/>
        <v>0</v>
      </c>
    </row>
    <row r="110" spans="1:7" x14ac:dyDescent="0.3">
      <c r="A110" s="3">
        <v>39814</v>
      </c>
      <c r="B110">
        <v>13.977240999999999</v>
      </c>
      <c r="C110" s="8">
        <f t="shared" si="4"/>
        <v>-4.7383007711481448E-2</v>
      </c>
      <c r="D110" s="4">
        <v>-1.3745526606019519E-2</v>
      </c>
      <c r="E110" s="8">
        <f t="shared" si="5"/>
        <v>-4.9049674378148111E-2</v>
      </c>
      <c r="F110" s="8">
        <f t="shared" si="6"/>
        <v>-4.9049674378148111E-2</v>
      </c>
      <c r="G110" s="8">
        <f t="shared" si="7"/>
        <v>2.4058705566023593E-3</v>
      </c>
    </row>
    <row r="111" spans="1:7" x14ac:dyDescent="0.3">
      <c r="A111" s="3">
        <v>39845</v>
      </c>
      <c r="B111">
        <v>13.215581</v>
      </c>
      <c r="C111" s="8">
        <f t="shared" si="4"/>
        <v>-5.6033851686098632E-2</v>
      </c>
      <c r="D111" s="4">
        <v>-7.2271851569116516E-2</v>
      </c>
      <c r="E111" s="8">
        <f t="shared" si="5"/>
        <v>-5.7700518352765295E-2</v>
      </c>
      <c r="F111" s="8">
        <f t="shared" si="6"/>
        <v>-5.7700518352765295E-2</v>
      </c>
      <c r="G111" s="8">
        <f t="shared" si="7"/>
        <v>3.3293498181778047E-3</v>
      </c>
    </row>
    <row r="112" spans="1:7" x14ac:dyDescent="0.3">
      <c r="A112" s="3">
        <v>39873</v>
      </c>
      <c r="B112">
        <v>12.602869999999999</v>
      </c>
      <c r="C112" s="8">
        <f t="shared" si="4"/>
        <v>-4.747194648309204E-2</v>
      </c>
      <c r="D112" s="4">
        <v>-6.1592981687080633E-2</v>
      </c>
      <c r="E112" s="8">
        <f t="shared" si="5"/>
        <v>-4.9138613149758703E-2</v>
      </c>
      <c r="F112" s="8">
        <f t="shared" si="6"/>
        <v>-4.9138613149758703E-2</v>
      </c>
      <c r="G112" s="8">
        <f t="shared" si="7"/>
        <v>2.4146033022816389E-3</v>
      </c>
    </row>
    <row r="113" spans="1:7" x14ac:dyDescent="0.3">
      <c r="A113" s="3">
        <v>39904</v>
      </c>
      <c r="B113">
        <v>16.472528000000001</v>
      </c>
      <c r="C113" s="8">
        <f t="shared" si="4"/>
        <v>0.26776945780930422</v>
      </c>
      <c r="D113" s="4">
        <v>0.1135225377330884</v>
      </c>
      <c r="E113" s="8">
        <f t="shared" si="5"/>
        <v>0.26610279114263757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18.680264000000001</v>
      </c>
      <c r="C114" s="8">
        <f t="shared" si="4"/>
        <v>0.12577354185604797</v>
      </c>
      <c r="D114" s="4">
        <v>6.2011455300946282E-2</v>
      </c>
      <c r="E114" s="8">
        <f t="shared" si="5"/>
        <v>0.12410687518938131</v>
      </c>
      <c r="F114" s="8">
        <f t="shared" si="6"/>
        <v>0</v>
      </c>
      <c r="G114" s="8">
        <f t="shared" si="7"/>
        <v>0</v>
      </c>
    </row>
    <row r="115" spans="1:7" x14ac:dyDescent="0.3">
      <c r="A115" s="3">
        <v>39965</v>
      </c>
      <c r="B115">
        <v>16.932645999999998</v>
      </c>
      <c r="C115" s="8">
        <f t="shared" si="4"/>
        <v>-9.8224090921816082E-2</v>
      </c>
      <c r="D115" s="4">
        <v>2.5934853640319527E-2</v>
      </c>
      <c r="E115" s="8">
        <f t="shared" si="5"/>
        <v>-9.9890757588482745E-2</v>
      </c>
      <c r="F115" s="8">
        <f t="shared" si="6"/>
        <v>-9.9890757588482745E-2</v>
      </c>
      <c r="G115" s="8">
        <f t="shared" si="7"/>
        <v>9.9781634516010239E-3</v>
      </c>
    </row>
    <row r="116" spans="1:7" x14ac:dyDescent="0.3">
      <c r="A116" s="3">
        <v>39995</v>
      </c>
      <c r="B116">
        <v>18.069669999999999</v>
      </c>
      <c r="C116" s="8">
        <f t="shared" si="4"/>
        <v>6.499136758282599E-2</v>
      </c>
      <c r="D116" s="4">
        <v>1.041933440879142E-2</v>
      </c>
      <c r="E116" s="8">
        <f t="shared" si="5"/>
        <v>6.3324700916159327E-2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19.394838</v>
      </c>
      <c r="C117" s="8">
        <f t="shared" si="4"/>
        <v>7.0772106064680776E-2</v>
      </c>
      <c r="D117" s="4">
        <v>7.6015097072682322E-2</v>
      </c>
      <c r="E117" s="8">
        <f t="shared" si="5"/>
        <v>6.9105439398014112E-2</v>
      </c>
      <c r="F117" s="8">
        <f t="shared" si="6"/>
        <v>0</v>
      </c>
      <c r="G117" s="8">
        <f t="shared" si="7"/>
        <v>0</v>
      </c>
    </row>
    <row r="118" spans="1:7" x14ac:dyDescent="0.3">
      <c r="A118" s="3">
        <v>40057</v>
      </c>
      <c r="B118">
        <v>22.267281000000001</v>
      </c>
      <c r="C118" s="8">
        <f t="shared" si="4"/>
        <v>0.13811143312542432</v>
      </c>
      <c r="D118" s="4">
        <v>3.3903202280586742E-2</v>
      </c>
      <c r="E118" s="8">
        <f t="shared" si="5"/>
        <v>0.13644476645875764</v>
      </c>
      <c r="F118" s="8">
        <f t="shared" si="6"/>
        <v>0</v>
      </c>
      <c r="G118" s="8">
        <f t="shared" si="7"/>
        <v>0</v>
      </c>
    </row>
    <row r="119" spans="1:7" x14ac:dyDescent="0.3">
      <c r="A119" s="3">
        <v>40087</v>
      </c>
      <c r="B119">
        <v>23.983298999999999</v>
      </c>
      <c r="C119" s="8">
        <f t="shared" si="4"/>
        <v>7.4239331800297514E-2</v>
      </c>
      <c r="D119" s="4">
        <v>2.1883167130382426E-2</v>
      </c>
      <c r="E119" s="8">
        <f t="shared" si="5"/>
        <v>7.2572665133630851E-2</v>
      </c>
      <c r="F119" s="8">
        <f t="shared" si="6"/>
        <v>0</v>
      </c>
      <c r="G119" s="8">
        <f t="shared" si="7"/>
        <v>0</v>
      </c>
    </row>
    <row r="120" spans="1:7" x14ac:dyDescent="0.3">
      <c r="A120" s="3">
        <v>40118</v>
      </c>
      <c r="B120">
        <v>24.106466000000001</v>
      </c>
      <c r="C120" s="8">
        <f t="shared" si="4"/>
        <v>5.1223901515664244E-3</v>
      </c>
      <c r="D120" s="4">
        <v>1.8936146806125678E-2</v>
      </c>
      <c r="E120" s="8">
        <f t="shared" si="5"/>
        <v>3.4557234848997575E-3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24.705839000000001</v>
      </c>
      <c r="C121" s="8">
        <f t="shared" si="4"/>
        <v>2.455950919163203E-2</v>
      </c>
      <c r="D121" s="4">
        <v>2.0296814481386517E-2</v>
      </c>
      <c r="E121" s="8">
        <f t="shared" si="5"/>
        <v>2.2892842524965363E-2</v>
      </c>
      <c r="F121" s="8">
        <f t="shared" si="6"/>
        <v>0</v>
      </c>
      <c r="G121" s="8">
        <f t="shared" si="7"/>
        <v>0</v>
      </c>
    </row>
    <row r="122" spans="1:7" x14ac:dyDescent="0.3">
      <c r="A122" s="3">
        <v>40179</v>
      </c>
      <c r="B122">
        <v>24.057047000000001</v>
      </c>
      <c r="C122" s="8">
        <f t="shared" si="4"/>
        <v>-2.6611644273348934E-2</v>
      </c>
      <c r="D122" s="4">
        <v>1.1817717079914544E-2</v>
      </c>
      <c r="E122" s="8">
        <f t="shared" si="5"/>
        <v>-2.8278310940015601E-2</v>
      </c>
      <c r="F122" s="8">
        <f t="shared" si="6"/>
        <v>-2.8278310940015601E-2</v>
      </c>
      <c r="G122" s="8">
        <f t="shared" si="7"/>
        <v>7.9966286962020606E-4</v>
      </c>
    </row>
    <row r="123" spans="1:7" x14ac:dyDescent="0.3">
      <c r="A123" s="3">
        <v>40210</v>
      </c>
      <c r="B123">
        <v>24.831223000000001</v>
      </c>
      <c r="C123" s="8">
        <f t="shared" si="4"/>
        <v>3.1673885056234342E-2</v>
      </c>
      <c r="D123" s="4">
        <v>-3.11132592188617E-2</v>
      </c>
      <c r="E123" s="8">
        <f t="shared" si="5"/>
        <v>3.0007218389567675E-2</v>
      </c>
      <c r="F123" s="8">
        <f t="shared" si="6"/>
        <v>0</v>
      </c>
      <c r="G123" s="8">
        <f t="shared" si="7"/>
        <v>0</v>
      </c>
    </row>
    <row r="124" spans="1:7" x14ac:dyDescent="0.3">
      <c r="A124" s="3">
        <v>40238</v>
      </c>
      <c r="B124">
        <v>24.889417999999999</v>
      </c>
      <c r="C124" s="8">
        <f t="shared" si="4"/>
        <v>2.340879980784959E-3</v>
      </c>
      <c r="D124" s="4">
        <v>5.6136207167735014E-2</v>
      </c>
      <c r="E124" s="8">
        <f t="shared" si="5"/>
        <v>6.7421331411829225E-4</v>
      </c>
      <c r="F124" s="8">
        <f t="shared" si="6"/>
        <v>0</v>
      </c>
      <c r="G124" s="8">
        <f t="shared" si="7"/>
        <v>0</v>
      </c>
    </row>
    <row r="125" spans="1:7" x14ac:dyDescent="0.3">
      <c r="A125" s="3">
        <v>40269</v>
      </c>
      <c r="B125">
        <v>25.318971999999999</v>
      </c>
      <c r="C125" s="8">
        <f t="shared" si="4"/>
        <v>1.7111262914380365E-2</v>
      </c>
      <c r="D125" s="4">
        <v>3.8542761742774344E-2</v>
      </c>
      <c r="E125" s="8">
        <f t="shared" si="5"/>
        <v>1.5444596247713698E-2</v>
      </c>
      <c r="F125" s="8">
        <f t="shared" si="6"/>
        <v>0</v>
      </c>
      <c r="G125" s="8">
        <f t="shared" si="7"/>
        <v>0</v>
      </c>
    </row>
    <row r="126" spans="1:7" x14ac:dyDescent="0.3">
      <c r="A126" s="3">
        <v>40299</v>
      </c>
      <c r="B126">
        <v>20.511263</v>
      </c>
      <c r="C126" s="8">
        <f t="shared" si="4"/>
        <v>-0.21057984623025708</v>
      </c>
      <c r="D126" s="4">
        <v>-6.2249358284833245E-2</v>
      </c>
      <c r="E126" s="8">
        <f t="shared" si="5"/>
        <v>-0.21224651289692376</v>
      </c>
      <c r="F126" s="8">
        <f t="shared" si="6"/>
        <v>-0.21224651289692376</v>
      </c>
      <c r="G126" s="8">
        <f t="shared" si="7"/>
        <v>4.5048582236904021E-2</v>
      </c>
    </row>
    <row r="127" spans="1:7" x14ac:dyDescent="0.3">
      <c r="A127" s="3">
        <v>40330</v>
      </c>
      <c r="B127">
        <v>20.350726999999999</v>
      </c>
      <c r="C127" s="8">
        <f t="shared" si="4"/>
        <v>-7.8575138393346625E-3</v>
      </c>
      <c r="D127" s="4">
        <v>-3.7769044812347032E-2</v>
      </c>
      <c r="E127" s="8">
        <f t="shared" si="5"/>
        <v>-9.5241805060013295E-3</v>
      </c>
      <c r="F127" s="8">
        <f t="shared" si="6"/>
        <v>-9.5241805060013295E-3</v>
      </c>
      <c r="G127" s="8">
        <f t="shared" si="7"/>
        <v>9.0710014310895748E-5</v>
      </c>
    </row>
    <row r="128" spans="1:7" x14ac:dyDescent="0.3">
      <c r="A128" s="3">
        <v>40360</v>
      </c>
      <c r="B128">
        <v>24.769030000000001</v>
      </c>
      <c r="C128" s="8">
        <f t="shared" si="4"/>
        <v>0.19647744639374623</v>
      </c>
      <c r="D128" s="4">
        <v>-3.2914839531485874E-3</v>
      </c>
      <c r="E128" s="8">
        <f t="shared" si="5"/>
        <v>0.19481077972707955</v>
      </c>
      <c r="F128" s="8">
        <f t="shared" si="6"/>
        <v>0</v>
      </c>
      <c r="G128" s="8">
        <f t="shared" si="7"/>
        <v>0</v>
      </c>
    </row>
    <row r="129" spans="1:7" x14ac:dyDescent="0.3">
      <c r="A129" s="3">
        <v>40391</v>
      </c>
      <c r="B129">
        <v>23.384691</v>
      </c>
      <c r="C129" s="8">
        <f t="shared" si="4"/>
        <v>-5.751250496787038E-2</v>
      </c>
      <c r="D129" s="4">
        <v>6.9033258629053185E-3</v>
      </c>
      <c r="E129" s="8">
        <f t="shared" si="5"/>
        <v>-5.9179171634537044E-2</v>
      </c>
      <c r="F129" s="8">
        <f t="shared" si="6"/>
        <v>-5.9179171634537044E-2</v>
      </c>
      <c r="G129" s="8">
        <f t="shared" si="7"/>
        <v>3.5021743553499936E-3</v>
      </c>
    </row>
    <row r="130" spans="1:7" x14ac:dyDescent="0.3">
      <c r="A130" s="3">
        <v>40422</v>
      </c>
      <c r="B130">
        <v>27.498000999999999</v>
      </c>
      <c r="C130" s="8">
        <f t="shared" si="4"/>
        <v>0.16203173362923387</v>
      </c>
      <c r="D130" s="4">
        <v>3.1504941141508404E-2</v>
      </c>
      <c r="E130" s="8">
        <f t="shared" si="5"/>
        <v>0.16036506696256719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26.491875</v>
      </c>
      <c r="C131" s="8">
        <f t="shared" si="4"/>
        <v>-3.727522891527759E-2</v>
      </c>
      <c r="D131" s="4">
        <v>4.3169159346687906E-2</v>
      </c>
      <c r="E131" s="8">
        <f t="shared" si="5"/>
        <v>-3.8941895581944254E-2</v>
      </c>
      <c r="F131" s="8">
        <f t="shared" si="6"/>
        <v>-3.8941895581944254E-2</v>
      </c>
      <c r="G131" s="8">
        <f t="shared" si="7"/>
        <v>1.5164712315150495E-3</v>
      </c>
    </row>
    <row r="132" spans="1:7" x14ac:dyDescent="0.3">
      <c r="A132" s="3">
        <v>40483</v>
      </c>
      <c r="B132">
        <v>31.464290999999999</v>
      </c>
      <c r="C132" s="8">
        <f t="shared" ref="C132:C195" si="8">LN(B132/B131)</f>
        <v>0.17201520154583588</v>
      </c>
      <c r="D132" s="4">
        <v>2.3042863564302723E-2</v>
      </c>
      <c r="E132" s="8">
        <f t="shared" ref="E132:E195" si="9">C132-$N$4</f>
        <v>0.17034853487916921</v>
      </c>
      <c r="F132" s="8">
        <f t="shared" ref="F132:F195" si="10">IF(E132&lt;0,E132,0)</f>
        <v>0</v>
      </c>
      <c r="G132" s="8">
        <f t="shared" ref="G132:G195" si="11">F132^2</f>
        <v>0</v>
      </c>
    </row>
    <row r="133" spans="1:7" x14ac:dyDescent="0.3">
      <c r="A133" s="3">
        <v>40513</v>
      </c>
      <c r="B133">
        <v>33.950516</v>
      </c>
      <c r="C133" s="8">
        <f t="shared" si="8"/>
        <v>7.6050768959120052E-2</v>
      </c>
      <c r="D133" s="4">
        <v>3.4948361274036006E-2</v>
      </c>
      <c r="E133" s="8">
        <f t="shared" si="9"/>
        <v>7.4384102292453388E-2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37.507098999999997</v>
      </c>
      <c r="C134" s="8">
        <f t="shared" si="8"/>
        <v>9.9626169015784694E-2</v>
      </c>
      <c r="D134" s="4">
        <v>3.2560370945617333E-2</v>
      </c>
      <c r="E134" s="8">
        <f t="shared" si="9"/>
        <v>9.795950234911803E-2</v>
      </c>
      <c r="F134" s="8">
        <f t="shared" si="10"/>
        <v>0</v>
      </c>
      <c r="G134" s="8">
        <f t="shared" si="11"/>
        <v>0</v>
      </c>
    </row>
    <row r="135" spans="1:7" x14ac:dyDescent="0.3">
      <c r="A135" s="3">
        <v>40575</v>
      </c>
      <c r="B135">
        <v>39.124080999999997</v>
      </c>
      <c r="C135" s="8">
        <f t="shared" si="8"/>
        <v>4.2207938039773372E-2</v>
      </c>
      <c r="D135" s="4">
        <v>2.9575000749874056E-2</v>
      </c>
      <c r="E135" s="8">
        <f t="shared" si="9"/>
        <v>4.0541271373106709E-2</v>
      </c>
      <c r="F135" s="8">
        <f t="shared" si="10"/>
        <v>0</v>
      </c>
      <c r="G135" s="8">
        <f t="shared" si="11"/>
        <v>0</v>
      </c>
    </row>
    <row r="136" spans="1:7" x14ac:dyDescent="0.3">
      <c r="A136" s="3">
        <v>40603</v>
      </c>
      <c r="B136">
        <v>41.620860999999998</v>
      </c>
      <c r="C136" s="8">
        <f t="shared" si="8"/>
        <v>6.1863348154582547E-2</v>
      </c>
      <c r="D136" s="4">
        <v>-1.2667701894044002E-2</v>
      </c>
      <c r="E136" s="8">
        <f t="shared" si="9"/>
        <v>6.0196681487915883E-2</v>
      </c>
      <c r="F136" s="8">
        <f t="shared" si="10"/>
        <v>0</v>
      </c>
      <c r="G136" s="8">
        <f t="shared" si="11"/>
        <v>0</v>
      </c>
    </row>
    <row r="137" spans="1:7" x14ac:dyDescent="0.3">
      <c r="A137" s="3">
        <v>40634</v>
      </c>
      <c r="B137">
        <v>42.155318999999999</v>
      </c>
      <c r="C137" s="8">
        <f t="shared" si="8"/>
        <v>1.2759360735978959E-2</v>
      </c>
      <c r="D137" s="4">
        <v>2.0501476777409332E-2</v>
      </c>
      <c r="E137" s="8">
        <f t="shared" si="9"/>
        <v>1.1092694069312292E-2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41.879742</v>
      </c>
      <c r="C138" s="8">
        <f t="shared" si="8"/>
        <v>-6.5586431322129995E-3</v>
      </c>
      <c r="D138" s="4">
        <v>5.0939873881095284E-3</v>
      </c>
      <c r="E138" s="8">
        <f t="shared" si="9"/>
        <v>-8.2253097988796656E-3</v>
      </c>
      <c r="F138" s="8">
        <f t="shared" si="10"/>
        <v>-8.2253097988796656E-3</v>
      </c>
      <c r="G138" s="8">
        <f t="shared" si="11"/>
        <v>6.7655721287545847E-5</v>
      </c>
    </row>
    <row r="139" spans="1:7" x14ac:dyDescent="0.3">
      <c r="A139" s="3">
        <v>40695</v>
      </c>
      <c r="B139">
        <v>42.665371</v>
      </c>
      <c r="C139" s="8">
        <f t="shared" si="8"/>
        <v>1.8585382078007334E-2</v>
      </c>
      <c r="D139" s="4">
        <v>-3.8868390502178655E-2</v>
      </c>
      <c r="E139" s="8">
        <f t="shared" si="9"/>
        <v>1.6918715411340667E-2</v>
      </c>
      <c r="F139" s="8">
        <f t="shared" si="10"/>
        <v>0</v>
      </c>
      <c r="G139" s="8">
        <f t="shared" si="11"/>
        <v>0</v>
      </c>
    </row>
    <row r="140" spans="1:7" x14ac:dyDescent="0.3">
      <c r="A140" s="3">
        <v>40725</v>
      </c>
      <c r="B140">
        <v>45.785781999999998</v>
      </c>
      <c r="C140" s="8">
        <f t="shared" si="8"/>
        <v>7.0585998640560255E-2</v>
      </c>
      <c r="D140" s="4">
        <v>2.9016611928066923E-2</v>
      </c>
      <c r="E140" s="8">
        <f t="shared" si="9"/>
        <v>6.8919331973893591E-2</v>
      </c>
      <c r="F140" s="8">
        <f t="shared" si="10"/>
        <v>0</v>
      </c>
      <c r="G140" s="8">
        <f t="shared" si="11"/>
        <v>0</v>
      </c>
    </row>
    <row r="141" spans="1:7" x14ac:dyDescent="0.3">
      <c r="A141" s="3">
        <v>40756</v>
      </c>
      <c r="B141">
        <v>37.118865999999997</v>
      </c>
      <c r="C141" s="8">
        <f t="shared" si="8"/>
        <v>-0.20984824836108865</v>
      </c>
      <c r="D141" s="4">
        <v>-0.11155150163391914</v>
      </c>
      <c r="E141" s="8">
        <f t="shared" si="9"/>
        <v>-0.21151491502775532</v>
      </c>
      <c r="F141" s="8">
        <f t="shared" si="10"/>
        <v>-0.21151491502775532</v>
      </c>
      <c r="G141" s="8">
        <f t="shared" si="11"/>
        <v>4.4738559279198557E-2</v>
      </c>
    </row>
    <row r="142" spans="1:7" x14ac:dyDescent="0.3">
      <c r="A142" s="3">
        <v>40787</v>
      </c>
      <c r="B142">
        <v>25.586081</v>
      </c>
      <c r="C142" s="8">
        <f t="shared" si="8"/>
        <v>-0.3720768651987611</v>
      </c>
      <c r="D142" s="4">
        <v>-9.6898422195606567E-3</v>
      </c>
      <c r="E142" s="8">
        <f t="shared" si="9"/>
        <v>-0.37374353186542775</v>
      </c>
      <c r="F142" s="8">
        <f t="shared" si="10"/>
        <v>-0.37374353186542775</v>
      </c>
      <c r="G142" s="8">
        <f t="shared" si="11"/>
        <v>0.13968422761124399</v>
      </c>
    </row>
    <row r="143" spans="1:7" x14ac:dyDescent="0.3">
      <c r="A143" s="3">
        <v>40817</v>
      </c>
      <c r="B143">
        <v>31.320323999999999</v>
      </c>
      <c r="C143" s="8">
        <f t="shared" si="8"/>
        <v>0.20221872321305567</v>
      </c>
      <c r="D143" s="4">
        <v>2.8005694066489926E-2</v>
      </c>
      <c r="E143" s="8">
        <f t="shared" si="9"/>
        <v>0.200552056546389</v>
      </c>
      <c r="F143" s="8">
        <f t="shared" si="10"/>
        <v>0</v>
      </c>
      <c r="G143" s="8">
        <f t="shared" si="11"/>
        <v>0</v>
      </c>
    </row>
    <row r="144" spans="1:7" x14ac:dyDescent="0.3">
      <c r="A144" s="3">
        <v>40848</v>
      </c>
      <c r="B144">
        <v>30.850840000000002</v>
      </c>
      <c r="C144" s="8">
        <f t="shared" si="8"/>
        <v>-1.5103237390852271E-2</v>
      </c>
      <c r="D144" s="4">
        <v>1.5779160738160623E-2</v>
      </c>
      <c r="E144" s="8">
        <f t="shared" si="9"/>
        <v>-1.6769904057518936E-2</v>
      </c>
      <c r="F144" s="8">
        <f t="shared" si="10"/>
        <v>-1.6769904057518936E-2</v>
      </c>
      <c r="G144" s="8">
        <f t="shared" si="11"/>
        <v>2.8122968209839006E-4</v>
      </c>
    </row>
    <row r="145" spans="1:7" x14ac:dyDescent="0.3">
      <c r="A145" s="3">
        <v>40878</v>
      </c>
      <c r="B145">
        <v>29.008679999999998</v>
      </c>
      <c r="C145" s="8">
        <f t="shared" si="8"/>
        <v>-6.1568882958932515E-2</v>
      </c>
      <c r="D145" s="4">
        <v>1.3685864734008166E-2</v>
      </c>
      <c r="E145" s="8">
        <f t="shared" si="9"/>
        <v>-6.3235549625599186E-2</v>
      </c>
      <c r="F145" s="8">
        <f t="shared" si="10"/>
        <v>-6.3235549625599186E-2</v>
      </c>
      <c r="G145" s="8">
        <f t="shared" si="11"/>
        <v>3.998734736451617E-3</v>
      </c>
    </row>
    <row r="146" spans="1:7" x14ac:dyDescent="0.3">
      <c r="A146" s="3">
        <v>40909</v>
      </c>
      <c r="B146">
        <v>30.916799999999999</v>
      </c>
      <c r="C146" s="8">
        <f t="shared" si="8"/>
        <v>6.3704629931702533E-2</v>
      </c>
      <c r="D146" s="4">
        <v>4.5025097747086802E-2</v>
      </c>
      <c r="E146" s="8">
        <f t="shared" si="9"/>
        <v>6.203796326503587E-2</v>
      </c>
      <c r="F146" s="8">
        <f t="shared" si="10"/>
        <v>0</v>
      </c>
      <c r="G146" s="8">
        <f t="shared" si="11"/>
        <v>0</v>
      </c>
    </row>
    <row r="147" spans="1:7" x14ac:dyDescent="0.3">
      <c r="A147" s="3">
        <v>40940</v>
      </c>
      <c r="B147">
        <v>30.757109</v>
      </c>
      <c r="C147" s="8">
        <f t="shared" si="8"/>
        <v>-5.1785709537966376E-3</v>
      </c>
      <c r="D147" s="4">
        <v>3.9137019179213507E-2</v>
      </c>
      <c r="E147" s="8">
        <f t="shared" si="9"/>
        <v>-6.8452376204633045E-3</v>
      </c>
      <c r="F147" s="8">
        <f t="shared" si="10"/>
        <v>-6.8452376204633045E-3</v>
      </c>
      <c r="G147" s="8">
        <f t="shared" si="11"/>
        <v>4.6857278080606124E-5</v>
      </c>
    </row>
    <row r="148" spans="1:7" x14ac:dyDescent="0.3">
      <c r="A148" s="3">
        <v>40969</v>
      </c>
      <c r="B148">
        <v>27.899104999999999</v>
      </c>
      <c r="C148" s="8">
        <f t="shared" si="8"/>
        <v>-9.7526545065066403E-2</v>
      </c>
      <c r="D148" s="4">
        <v>2.6809497027676436E-2</v>
      </c>
      <c r="E148" s="8">
        <f t="shared" si="9"/>
        <v>-9.9193211731733066E-2</v>
      </c>
      <c r="F148" s="8">
        <f t="shared" si="10"/>
        <v>-9.9193211731733066E-2</v>
      </c>
      <c r="G148" s="8">
        <f t="shared" si="11"/>
        <v>9.8392932536564264E-3</v>
      </c>
    </row>
    <row r="149" spans="1:7" x14ac:dyDescent="0.3">
      <c r="A149" s="3">
        <v>41000</v>
      </c>
      <c r="B149">
        <v>28.836891000000001</v>
      </c>
      <c r="C149" s="8">
        <f t="shared" si="8"/>
        <v>3.3060895481640387E-2</v>
      </c>
      <c r="D149" s="4">
        <v>-2.0247370616681883E-3</v>
      </c>
      <c r="E149" s="8">
        <f t="shared" si="9"/>
        <v>3.1394228814973724E-2</v>
      </c>
      <c r="F149" s="8">
        <f t="shared" si="10"/>
        <v>0</v>
      </c>
      <c r="G149" s="8">
        <f t="shared" si="11"/>
        <v>0</v>
      </c>
    </row>
    <row r="150" spans="1:7" x14ac:dyDescent="0.3">
      <c r="A150" s="3">
        <v>41030</v>
      </c>
      <c r="B150">
        <v>25.331306000000001</v>
      </c>
      <c r="C150" s="8">
        <f t="shared" si="8"/>
        <v>-0.12961448284122071</v>
      </c>
      <c r="D150" s="4">
        <v>-3.3115171647048497E-2</v>
      </c>
      <c r="E150" s="8">
        <f t="shared" si="9"/>
        <v>-0.13128114950788738</v>
      </c>
      <c r="F150" s="8">
        <f t="shared" si="10"/>
        <v>-0.13128114950788738</v>
      </c>
      <c r="G150" s="8">
        <f t="shared" si="11"/>
        <v>1.7234740216112279E-2</v>
      </c>
    </row>
    <row r="151" spans="1:7" x14ac:dyDescent="0.3">
      <c r="A151" s="3">
        <v>41061</v>
      </c>
      <c r="B151">
        <v>23.924007</v>
      </c>
      <c r="C151" s="8">
        <f t="shared" si="8"/>
        <v>-5.7158590324675879E-2</v>
      </c>
      <c r="D151" s="4">
        <v>-1.3352295190864963E-2</v>
      </c>
      <c r="E151" s="8">
        <f t="shared" si="9"/>
        <v>-5.8825256991342542E-2</v>
      </c>
      <c r="F151" s="8">
        <f t="shared" si="10"/>
        <v>-5.8825256991342542E-2</v>
      </c>
      <c r="G151" s="8">
        <f t="shared" si="11"/>
        <v>3.4604108600974947E-3</v>
      </c>
    </row>
    <row r="152" spans="1:7" x14ac:dyDescent="0.3">
      <c r="A152" s="3">
        <v>41091</v>
      </c>
      <c r="B152">
        <v>28.002459999999999</v>
      </c>
      <c r="C152" s="8">
        <f t="shared" si="8"/>
        <v>0.15740993168336875</v>
      </c>
      <c r="D152" s="4">
        <v>2.7058290832838196E-2</v>
      </c>
      <c r="E152" s="8">
        <f t="shared" si="9"/>
        <v>0.15574326501670208</v>
      </c>
      <c r="F152" s="8">
        <f t="shared" si="10"/>
        <v>0</v>
      </c>
      <c r="G152" s="8">
        <f t="shared" si="11"/>
        <v>0</v>
      </c>
    </row>
    <row r="153" spans="1:7" x14ac:dyDescent="0.3">
      <c r="A153" s="3">
        <v>41122</v>
      </c>
      <c r="B153">
        <v>27.689731999999999</v>
      </c>
      <c r="C153" s="8">
        <f t="shared" si="8"/>
        <v>-1.1230704907142156E-2</v>
      </c>
      <c r="D153" s="4">
        <v>3.1610569005792219E-2</v>
      </c>
      <c r="E153" s="8">
        <f t="shared" si="9"/>
        <v>-1.2897371573808823E-2</v>
      </c>
      <c r="F153" s="8">
        <f t="shared" si="10"/>
        <v>-1.2897371573808823E-2</v>
      </c>
      <c r="G153" s="8">
        <f t="shared" si="11"/>
        <v>1.6634219351289187E-4</v>
      </c>
    </row>
    <row r="154" spans="1:7" x14ac:dyDescent="0.3">
      <c r="A154" s="3">
        <v>41153</v>
      </c>
      <c r="B154">
        <v>28.554119</v>
      </c>
      <c r="C154" s="8">
        <f t="shared" si="8"/>
        <v>3.0739540348838815E-2</v>
      </c>
      <c r="D154" s="4">
        <v>2.8081806770415847E-2</v>
      </c>
      <c r="E154" s="8">
        <f t="shared" si="9"/>
        <v>2.9072873682172148E-2</v>
      </c>
      <c r="F154" s="8">
        <f t="shared" si="10"/>
        <v>0</v>
      </c>
      <c r="G154" s="8">
        <f t="shared" si="11"/>
        <v>0</v>
      </c>
    </row>
    <row r="155" spans="1:7" x14ac:dyDescent="0.3">
      <c r="A155" s="3">
        <v>41183</v>
      </c>
      <c r="B155">
        <v>27.367540000000002</v>
      </c>
      <c r="C155" s="8">
        <f t="shared" si="8"/>
        <v>-4.2443559317388101E-2</v>
      </c>
      <c r="D155" s="4">
        <v>-3.8872201215836791E-3</v>
      </c>
      <c r="E155" s="8">
        <f t="shared" si="9"/>
        <v>-4.4110225984054764E-2</v>
      </c>
      <c r="F155" s="8">
        <f t="shared" si="10"/>
        <v>-4.4110225984054764E-2</v>
      </c>
      <c r="G155" s="8">
        <f t="shared" si="11"/>
        <v>1.9457120363643801E-3</v>
      </c>
    </row>
    <row r="156" spans="1:7" x14ac:dyDescent="0.3">
      <c r="A156" s="3">
        <v>41214</v>
      </c>
      <c r="B156">
        <v>28.265947000000001</v>
      </c>
      <c r="C156" s="8">
        <f t="shared" si="8"/>
        <v>3.2300154316821497E-2</v>
      </c>
      <c r="D156" s="4">
        <v>-3.0584978522643885E-2</v>
      </c>
      <c r="E156" s="8">
        <f t="shared" si="9"/>
        <v>3.063348765015483E-2</v>
      </c>
      <c r="F156" s="8">
        <f t="shared" si="10"/>
        <v>0</v>
      </c>
      <c r="G156" s="8">
        <f t="shared" si="11"/>
        <v>0</v>
      </c>
    </row>
    <row r="157" spans="1:7" x14ac:dyDescent="0.3">
      <c r="A157" s="3">
        <v>41244</v>
      </c>
      <c r="B157">
        <v>29.401668999999998</v>
      </c>
      <c r="C157" s="8">
        <f t="shared" si="8"/>
        <v>3.9393647540858279E-2</v>
      </c>
      <c r="D157" s="4">
        <v>1.972514961509142E-2</v>
      </c>
      <c r="E157" s="8">
        <f t="shared" si="9"/>
        <v>3.7726980874191615E-2</v>
      </c>
      <c r="F157" s="8">
        <f t="shared" si="10"/>
        <v>0</v>
      </c>
      <c r="G157" s="8">
        <f t="shared" si="11"/>
        <v>0</v>
      </c>
    </row>
    <row r="158" spans="1:7" x14ac:dyDescent="0.3">
      <c r="A158" s="3">
        <v>41275</v>
      </c>
      <c r="B158">
        <v>34.572571000000003</v>
      </c>
      <c r="C158" s="8">
        <f t="shared" si="8"/>
        <v>0.16200918056909291</v>
      </c>
      <c r="D158" s="4">
        <v>4.0044072826034761E-2</v>
      </c>
      <c r="E158" s="8">
        <f t="shared" si="9"/>
        <v>0.16034251390242624</v>
      </c>
      <c r="F158" s="8">
        <f t="shared" si="10"/>
        <v>0</v>
      </c>
      <c r="G158" s="8">
        <f t="shared" si="11"/>
        <v>0</v>
      </c>
    </row>
    <row r="159" spans="1:7" x14ac:dyDescent="0.3">
      <c r="A159" s="3">
        <v>41306</v>
      </c>
      <c r="B159">
        <v>35.277968999999999</v>
      </c>
      <c r="C159" s="8">
        <f t="shared" si="8"/>
        <v>2.0198039444347601E-2</v>
      </c>
      <c r="D159" s="4">
        <v>2.1325961667452462E-2</v>
      </c>
      <c r="E159" s="8">
        <f t="shared" si="9"/>
        <v>1.8531372777680934E-2</v>
      </c>
      <c r="F159" s="8">
        <f t="shared" si="10"/>
        <v>0</v>
      </c>
      <c r="G159" s="8">
        <f t="shared" si="11"/>
        <v>0</v>
      </c>
    </row>
    <row r="160" spans="1:7" x14ac:dyDescent="0.3">
      <c r="A160" s="3">
        <v>41334</v>
      </c>
      <c r="B160">
        <v>34.343120999999996</v>
      </c>
      <c r="C160" s="8">
        <f t="shared" si="8"/>
        <v>-2.6856924849766213E-2</v>
      </c>
      <c r="D160" s="4">
        <v>2.5151988284479933E-2</v>
      </c>
      <c r="E160" s="8">
        <f t="shared" si="9"/>
        <v>-2.852359151643288E-2</v>
      </c>
      <c r="F160" s="8">
        <f t="shared" si="10"/>
        <v>-2.852359151643288E-2</v>
      </c>
      <c r="G160" s="8">
        <f t="shared" si="11"/>
        <v>8.135952729963218E-4</v>
      </c>
    </row>
    <row r="161" spans="1:7" x14ac:dyDescent="0.3">
      <c r="A161" s="3">
        <v>41365</v>
      </c>
      <c r="B161">
        <v>36.460968000000001</v>
      </c>
      <c r="C161" s="8">
        <f t="shared" si="8"/>
        <v>5.9840581937015261E-2</v>
      </c>
      <c r="D161" s="4">
        <v>1.2731108385053069E-2</v>
      </c>
      <c r="E161" s="8">
        <f t="shared" si="9"/>
        <v>5.8173915270348597E-2</v>
      </c>
      <c r="F161" s="8">
        <f t="shared" si="10"/>
        <v>0</v>
      </c>
      <c r="G161" s="8">
        <f t="shared" si="11"/>
        <v>0</v>
      </c>
    </row>
    <row r="162" spans="1:7" x14ac:dyDescent="0.3">
      <c r="A162" s="3">
        <v>41395</v>
      </c>
      <c r="B162">
        <v>35.676670000000001</v>
      </c>
      <c r="C162" s="8">
        <f t="shared" si="8"/>
        <v>-2.1745344781608004E-2</v>
      </c>
      <c r="D162" s="4">
        <v>4.3077296234266003E-2</v>
      </c>
      <c r="E162" s="8">
        <f t="shared" si="9"/>
        <v>-2.3412011448274671E-2</v>
      </c>
      <c r="F162" s="8">
        <f t="shared" si="10"/>
        <v>-2.3412011448274671E-2</v>
      </c>
      <c r="G162" s="8">
        <f t="shared" si="11"/>
        <v>5.4812228005414422E-4</v>
      </c>
    </row>
    <row r="163" spans="1:7" x14ac:dyDescent="0.3">
      <c r="A163" s="3">
        <v>41426</v>
      </c>
      <c r="B163">
        <v>35.565860999999998</v>
      </c>
      <c r="C163" s="8">
        <f t="shared" si="8"/>
        <v>-3.1107566730449363E-3</v>
      </c>
      <c r="D163" s="4">
        <v>-1.2932074499374634E-2</v>
      </c>
      <c r="E163" s="8">
        <f t="shared" si="9"/>
        <v>-4.7774233397116029E-3</v>
      </c>
      <c r="F163" s="8">
        <f t="shared" si="10"/>
        <v>-4.7774233397116029E-3</v>
      </c>
      <c r="G163" s="8">
        <f t="shared" si="11"/>
        <v>2.2823773766821166E-5</v>
      </c>
    </row>
    <row r="164" spans="1:7" x14ac:dyDescent="0.3">
      <c r="A164" s="3">
        <v>41456</v>
      </c>
      <c r="B164">
        <v>38.639408000000003</v>
      </c>
      <c r="C164" s="8">
        <f t="shared" si="8"/>
        <v>8.2886471229104544E-2</v>
      </c>
      <c r="D164" s="4">
        <v>3.0366293119314776E-2</v>
      </c>
      <c r="E164" s="8">
        <f t="shared" si="9"/>
        <v>8.1219804562437881E-2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41.042084000000003</v>
      </c>
      <c r="C165" s="8">
        <f t="shared" si="8"/>
        <v>6.0325290984385146E-2</v>
      </c>
      <c r="D165" s="4">
        <v>8.4462247104348206E-4</v>
      </c>
      <c r="E165" s="8">
        <f t="shared" si="9"/>
        <v>5.8658624317718483E-2</v>
      </c>
      <c r="F165" s="8">
        <f t="shared" si="10"/>
        <v>0</v>
      </c>
      <c r="G165" s="8">
        <f t="shared" si="11"/>
        <v>0</v>
      </c>
    </row>
    <row r="166" spans="1:7" x14ac:dyDescent="0.3">
      <c r="A166" s="3">
        <v>41518</v>
      </c>
      <c r="B166">
        <v>41.276642000000002</v>
      </c>
      <c r="C166" s="8">
        <f t="shared" si="8"/>
        <v>5.6987916648810893E-3</v>
      </c>
      <c r="D166" s="4">
        <v>1.0175051893412149E-2</v>
      </c>
      <c r="E166" s="8">
        <f t="shared" si="9"/>
        <v>4.0321249982144224E-3</v>
      </c>
      <c r="F166" s="8">
        <f t="shared" si="10"/>
        <v>0</v>
      </c>
      <c r="G166" s="8">
        <f t="shared" si="11"/>
        <v>0</v>
      </c>
    </row>
    <row r="167" spans="1:7" x14ac:dyDescent="0.3">
      <c r="A167" s="3">
        <v>41548</v>
      </c>
      <c r="B167">
        <v>45.460022000000002</v>
      </c>
      <c r="C167" s="8">
        <f t="shared" si="8"/>
        <v>9.6536531400962897E-2</v>
      </c>
      <c r="D167" s="4">
        <v>1.928916344820775E-2</v>
      </c>
      <c r="E167" s="8">
        <f t="shared" si="9"/>
        <v>9.4869864734296233E-2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45.159987999999998</v>
      </c>
      <c r="C168" s="8">
        <f t="shared" si="8"/>
        <v>-6.6218288066588939E-3</v>
      </c>
      <c r="D168" s="4">
        <v>3.6258420842075298E-2</v>
      </c>
      <c r="E168" s="8">
        <f t="shared" si="9"/>
        <v>-8.2884954733255609E-3</v>
      </c>
      <c r="F168" s="8">
        <f t="shared" si="10"/>
        <v>-8.2884954733255609E-3</v>
      </c>
      <c r="G168" s="8">
        <f t="shared" si="11"/>
        <v>6.8699157211338309E-5</v>
      </c>
    </row>
    <row r="169" spans="1:7" x14ac:dyDescent="0.3">
      <c r="A169" s="3">
        <v>41609</v>
      </c>
      <c r="B169">
        <v>43.505496999999998</v>
      </c>
      <c r="C169" s="8">
        <f t="shared" si="8"/>
        <v>-3.7324175632557764E-2</v>
      </c>
      <c r="D169" s="4">
        <v>1.349941977447679E-2</v>
      </c>
      <c r="E169" s="8">
        <f t="shared" si="9"/>
        <v>-3.8990842299224428E-2</v>
      </c>
      <c r="F169" s="8">
        <f t="shared" si="10"/>
        <v>-3.8990842299224428E-2</v>
      </c>
      <c r="G169" s="8">
        <f t="shared" si="11"/>
        <v>1.5202857832029889E-3</v>
      </c>
    </row>
    <row r="170" spans="1:7" x14ac:dyDescent="0.3">
      <c r="A170" s="3">
        <v>41640</v>
      </c>
      <c r="B170">
        <v>42.135371999999997</v>
      </c>
      <c r="C170" s="8">
        <f t="shared" si="8"/>
        <v>-3.1999719976962188E-2</v>
      </c>
      <c r="D170" s="4">
        <v>8.0327912414859867E-3</v>
      </c>
      <c r="E170" s="8">
        <f t="shared" si="9"/>
        <v>-3.3666386643628851E-2</v>
      </c>
      <c r="F170" s="8">
        <f t="shared" si="10"/>
        <v>-3.3666386643628851E-2</v>
      </c>
      <c r="G170" s="8">
        <f t="shared" si="11"/>
        <v>1.133425589638311E-3</v>
      </c>
    </row>
    <row r="171" spans="1:7" x14ac:dyDescent="0.3">
      <c r="A171" s="3">
        <v>41671</v>
      </c>
      <c r="B171">
        <v>49.004612000000002</v>
      </c>
      <c r="C171" s="8">
        <f t="shared" si="8"/>
        <v>0.1510268381803383</v>
      </c>
      <c r="D171" s="4">
        <v>-2.9235609107335124E-3</v>
      </c>
      <c r="E171" s="8">
        <f t="shared" si="9"/>
        <v>0.14936017151367162</v>
      </c>
      <c r="F171" s="8">
        <f t="shared" si="10"/>
        <v>0</v>
      </c>
      <c r="G171" s="8">
        <f t="shared" si="11"/>
        <v>0</v>
      </c>
    </row>
    <row r="172" spans="1:7" x14ac:dyDescent="0.3">
      <c r="A172" s="3">
        <v>41699</v>
      </c>
      <c r="B172">
        <v>50.629489999999997</v>
      </c>
      <c r="C172" s="8">
        <f t="shared" si="8"/>
        <v>3.261979672151534E-2</v>
      </c>
      <c r="D172" s="4">
        <v>2.5258368891180855E-2</v>
      </c>
      <c r="E172" s="8">
        <f t="shared" si="9"/>
        <v>3.0953130054848673E-2</v>
      </c>
      <c r="F172" s="8">
        <f t="shared" si="10"/>
        <v>0</v>
      </c>
      <c r="G172" s="8">
        <f t="shared" si="11"/>
        <v>0</v>
      </c>
    </row>
    <row r="173" spans="1:7" x14ac:dyDescent="0.3">
      <c r="A173" s="3">
        <v>41730</v>
      </c>
      <c r="B173">
        <v>54.366256999999997</v>
      </c>
      <c r="C173" s="8">
        <f t="shared" si="8"/>
        <v>7.1209472824141237E-2</v>
      </c>
      <c r="D173" s="4">
        <v>3.9701914261050747E-4</v>
      </c>
      <c r="E173" s="8">
        <f t="shared" si="9"/>
        <v>6.9542806157474574E-2</v>
      </c>
      <c r="F173" s="8">
        <f t="shared" si="10"/>
        <v>0</v>
      </c>
      <c r="G173" s="8">
        <f t="shared" si="11"/>
        <v>0</v>
      </c>
    </row>
    <row r="174" spans="1:7" x14ac:dyDescent="0.3">
      <c r="A174" s="3">
        <v>41760</v>
      </c>
      <c r="B174">
        <v>55.719582000000003</v>
      </c>
      <c r="C174" s="8">
        <f t="shared" si="8"/>
        <v>2.4587961412755419E-2</v>
      </c>
      <c r="D174" s="4">
        <v>1.3590937029834107E-2</v>
      </c>
      <c r="E174" s="8">
        <f t="shared" si="9"/>
        <v>2.2921294746088752E-2</v>
      </c>
      <c r="F174" s="8">
        <f t="shared" si="10"/>
        <v>0</v>
      </c>
      <c r="G174" s="8">
        <f t="shared" si="11"/>
        <v>0</v>
      </c>
    </row>
    <row r="175" spans="1:7" x14ac:dyDescent="0.3">
      <c r="A175" s="3">
        <v>41791</v>
      </c>
      <c r="B175">
        <v>61.210490999999998</v>
      </c>
      <c r="C175" s="8">
        <f t="shared" si="8"/>
        <v>9.398694930713096E-2</v>
      </c>
      <c r="D175" s="4">
        <v>2.9880821738552089E-2</v>
      </c>
      <c r="E175" s="8">
        <f t="shared" si="9"/>
        <v>9.2320282640464296E-2</v>
      </c>
      <c r="F175" s="8">
        <f t="shared" si="10"/>
        <v>0</v>
      </c>
      <c r="G175" s="8">
        <f t="shared" si="11"/>
        <v>0</v>
      </c>
    </row>
    <row r="176" spans="1:7" x14ac:dyDescent="0.3">
      <c r="A176" s="3">
        <v>41821</v>
      </c>
      <c r="B176">
        <v>59.607596999999998</v>
      </c>
      <c r="C176" s="8">
        <f t="shared" si="8"/>
        <v>-2.6535564004809269E-2</v>
      </c>
      <c r="D176" s="4">
        <v>1.3269959710076782E-2</v>
      </c>
      <c r="E176" s="8">
        <f t="shared" si="9"/>
        <v>-2.8202230671475936E-2</v>
      </c>
      <c r="F176" s="8">
        <f t="shared" si="10"/>
        <v>-2.8202230671475936E-2</v>
      </c>
      <c r="G176" s="8">
        <f t="shared" si="11"/>
        <v>7.9536581484713803E-4</v>
      </c>
    </row>
    <row r="177" spans="1:7" x14ac:dyDescent="0.3">
      <c r="A177" s="3">
        <v>41852</v>
      </c>
      <c r="B177">
        <v>58.415283000000002</v>
      </c>
      <c r="C177" s="8">
        <f t="shared" si="8"/>
        <v>-2.0205481587656896E-2</v>
      </c>
      <c r="D177" s="4">
        <v>-5.8811290252285585E-3</v>
      </c>
      <c r="E177" s="8">
        <f t="shared" si="9"/>
        <v>-2.1872148254323563E-2</v>
      </c>
      <c r="F177" s="8">
        <f t="shared" si="10"/>
        <v>-2.1872148254323563E-2</v>
      </c>
      <c r="G177" s="8">
        <f t="shared" si="11"/>
        <v>4.7839086925910928E-4</v>
      </c>
    </row>
    <row r="178" spans="1:7" x14ac:dyDescent="0.3">
      <c r="A178" s="3">
        <v>41883</v>
      </c>
      <c r="B178">
        <v>55.861221</v>
      </c>
      <c r="C178" s="8">
        <f t="shared" si="8"/>
        <v>-4.4707132308329005E-2</v>
      </c>
      <c r="D178" s="4">
        <v>1.603165751778696E-2</v>
      </c>
      <c r="E178" s="8">
        <f t="shared" si="9"/>
        <v>-4.6373798974995668E-2</v>
      </c>
      <c r="F178" s="8">
        <f t="shared" si="10"/>
        <v>-4.6373798974995668E-2</v>
      </c>
      <c r="G178" s="8">
        <f t="shared" si="11"/>
        <v>2.1505292313733094E-3</v>
      </c>
    </row>
    <row r="179" spans="1:7" x14ac:dyDescent="0.3">
      <c r="A179" s="3">
        <v>41913</v>
      </c>
      <c r="B179">
        <v>47.747439999999997</v>
      </c>
      <c r="C179" s="8">
        <f t="shared" si="8"/>
        <v>-0.15694496557102514</v>
      </c>
      <c r="D179" s="4">
        <v>-2.8476672964442066E-2</v>
      </c>
      <c r="E179" s="8">
        <f t="shared" si="9"/>
        <v>-0.15861163223769181</v>
      </c>
      <c r="F179" s="8">
        <f t="shared" si="10"/>
        <v>-0.15861163223769181</v>
      </c>
      <c r="G179" s="8">
        <f t="shared" si="11"/>
        <v>2.5157649881104797E-2</v>
      </c>
    </row>
    <row r="180" spans="1:7" x14ac:dyDescent="0.3">
      <c r="A180" s="3">
        <v>41944</v>
      </c>
      <c r="B180">
        <v>36.542293999999998</v>
      </c>
      <c r="C180" s="8">
        <f t="shared" si="8"/>
        <v>-0.267455123430338</v>
      </c>
      <c r="D180" s="4">
        <v>5.3907732915100835E-2</v>
      </c>
      <c r="E180" s="8">
        <f t="shared" si="9"/>
        <v>-0.26912179009700465</v>
      </c>
      <c r="F180" s="8">
        <f t="shared" si="10"/>
        <v>-0.26912179009700465</v>
      </c>
      <c r="G180" s="8">
        <f t="shared" si="11"/>
        <v>7.2426537905016228E-2</v>
      </c>
    </row>
    <row r="181" spans="1:7" x14ac:dyDescent="0.3">
      <c r="A181" s="3">
        <v>41974</v>
      </c>
      <c r="B181">
        <v>34.057068000000001</v>
      </c>
      <c r="C181" s="8">
        <f t="shared" si="8"/>
        <v>-7.0432741346862518E-2</v>
      </c>
      <c r="D181" s="4">
        <v>4.7330552586217836E-3</v>
      </c>
      <c r="E181" s="8">
        <f t="shared" si="9"/>
        <v>-7.2099408013529181E-2</v>
      </c>
      <c r="F181" s="8">
        <f t="shared" si="10"/>
        <v>-7.2099408013529181E-2</v>
      </c>
      <c r="G181" s="8">
        <f t="shared" si="11"/>
        <v>5.1983246359013557E-3</v>
      </c>
    </row>
    <row r="182" spans="1:7" x14ac:dyDescent="0.3">
      <c r="A182" s="3">
        <v>42005</v>
      </c>
      <c r="B182">
        <v>34.783794</v>
      </c>
      <c r="C182" s="8">
        <f t="shared" si="8"/>
        <v>2.1114000511264105E-2</v>
      </c>
      <c r="D182" s="4">
        <v>-1.2781714508435049E-2</v>
      </c>
      <c r="E182" s="8">
        <f t="shared" si="9"/>
        <v>1.9447333844597438E-2</v>
      </c>
      <c r="F182" s="8">
        <f t="shared" si="10"/>
        <v>0</v>
      </c>
      <c r="G182" s="8">
        <f t="shared" si="11"/>
        <v>0</v>
      </c>
    </row>
    <row r="183" spans="1:7" x14ac:dyDescent="0.3">
      <c r="A183" s="3">
        <v>42036</v>
      </c>
      <c r="B183">
        <v>37.349742999999997</v>
      </c>
      <c r="C183" s="8">
        <f t="shared" si="8"/>
        <v>7.1174442040239885E-2</v>
      </c>
      <c r="D183" s="4">
        <v>2.6286187871833535E-2</v>
      </c>
      <c r="E183" s="8">
        <f t="shared" si="9"/>
        <v>6.9507775373573222E-2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38.167369999999998</v>
      </c>
      <c r="C184" s="8">
        <f t="shared" si="8"/>
        <v>2.165493140559761E-2</v>
      </c>
      <c r="D184" s="4">
        <v>-1.06194104915356E-3</v>
      </c>
      <c r="E184" s="8">
        <f t="shared" si="9"/>
        <v>1.9988264738930943E-2</v>
      </c>
      <c r="F184" s="8">
        <f t="shared" si="10"/>
        <v>0</v>
      </c>
      <c r="G184" s="8">
        <f t="shared" si="11"/>
        <v>0</v>
      </c>
    </row>
    <row r="185" spans="1:7" x14ac:dyDescent="0.3">
      <c r="A185" s="3">
        <v>42095</v>
      </c>
      <c r="B185">
        <v>42.756557000000001</v>
      </c>
      <c r="C185" s="8">
        <f t="shared" si="8"/>
        <v>0.11354160163421055</v>
      </c>
      <c r="D185" s="4">
        <v>7.1236393561413596E-3</v>
      </c>
      <c r="E185" s="8">
        <f t="shared" si="9"/>
        <v>0.11187493496754389</v>
      </c>
      <c r="F185" s="8">
        <f t="shared" si="10"/>
        <v>0</v>
      </c>
      <c r="G185" s="8">
        <f t="shared" si="11"/>
        <v>0</v>
      </c>
    </row>
    <row r="186" spans="1:7" x14ac:dyDescent="0.3">
      <c r="A186" s="3">
        <v>42125</v>
      </c>
      <c r="B186">
        <v>39.655701000000001</v>
      </c>
      <c r="C186" s="8">
        <f t="shared" si="8"/>
        <v>-7.5287842890999518E-2</v>
      </c>
      <c r="D186" s="4">
        <v>8.1202309840569184E-3</v>
      </c>
      <c r="E186" s="8">
        <f t="shared" si="9"/>
        <v>-7.6954509557666181E-2</v>
      </c>
      <c r="F186" s="8">
        <f t="shared" si="10"/>
        <v>-7.6954509557666181E-2</v>
      </c>
      <c r="G186" s="8">
        <f t="shared" si="11"/>
        <v>5.9219965412609359E-3</v>
      </c>
    </row>
    <row r="187" spans="1:7" x14ac:dyDescent="0.3">
      <c r="A187" s="3">
        <v>42156</v>
      </c>
      <c r="B187">
        <v>37.620514</v>
      </c>
      <c r="C187" s="8">
        <f t="shared" si="8"/>
        <v>-5.2685234122412258E-2</v>
      </c>
      <c r="D187" s="4">
        <v>-6.0077640253587035E-3</v>
      </c>
      <c r="E187" s="8">
        <f t="shared" si="9"/>
        <v>-5.4351900789078922E-2</v>
      </c>
      <c r="F187" s="8">
        <f t="shared" si="10"/>
        <v>-5.4351900789078922E-2</v>
      </c>
      <c r="G187" s="8">
        <f t="shared" si="11"/>
        <v>2.9541291193858781E-3</v>
      </c>
    </row>
    <row r="188" spans="1:7" x14ac:dyDescent="0.3">
      <c r="A188" s="3">
        <v>42186</v>
      </c>
      <c r="B188">
        <v>36.647765999999997</v>
      </c>
      <c r="C188" s="8">
        <f t="shared" si="8"/>
        <v>-2.6197015229494976E-2</v>
      </c>
      <c r="D188" s="4">
        <v>-2.4562244220978522E-3</v>
      </c>
      <c r="E188" s="8">
        <f t="shared" si="9"/>
        <v>-2.7863681896161643E-2</v>
      </c>
      <c r="F188" s="8">
        <f t="shared" si="10"/>
        <v>-2.7863681896161643E-2</v>
      </c>
      <c r="G188" s="8">
        <f t="shared" si="11"/>
        <v>7.7638476881048606E-4</v>
      </c>
    </row>
    <row r="189" spans="1:7" x14ac:dyDescent="0.3">
      <c r="A189" s="3">
        <v>42217</v>
      </c>
      <c r="B189">
        <v>34.508015</v>
      </c>
      <c r="C189" s="8">
        <f t="shared" si="8"/>
        <v>-6.0160855599243154E-2</v>
      </c>
      <c r="D189" s="4">
        <v>-2.6256887566730051E-2</v>
      </c>
      <c r="E189" s="8">
        <f t="shared" si="9"/>
        <v>-6.1827522265909818E-2</v>
      </c>
      <c r="F189" s="8">
        <f t="shared" si="10"/>
        <v>-6.1827522265909818E-2</v>
      </c>
      <c r="G189" s="8">
        <f t="shared" si="11"/>
        <v>3.8226425095415741E-3</v>
      </c>
    </row>
    <row r="190" spans="1:7" x14ac:dyDescent="0.3">
      <c r="A190" s="3">
        <v>42248</v>
      </c>
      <c r="B190">
        <v>31.145485000000001</v>
      </c>
      <c r="C190" s="8">
        <f t="shared" si="8"/>
        <v>-0.10252232498818395</v>
      </c>
      <c r="D190" s="4">
        <v>-4.7927491184738637E-2</v>
      </c>
      <c r="E190" s="8">
        <f t="shared" si="9"/>
        <v>-0.10418899165485061</v>
      </c>
      <c r="F190" s="8">
        <f t="shared" si="10"/>
        <v>-0.10418899165485061</v>
      </c>
      <c r="G190" s="8">
        <f t="shared" si="11"/>
        <v>1.085534598205453E-2</v>
      </c>
    </row>
    <row r="191" spans="1:7" x14ac:dyDescent="0.3">
      <c r="A191" s="3">
        <v>42278</v>
      </c>
      <c r="B191">
        <v>33.815089999999998</v>
      </c>
      <c r="C191" s="8">
        <f t="shared" si="8"/>
        <v>8.2237861656230857E-2</v>
      </c>
      <c r="D191" s="4">
        <v>4.0517279845330323E-2</v>
      </c>
      <c r="E191" s="8">
        <f t="shared" si="9"/>
        <v>8.0571194989564193E-2</v>
      </c>
      <c r="F191" s="8">
        <f t="shared" si="10"/>
        <v>0</v>
      </c>
      <c r="G191" s="8">
        <f t="shared" si="11"/>
        <v>0</v>
      </c>
    </row>
    <row r="192" spans="1:7" x14ac:dyDescent="0.3">
      <c r="A192" s="3">
        <v>42309</v>
      </c>
      <c r="B192">
        <v>35.110259999999997</v>
      </c>
      <c r="C192" s="8">
        <f t="shared" si="8"/>
        <v>3.7586242886460113E-2</v>
      </c>
      <c r="D192" s="4">
        <v>2.7190057224238319E-2</v>
      </c>
      <c r="E192" s="8">
        <f t="shared" si="9"/>
        <v>3.5919576219793449E-2</v>
      </c>
      <c r="F192" s="8">
        <f t="shared" si="10"/>
        <v>0</v>
      </c>
      <c r="G192" s="8">
        <f t="shared" si="11"/>
        <v>0</v>
      </c>
    </row>
    <row r="193" spans="1:7" x14ac:dyDescent="0.3">
      <c r="A193" s="3">
        <v>42339</v>
      </c>
      <c r="B193">
        <v>29.991292999999999</v>
      </c>
      <c r="C193" s="8">
        <f t="shared" si="8"/>
        <v>-0.15758628924758067</v>
      </c>
      <c r="D193" s="4">
        <v>-1.2837867078927255E-2</v>
      </c>
      <c r="E193" s="8">
        <f t="shared" si="9"/>
        <v>-0.15925295591424735</v>
      </c>
      <c r="F193" s="8">
        <f t="shared" si="10"/>
        <v>-0.15925295591424735</v>
      </c>
      <c r="G193" s="8">
        <f t="shared" si="11"/>
        <v>2.536150396742521E-2</v>
      </c>
    </row>
    <row r="194" spans="1:7" x14ac:dyDescent="0.3">
      <c r="A194" s="3">
        <v>42370</v>
      </c>
      <c r="B194">
        <v>28.135995999999999</v>
      </c>
      <c r="C194" s="8">
        <f t="shared" si="8"/>
        <v>-6.3857353197925112E-2</v>
      </c>
      <c r="D194" s="4">
        <v>-6.8232305739566138E-2</v>
      </c>
      <c r="E194" s="8">
        <f t="shared" si="9"/>
        <v>-6.5524019864591776E-2</v>
      </c>
      <c r="F194" s="8">
        <f t="shared" si="10"/>
        <v>-6.5524019864591776E-2</v>
      </c>
      <c r="G194" s="8">
        <f t="shared" si="11"/>
        <v>4.2933971792154177E-3</v>
      </c>
    </row>
    <row r="195" spans="1:7" x14ac:dyDescent="0.3">
      <c r="A195" s="3">
        <v>42401</v>
      </c>
      <c r="B195">
        <v>28.569673999999999</v>
      </c>
      <c r="C195" s="8">
        <f t="shared" si="8"/>
        <v>1.5296052602000291E-2</v>
      </c>
      <c r="D195" s="4">
        <v>-7.4182531232499099E-3</v>
      </c>
      <c r="E195" s="8">
        <f t="shared" si="9"/>
        <v>1.3629385935333624E-2</v>
      </c>
      <c r="F195" s="8">
        <f t="shared" si="10"/>
        <v>0</v>
      </c>
      <c r="G195" s="8">
        <f t="shared" si="11"/>
        <v>0</v>
      </c>
    </row>
    <row r="196" spans="1:7" x14ac:dyDescent="0.3">
      <c r="A196" s="3">
        <v>42430</v>
      </c>
      <c r="B196">
        <v>31.788668000000001</v>
      </c>
      <c r="C196" s="8">
        <f t="shared" ref="C196:C259" si="12">LN(B196/B195)</f>
        <v>0.10676406846928761</v>
      </c>
      <c r="D196" s="4">
        <v>5.9884892021990474E-2</v>
      </c>
      <c r="E196" s="8">
        <f t="shared" ref="E196:E259" si="13">C196-$N$4</f>
        <v>0.10509740180262095</v>
      </c>
      <c r="F196" s="8">
        <f t="shared" ref="F196:F259" si="14">IF(E196&lt;0,E196,0)</f>
        <v>0</v>
      </c>
      <c r="G196" s="8">
        <f t="shared" ref="G196:G259" si="15">F196^2</f>
        <v>0</v>
      </c>
    </row>
    <row r="197" spans="1:7" x14ac:dyDescent="0.3">
      <c r="A197" s="3">
        <v>42461</v>
      </c>
      <c r="B197">
        <v>36.763443000000002</v>
      </c>
      <c r="C197" s="8">
        <f t="shared" si="12"/>
        <v>0.14539408061385733</v>
      </c>
      <c r="D197" s="4">
        <v>2.6158968489260432E-2</v>
      </c>
      <c r="E197" s="8">
        <f t="shared" si="13"/>
        <v>0.14372741394719066</v>
      </c>
      <c r="F197" s="8">
        <f t="shared" si="14"/>
        <v>0</v>
      </c>
      <c r="G197" s="8">
        <f t="shared" si="15"/>
        <v>0</v>
      </c>
    </row>
    <row r="198" spans="1:7" x14ac:dyDescent="0.3">
      <c r="A198" s="3">
        <v>42491</v>
      </c>
      <c r="B198">
        <v>37.537678</v>
      </c>
      <c r="C198" s="8">
        <f t="shared" si="12"/>
        <v>2.0841220532750785E-2</v>
      </c>
      <c r="D198" s="4">
        <v>-4.8248260142691006E-3</v>
      </c>
      <c r="E198" s="8">
        <f t="shared" si="13"/>
        <v>1.9174553866084118E-2</v>
      </c>
      <c r="F198" s="8">
        <f t="shared" si="14"/>
        <v>0</v>
      </c>
      <c r="G198" s="8">
        <f t="shared" si="15"/>
        <v>0</v>
      </c>
    </row>
    <row r="199" spans="1:7" x14ac:dyDescent="0.3">
      <c r="A199" s="3">
        <v>42522</v>
      </c>
      <c r="B199">
        <v>40.476272999999999</v>
      </c>
      <c r="C199" s="8">
        <f t="shared" si="12"/>
        <v>7.5370775359442463E-2</v>
      </c>
      <c r="D199" s="4">
        <v>8.8398046131960509E-3</v>
      </c>
      <c r="E199" s="8">
        <f t="shared" si="13"/>
        <v>7.3704108692775799E-2</v>
      </c>
      <c r="F199" s="8">
        <f t="shared" si="14"/>
        <v>0</v>
      </c>
      <c r="G199" s="8">
        <f t="shared" si="15"/>
        <v>0</v>
      </c>
    </row>
    <row r="200" spans="1:7" x14ac:dyDescent="0.3">
      <c r="A200" s="3">
        <v>42552</v>
      </c>
      <c r="B200">
        <v>39.019508000000002</v>
      </c>
      <c r="C200" s="8">
        <f t="shared" si="12"/>
        <v>-3.6654224385421388E-2</v>
      </c>
      <c r="D200" s="4">
        <v>3.071974391774002E-2</v>
      </c>
      <c r="E200" s="8">
        <f t="shared" si="13"/>
        <v>-3.8320891052088052E-2</v>
      </c>
      <c r="F200" s="8">
        <f t="shared" si="14"/>
        <v>-3.8320891052088052E-2</v>
      </c>
      <c r="G200" s="8">
        <f t="shared" si="15"/>
        <v>1.4684906910260021E-3</v>
      </c>
    </row>
    <row r="201" spans="1:7" x14ac:dyDescent="0.3">
      <c r="A201" s="3">
        <v>42583</v>
      </c>
      <c r="B201">
        <v>38.438602000000003</v>
      </c>
      <c r="C201" s="8">
        <f t="shared" si="12"/>
        <v>-1.4999511122507109E-2</v>
      </c>
      <c r="D201" s="4">
        <v>1.0208776463208011E-2</v>
      </c>
      <c r="E201" s="8">
        <f t="shared" si="13"/>
        <v>-1.6666177789173776E-2</v>
      </c>
      <c r="F201" s="8">
        <f t="shared" si="14"/>
        <v>-1.6666177789173776E-2</v>
      </c>
      <c r="G201" s="8">
        <f t="shared" si="15"/>
        <v>2.7776148210034929E-4</v>
      </c>
    </row>
    <row r="202" spans="1:7" x14ac:dyDescent="0.3">
      <c r="A202" s="3">
        <v>42614</v>
      </c>
      <c r="B202">
        <v>40.109848</v>
      </c>
      <c r="C202" s="8">
        <f t="shared" si="12"/>
        <v>4.2559675121660756E-2</v>
      </c>
      <c r="D202" s="4">
        <v>-6.1266547817060597E-3</v>
      </c>
      <c r="E202" s="8">
        <f t="shared" si="13"/>
        <v>4.0893008454994093E-2</v>
      </c>
      <c r="F202" s="8">
        <f t="shared" si="14"/>
        <v>0</v>
      </c>
      <c r="G202" s="8">
        <f t="shared" si="15"/>
        <v>0</v>
      </c>
    </row>
    <row r="203" spans="1:7" x14ac:dyDescent="0.3">
      <c r="A203" s="3">
        <v>42644</v>
      </c>
      <c r="B203">
        <v>41.282775999999998</v>
      </c>
      <c r="C203" s="8">
        <f t="shared" si="12"/>
        <v>2.8823476778150937E-2</v>
      </c>
      <c r="D203" s="4">
        <v>-6.8221558288370501E-3</v>
      </c>
      <c r="E203" s="8">
        <f t="shared" si="13"/>
        <v>2.715681011148427E-2</v>
      </c>
      <c r="F203" s="8">
        <f t="shared" si="14"/>
        <v>0</v>
      </c>
      <c r="G203" s="8">
        <f t="shared" si="15"/>
        <v>0</v>
      </c>
    </row>
    <row r="204" spans="1:7" x14ac:dyDescent="0.3">
      <c r="A204" s="3">
        <v>42675</v>
      </c>
      <c r="B204">
        <v>47.645710000000001</v>
      </c>
      <c r="C204" s="8">
        <f t="shared" si="12"/>
        <v>0.14334722759332266</v>
      </c>
      <c r="D204" s="4">
        <v>1.0199693347098233E-2</v>
      </c>
      <c r="E204" s="8">
        <f t="shared" si="13"/>
        <v>0.14168056092665599</v>
      </c>
      <c r="F204" s="8">
        <f t="shared" si="14"/>
        <v>0</v>
      </c>
      <c r="G204" s="8">
        <f t="shared" si="15"/>
        <v>0</v>
      </c>
    </row>
    <row r="205" spans="1:7" x14ac:dyDescent="0.3">
      <c r="A205" s="3">
        <v>42705</v>
      </c>
      <c r="B205">
        <v>48.543166999999997</v>
      </c>
      <c r="C205" s="8">
        <f t="shared" si="12"/>
        <v>1.8660848761118523E-2</v>
      </c>
      <c r="D205" s="4">
        <v>3.701557314200675E-2</v>
      </c>
      <c r="E205" s="8">
        <f t="shared" si="13"/>
        <v>1.6994182094451856E-2</v>
      </c>
      <c r="F205" s="8">
        <f t="shared" si="14"/>
        <v>0</v>
      </c>
      <c r="G205" s="8">
        <f t="shared" si="15"/>
        <v>0</v>
      </c>
    </row>
    <row r="206" spans="1:7" x14ac:dyDescent="0.3">
      <c r="A206" s="3">
        <v>42736</v>
      </c>
      <c r="B206">
        <v>50.938102999999998</v>
      </c>
      <c r="C206" s="8">
        <f t="shared" si="12"/>
        <v>4.8157785639107741E-2</v>
      </c>
      <c r="D206" s="4">
        <v>1.260148261642533E-2</v>
      </c>
      <c r="E206" s="8">
        <f t="shared" si="13"/>
        <v>4.6491118972441077E-2</v>
      </c>
      <c r="F206" s="8">
        <f t="shared" si="14"/>
        <v>0</v>
      </c>
      <c r="G206" s="8">
        <f t="shared" si="15"/>
        <v>0</v>
      </c>
    </row>
    <row r="207" spans="1:7" x14ac:dyDescent="0.3">
      <c r="A207" s="3">
        <v>42767</v>
      </c>
      <c r="B207">
        <v>48.137729999999998</v>
      </c>
      <c r="C207" s="8">
        <f t="shared" si="12"/>
        <v>-5.6544951858464025E-2</v>
      </c>
      <c r="D207" s="4">
        <v>2.3796841957566942E-2</v>
      </c>
      <c r="E207" s="8">
        <f t="shared" si="13"/>
        <v>-5.8211618525130689E-2</v>
      </c>
      <c r="F207" s="8">
        <f t="shared" si="14"/>
        <v>-5.8211618525130689E-2</v>
      </c>
      <c r="G207" s="8">
        <f t="shared" si="15"/>
        <v>3.3885925313153382E-3</v>
      </c>
    </row>
    <row r="208" spans="1:7" x14ac:dyDescent="0.3">
      <c r="A208" s="3">
        <v>42795</v>
      </c>
      <c r="B208">
        <v>44.462207999999997</v>
      </c>
      <c r="C208" s="8">
        <f t="shared" si="12"/>
        <v>-7.9426707188371123E-2</v>
      </c>
      <c r="D208" s="4">
        <v>1.5717641790714887E-2</v>
      </c>
      <c r="E208" s="8">
        <f t="shared" si="13"/>
        <v>-8.1093373855037787E-2</v>
      </c>
      <c r="F208" s="8">
        <f t="shared" si="14"/>
        <v>-8.1093373855037787E-2</v>
      </c>
      <c r="G208" s="8">
        <f t="shared" si="15"/>
        <v>6.576135283192926E-3</v>
      </c>
    </row>
    <row r="209" spans="1:7" x14ac:dyDescent="0.3">
      <c r="A209" s="3">
        <v>42826</v>
      </c>
      <c r="B209">
        <v>41.453494999999997</v>
      </c>
      <c r="C209" s="8">
        <f t="shared" si="12"/>
        <v>-7.0067373438313429E-2</v>
      </c>
      <c r="D209" s="4">
        <v>-3.1780786059760206E-3</v>
      </c>
      <c r="E209" s="8">
        <f t="shared" si="13"/>
        <v>-7.1734040104980093E-2</v>
      </c>
      <c r="F209" s="8">
        <f t="shared" si="14"/>
        <v>-7.1734040104980093E-2</v>
      </c>
      <c r="G209" s="8">
        <f t="shared" si="15"/>
        <v>5.145772509782892E-3</v>
      </c>
    </row>
    <row r="210" spans="1:7" x14ac:dyDescent="0.3">
      <c r="A210" s="3">
        <v>42856</v>
      </c>
      <c r="B210">
        <v>40.830055000000002</v>
      </c>
      <c r="C210" s="8">
        <f t="shared" si="12"/>
        <v>-1.5153744103357894E-2</v>
      </c>
      <c r="D210" s="4">
        <v>1.5160154565969614E-2</v>
      </c>
      <c r="E210" s="8">
        <f t="shared" si="13"/>
        <v>-1.6820410770024559E-2</v>
      </c>
      <c r="F210" s="8">
        <f t="shared" si="14"/>
        <v>-1.6820410770024559E-2</v>
      </c>
      <c r="G210" s="8">
        <f t="shared" si="15"/>
        <v>2.8292621847235817E-4</v>
      </c>
    </row>
    <row r="211" spans="1:7" x14ac:dyDescent="0.3">
      <c r="A211" s="3">
        <v>42887</v>
      </c>
      <c r="B211">
        <v>38.589333000000003</v>
      </c>
      <c r="C211" s="8">
        <f t="shared" si="12"/>
        <v>-5.6442561249699527E-2</v>
      </c>
      <c r="D211" s="4">
        <v>1.6002528120612248E-2</v>
      </c>
      <c r="E211" s="8">
        <f t="shared" si="13"/>
        <v>-5.8109227916366191E-2</v>
      </c>
      <c r="F211" s="8">
        <f t="shared" si="14"/>
        <v>-5.8109227916366191E-2</v>
      </c>
      <c r="G211" s="8">
        <f t="shared" si="15"/>
        <v>3.376682369036192E-3</v>
      </c>
    </row>
    <row r="212" spans="1:7" x14ac:dyDescent="0.3">
      <c r="A212" s="3">
        <v>42917</v>
      </c>
      <c r="B212">
        <v>38.498351999999997</v>
      </c>
      <c r="C212" s="8">
        <f t="shared" si="12"/>
        <v>-2.3604559468516119E-3</v>
      </c>
      <c r="D212" s="4">
        <v>8.2282091612594626E-3</v>
      </c>
      <c r="E212" s="8">
        <f t="shared" si="13"/>
        <v>-4.0271226135182789E-3</v>
      </c>
      <c r="F212" s="8">
        <f t="shared" si="14"/>
        <v>-4.0271226135182789E-3</v>
      </c>
      <c r="G212" s="8">
        <f t="shared" si="15"/>
        <v>1.6217716544310293E-5</v>
      </c>
    </row>
    <row r="213" spans="1:7" x14ac:dyDescent="0.3">
      <c r="A213" s="3">
        <v>42948</v>
      </c>
      <c r="B213">
        <v>35.350636000000002</v>
      </c>
      <c r="C213" s="8">
        <f t="shared" si="12"/>
        <v>-8.5299051488591293E-2</v>
      </c>
      <c r="D213" s="4">
        <v>8.634875656675779E-4</v>
      </c>
      <c r="E213" s="8">
        <f t="shared" si="13"/>
        <v>-8.6965718155257957E-2</v>
      </c>
      <c r="F213" s="8">
        <f t="shared" si="14"/>
        <v>-8.6965718155257957E-2</v>
      </c>
      <c r="G213" s="8">
        <f t="shared" si="15"/>
        <v>7.5630361342597634E-3</v>
      </c>
    </row>
    <row r="214" spans="1:7" x14ac:dyDescent="0.3">
      <c r="A214" s="3">
        <v>42979</v>
      </c>
      <c r="B214">
        <v>41.754925</v>
      </c>
      <c r="C214" s="8">
        <f t="shared" si="12"/>
        <v>0.16650102471733333</v>
      </c>
      <c r="D214" s="4">
        <v>1.479903995825891E-2</v>
      </c>
      <c r="E214" s="8">
        <f t="shared" si="13"/>
        <v>0.16483435805066665</v>
      </c>
      <c r="F214" s="8">
        <f t="shared" si="14"/>
        <v>0</v>
      </c>
      <c r="G214" s="8">
        <f t="shared" si="15"/>
        <v>0</v>
      </c>
    </row>
    <row r="215" spans="1:7" x14ac:dyDescent="0.3">
      <c r="A215" s="3">
        <v>43009</v>
      </c>
      <c r="B215">
        <v>38.950409000000001</v>
      </c>
      <c r="C215" s="8">
        <f t="shared" si="12"/>
        <v>-6.9528135508032371E-2</v>
      </c>
      <c r="D215" s="4">
        <v>2.5412073530402743E-2</v>
      </c>
      <c r="E215" s="8">
        <f t="shared" si="13"/>
        <v>-7.1194802174699034E-2</v>
      </c>
      <c r="F215" s="8">
        <f t="shared" si="14"/>
        <v>-7.1194802174699034E-2</v>
      </c>
      <c r="G215" s="8">
        <f t="shared" si="15"/>
        <v>5.0686998566945307E-3</v>
      </c>
    </row>
    <row r="216" spans="1:7" x14ac:dyDescent="0.3">
      <c r="A216" s="3">
        <v>43040</v>
      </c>
      <c r="B216">
        <v>38.075516</v>
      </c>
      <c r="C216" s="8">
        <f t="shared" si="12"/>
        <v>-2.2717822014473161E-2</v>
      </c>
      <c r="D216" s="4">
        <v>1.4216031327455907E-2</v>
      </c>
      <c r="E216" s="8">
        <f t="shared" si="13"/>
        <v>-2.4384488681139828E-2</v>
      </c>
      <c r="F216" s="8">
        <f t="shared" si="14"/>
        <v>-2.4384488681139828E-2</v>
      </c>
      <c r="G216" s="8">
        <f t="shared" si="15"/>
        <v>5.9460328824063641E-4</v>
      </c>
    </row>
    <row r="217" spans="1:7" x14ac:dyDescent="0.3">
      <c r="A217" s="3">
        <v>43070</v>
      </c>
      <c r="B217">
        <v>44.536879999999996</v>
      </c>
      <c r="C217" s="8">
        <f t="shared" si="12"/>
        <v>0.15674615909284353</v>
      </c>
      <c r="D217" s="4">
        <v>2.6905644525552049E-2</v>
      </c>
      <c r="E217" s="8">
        <f t="shared" si="13"/>
        <v>0.15507949242617686</v>
      </c>
      <c r="F217" s="8">
        <f t="shared" si="14"/>
        <v>0</v>
      </c>
      <c r="G217" s="8">
        <f t="shared" si="15"/>
        <v>0</v>
      </c>
    </row>
    <row r="218" spans="1:7" x14ac:dyDescent="0.3">
      <c r="A218" s="3">
        <v>43101</v>
      </c>
      <c r="B218">
        <v>49.141368999999997</v>
      </c>
      <c r="C218" s="8">
        <f t="shared" si="12"/>
        <v>9.8383615900987612E-2</v>
      </c>
      <c r="D218" s="4">
        <v>4.6013536513940329E-2</v>
      </c>
      <c r="E218" s="8">
        <f t="shared" si="13"/>
        <v>9.6716949234320948E-2</v>
      </c>
      <c r="F218" s="8">
        <f t="shared" si="14"/>
        <v>0</v>
      </c>
      <c r="G218" s="8">
        <f t="shared" si="15"/>
        <v>0</v>
      </c>
    </row>
    <row r="219" spans="1:7" x14ac:dyDescent="0.3">
      <c r="A219" s="3">
        <v>43132</v>
      </c>
      <c r="B219">
        <v>42.479362000000002</v>
      </c>
      <c r="C219" s="8">
        <f t="shared" si="12"/>
        <v>-0.14568286789432455</v>
      </c>
      <c r="D219" s="4">
        <v>-3.0808848404093196E-2</v>
      </c>
      <c r="E219" s="8">
        <f t="shared" si="13"/>
        <v>-0.14734953456099123</v>
      </c>
      <c r="F219" s="8">
        <f t="shared" si="14"/>
        <v>-0.14734953456099123</v>
      </c>
      <c r="G219" s="8">
        <f t="shared" si="15"/>
        <v>2.1711885335340748E-2</v>
      </c>
    </row>
    <row r="220" spans="1:7" x14ac:dyDescent="0.3">
      <c r="A220" s="3">
        <v>43160</v>
      </c>
      <c r="B220">
        <v>42.955219</v>
      </c>
      <c r="C220" s="8">
        <f t="shared" si="12"/>
        <v>1.1139796447262758E-2</v>
      </c>
      <c r="D220" s="4">
        <v>-8.8388723803757888E-4</v>
      </c>
      <c r="E220" s="8">
        <f t="shared" si="13"/>
        <v>9.4731297805960915E-3</v>
      </c>
      <c r="F220" s="8">
        <f t="shared" si="14"/>
        <v>0</v>
      </c>
      <c r="G220" s="8">
        <f t="shared" si="15"/>
        <v>0</v>
      </c>
    </row>
    <row r="221" spans="1:7" x14ac:dyDescent="0.3">
      <c r="A221" s="3">
        <v>43191</v>
      </c>
      <c r="B221">
        <v>48.681046000000002</v>
      </c>
      <c r="C221" s="8">
        <f t="shared" si="12"/>
        <v>0.12513160071647111</v>
      </c>
      <c r="D221" s="4">
        <v>-1.8348659050624314E-2</v>
      </c>
      <c r="E221" s="8">
        <f t="shared" si="13"/>
        <v>0.12346493404980445</v>
      </c>
      <c r="F221" s="8">
        <f t="shared" si="14"/>
        <v>0</v>
      </c>
      <c r="G221" s="8">
        <f t="shared" si="15"/>
        <v>0</v>
      </c>
    </row>
    <row r="222" spans="1:7" x14ac:dyDescent="0.3">
      <c r="A222" s="3">
        <v>43221</v>
      </c>
      <c r="B222">
        <v>45.695335</v>
      </c>
      <c r="C222" s="8">
        <f t="shared" si="12"/>
        <v>-6.329354123709259E-2</v>
      </c>
      <c r="D222" s="4">
        <v>1.787495866465659E-2</v>
      </c>
      <c r="E222" s="8">
        <f t="shared" si="13"/>
        <v>-6.4960207903759254E-2</v>
      </c>
      <c r="F222" s="8">
        <f t="shared" si="14"/>
        <v>-6.4960207903759254E-2</v>
      </c>
      <c r="G222" s="8">
        <f t="shared" si="15"/>
        <v>4.2198286108996261E-3</v>
      </c>
    </row>
    <row r="223" spans="1:7" x14ac:dyDescent="0.3">
      <c r="A223" s="3">
        <v>43252</v>
      </c>
      <c r="B223">
        <v>41.395888999999997</v>
      </c>
      <c r="C223" s="8">
        <f t="shared" si="12"/>
        <v>-9.8814637531312269E-2</v>
      </c>
      <c r="D223" s="4">
        <v>1.9378007455770337E-2</v>
      </c>
      <c r="E223" s="8">
        <f t="shared" si="13"/>
        <v>-0.10048130419797893</v>
      </c>
      <c r="F223" s="8">
        <f t="shared" si="14"/>
        <v>-0.10048130419797893</v>
      </c>
      <c r="G223" s="8">
        <f t="shared" si="15"/>
        <v>1.0096492493326779E-2</v>
      </c>
    </row>
    <row r="224" spans="1:7" x14ac:dyDescent="0.3">
      <c r="A224" s="3">
        <v>43282</v>
      </c>
      <c r="B224">
        <v>39.117409000000002</v>
      </c>
      <c r="C224" s="8">
        <f t="shared" si="12"/>
        <v>-5.6613965517002644E-2</v>
      </c>
      <c r="D224" s="4">
        <v>1.4163924899122073E-2</v>
      </c>
      <c r="E224" s="8">
        <f t="shared" si="13"/>
        <v>-5.8280632183669308E-2</v>
      </c>
      <c r="F224" s="8">
        <f t="shared" si="14"/>
        <v>-5.8280632183669308E-2</v>
      </c>
      <c r="G224" s="8">
        <f t="shared" si="15"/>
        <v>3.3966320877281508E-3</v>
      </c>
    </row>
    <row r="225" spans="1:7" x14ac:dyDescent="0.3">
      <c r="A225" s="3">
        <v>43313</v>
      </c>
      <c r="B225">
        <v>36.784377999999997</v>
      </c>
      <c r="C225" s="8">
        <f t="shared" si="12"/>
        <v>-6.1494366691762045E-2</v>
      </c>
      <c r="D225" s="4">
        <v>2.2713691415822777E-2</v>
      </c>
      <c r="E225" s="8">
        <f t="shared" si="13"/>
        <v>-6.3161033358428709E-2</v>
      </c>
      <c r="F225" s="8">
        <f t="shared" si="14"/>
        <v>-6.3161033358428709E-2</v>
      </c>
      <c r="G225" s="8">
        <f t="shared" si="15"/>
        <v>3.9893161349045438E-3</v>
      </c>
    </row>
    <row r="226" spans="1:7" x14ac:dyDescent="0.3">
      <c r="A226" s="3">
        <v>43344</v>
      </c>
      <c r="B226">
        <v>37.374549999999999</v>
      </c>
      <c r="C226" s="8">
        <f t="shared" si="12"/>
        <v>1.5916747329515833E-2</v>
      </c>
      <c r="D226" s="4">
        <v>1.5168748229911688E-2</v>
      </c>
      <c r="E226" s="8">
        <f t="shared" si="13"/>
        <v>1.4250080662849166E-2</v>
      </c>
      <c r="F226" s="8">
        <f t="shared" si="14"/>
        <v>0</v>
      </c>
      <c r="G226" s="8">
        <f t="shared" si="15"/>
        <v>0</v>
      </c>
    </row>
    <row r="227" spans="1:7" x14ac:dyDescent="0.3">
      <c r="A227" s="3">
        <v>43374</v>
      </c>
      <c r="B227">
        <v>32.124954000000002</v>
      </c>
      <c r="C227" s="8">
        <f t="shared" si="12"/>
        <v>-0.15135688019684421</v>
      </c>
      <c r="D227" s="4">
        <v>-4.0814814351880079E-2</v>
      </c>
      <c r="E227" s="8">
        <f t="shared" si="13"/>
        <v>-0.15302354686351088</v>
      </c>
      <c r="F227" s="8">
        <f t="shared" si="14"/>
        <v>-0.15302354686351088</v>
      </c>
      <c r="G227" s="8">
        <f t="shared" si="15"/>
        <v>2.3416205894689113E-2</v>
      </c>
    </row>
    <row r="228" spans="1:7" x14ac:dyDescent="0.3">
      <c r="A228" s="3">
        <v>43405</v>
      </c>
      <c r="B228">
        <v>29.114402999999999</v>
      </c>
      <c r="C228" s="8">
        <f t="shared" si="12"/>
        <v>-9.8400111123273293E-2</v>
      </c>
      <c r="D228" s="4">
        <v>-2.259435450917464E-2</v>
      </c>
      <c r="E228" s="8">
        <f t="shared" si="13"/>
        <v>-0.10006677778993996</v>
      </c>
      <c r="F228" s="8">
        <f t="shared" si="14"/>
        <v>-0.10006677778993996</v>
      </c>
      <c r="G228" s="8">
        <f t="shared" si="15"/>
        <v>1.0013360017261221E-2</v>
      </c>
    </row>
    <row r="229" spans="1:7" x14ac:dyDescent="0.3">
      <c r="A229" s="3">
        <v>43435</v>
      </c>
      <c r="B229">
        <v>24.621728999999998</v>
      </c>
      <c r="C229" s="8">
        <f t="shared" si="12"/>
        <v>-0.16760365443664405</v>
      </c>
      <c r="D229" s="4">
        <v>-5.8960017652593781E-2</v>
      </c>
      <c r="E229" s="8">
        <f t="shared" si="13"/>
        <v>-0.16927032110331072</v>
      </c>
      <c r="F229" s="8">
        <f t="shared" si="14"/>
        <v>-0.16927032110331072</v>
      </c>
      <c r="G229" s="8">
        <f t="shared" si="15"/>
        <v>2.865244160641792E-2</v>
      </c>
    </row>
    <row r="230" spans="1:7" x14ac:dyDescent="0.3">
      <c r="A230" s="3">
        <v>43466</v>
      </c>
      <c r="B230">
        <v>29.216837000000002</v>
      </c>
      <c r="C230" s="8">
        <f t="shared" si="12"/>
        <v>0.1711158069400173</v>
      </c>
      <c r="D230" s="4">
        <v>1.5491062866141129E-2</v>
      </c>
      <c r="E230" s="8">
        <f t="shared" si="13"/>
        <v>0.16944914027335062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28.592625000000002</v>
      </c>
      <c r="C231" s="8">
        <f t="shared" si="12"/>
        <v>-2.1596335248350026E-2</v>
      </c>
      <c r="D231" s="4">
        <v>5.5016903615732672E-2</v>
      </c>
      <c r="E231" s="8">
        <f t="shared" si="13"/>
        <v>-2.3263001915016693E-2</v>
      </c>
      <c r="F231" s="8">
        <f t="shared" si="14"/>
        <v>-2.3263001915016693E-2</v>
      </c>
      <c r="G231" s="8">
        <f t="shared" si="15"/>
        <v>5.4116725809807032E-4</v>
      </c>
    </row>
    <row r="232" spans="1:7" x14ac:dyDescent="0.3">
      <c r="A232" s="3">
        <v>43525</v>
      </c>
      <c r="B232">
        <v>27.297615</v>
      </c>
      <c r="C232" s="8">
        <f t="shared" si="12"/>
        <v>-4.634948170228001E-2</v>
      </c>
      <c r="D232" s="4">
        <v>1.7673211862537418E-2</v>
      </c>
      <c r="E232" s="8">
        <f t="shared" si="13"/>
        <v>-4.8016148368946673E-2</v>
      </c>
      <c r="F232" s="8">
        <f t="shared" si="14"/>
        <v>-4.8016148368946673E-2</v>
      </c>
      <c r="G232" s="8">
        <f t="shared" si="15"/>
        <v>2.3055505041887003E-3</v>
      </c>
    </row>
    <row r="233" spans="1:7" x14ac:dyDescent="0.3">
      <c r="A233" s="3">
        <v>43556</v>
      </c>
      <c r="B233">
        <v>26.548155000000001</v>
      </c>
      <c r="C233" s="8">
        <f t="shared" si="12"/>
        <v>-2.78390819893377E-2</v>
      </c>
      <c r="D233" s="4">
        <v>3.4980387588161882E-2</v>
      </c>
      <c r="E233" s="8">
        <f t="shared" si="13"/>
        <v>-2.9505748656004367E-2</v>
      </c>
      <c r="F233" s="8">
        <f t="shared" si="14"/>
        <v>-2.9505748656004367E-2</v>
      </c>
      <c r="G233" s="8">
        <f t="shared" si="15"/>
        <v>8.7058920375130354E-4</v>
      </c>
    </row>
    <row r="234" spans="1:7" x14ac:dyDescent="0.3">
      <c r="A234" s="3">
        <v>43586</v>
      </c>
      <c r="B234">
        <v>19.950946999999999</v>
      </c>
      <c r="C234" s="8">
        <f t="shared" si="12"/>
        <v>-0.28568364286692643</v>
      </c>
      <c r="D234" s="4">
        <v>-1.7049962300823198E-2</v>
      </c>
      <c r="E234" s="8">
        <f t="shared" si="13"/>
        <v>-0.28735030953359308</v>
      </c>
      <c r="F234" s="8">
        <f t="shared" si="14"/>
        <v>-0.28735030953359308</v>
      </c>
      <c r="G234" s="8">
        <f t="shared" si="15"/>
        <v>8.2570200389051759E-2</v>
      </c>
    </row>
    <row r="235" spans="1:7" x14ac:dyDescent="0.3">
      <c r="A235" s="3">
        <v>43617</v>
      </c>
      <c r="B235">
        <v>21.309743999999998</v>
      </c>
      <c r="C235" s="8">
        <f t="shared" si="12"/>
        <v>6.5887822018046341E-2</v>
      </c>
      <c r="D235" s="4">
        <v>1.2345062157089533E-2</v>
      </c>
      <c r="E235" s="8">
        <f t="shared" si="13"/>
        <v>6.4221155351379677E-2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21.734511999999999</v>
      </c>
      <c r="C236" s="8">
        <f t="shared" si="12"/>
        <v>1.9736979023772718E-2</v>
      </c>
      <c r="D236" s="4">
        <v>3.6000670372315816E-2</v>
      </c>
      <c r="E236" s="8">
        <f t="shared" si="13"/>
        <v>1.8070312357106051E-2</v>
      </c>
      <c r="F236" s="8">
        <f t="shared" si="14"/>
        <v>0</v>
      </c>
      <c r="G236" s="8">
        <f t="shared" si="15"/>
        <v>0</v>
      </c>
    </row>
    <row r="237" spans="1:7" x14ac:dyDescent="0.3">
      <c r="A237" s="3">
        <v>43678</v>
      </c>
      <c r="B237">
        <v>17.803404</v>
      </c>
      <c r="C237" s="8">
        <f t="shared" si="12"/>
        <v>-0.19951173695293753</v>
      </c>
      <c r="D237" s="4">
        <v>-3.3468325564655572E-2</v>
      </c>
      <c r="E237" s="8">
        <f t="shared" si="13"/>
        <v>-0.20117840361960421</v>
      </c>
      <c r="F237" s="8">
        <f t="shared" si="14"/>
        <v>-0.20117840361960421</v>
      </c>
      <c r="G237" s="8">
        <f t="shared" si="15"/>
        <v>4.0472750082932378E-2</v>
      </c>
    </row>
    <row r="238" spans="1:7" x14ac:dyDescent="0.3">
      <c r="A238" s="3">
        <v>43709</v>
      </c>
      <c r="B238">
        <v>17.812854999999999</v>
      </c>
      <c r="C238" s="8">
        <f t="shared" si="12"/>
        <v>5.3071268500289905E-4</v>
      </c>
      <c r="D238" s="4">
        <v>2.8798860126146162E-2</v>
      </c>
      <c r="E238" s="8">
        <f t="shared" si="13"/>
        <v>-1.1359539816637677E-3</v>
      </c>
      <c r="F238" s="8">
        <f t="shared" si="14"/>
        <v>-1.1359539816637677E-3</v>
      </c>
      <c r="G238" s="8">
        <f t="shared" si="15"/>
        <v>1.2903914484577676E-6</v>
      </c>
    </row>
    <row r="239" spans="1:7" x14ac:dyDescent="0.3">
      <c r="A239" s="3">
        <v>43739</v>
      </c>
      <c r="B239">
        <v>18.366316000000001</v>
      </c>
      <c r="C239" s="8">
        <f t="shared" si="12"/>
        <v>3.0597947094676045E-2</v>
      </c>
      <c r="D239" s="4">
        <v>-1.5020550369343017E-3</v>
      </c>
      <c r="E239" s="8">
        <f t="shared" si="13"/>
        <v>2.8931280428009378E-2</v>
      </c>
      <c r="F239" s="8">
        <f t="shared" si="14"/>
        <v>0</v>
      </c>
      <c r="G239" s="8">
        <f t="shared" si="15"/>
        <v>0</v>
      </c>
    </row>
    <row r="240" spans="1:7" x14ac:dyDescent="0.3">
      <c r="A240" s="3">
        <v>43770</v>
      </c>
      <c r="B240">
        <v>20.026440000000001</v>
      </c>
      <c r="C240" s="8">
        <f t="shared" si="12"/>
        <v>8.6535065731864022E-2</v>
      </c>
      <c r="D240" s="4">
        <v>4.1838484248051651E-2</v>
      </c>
      <c r="E240" s="8">
        <f t="shared" si="13"/>
        <v>8.4868399065197359E-2</v>
      </c>
      <c r="F240" s="8">
        <f t="shared" si="14"/>
        <v>0</v>
      </c>
      <c r="G240" s="8">
        <f t="shared" si="15"/>
        <v>0</v>
      </c>
    </row>
    <row r="241" spans="1:7" x14ac:dyDescent="0.3">
      <c r="A241" s="3">
        <v>43800</v>
      </c>
      <c r="B241">
        <v>23.346691</v>
      </c>
      <c r="C241" s="8">
        <f t="shared" si="12"/>
        <v>0.15340186052918867</v>
      </c>
      <c r="D241" s="4">
        <v>2.2875553635224141E-2</v>
      </c>
      <c r="E241" s="8">
        <f t="shared" si="13"/>
        <v>0.15173519386252199</v>
      </c>
      <c r="F241" s="8">
        <f t="shared" si="14"/>
        <v>0</v>
      </c>
      <c r="G241" s="8">
        <f t="shared" si="15"/>
        <v>0</v>
      </c>
    </row>
    <row r="242" spans="1:7" x14ac:dyDescent="0.3">
      <c r="A242" s="3">
        <v>43831</v>
      </c>
      <c r="B242">
        <v>20.990534</v>
      </c>
      <c r="C242" s="8">
        <f t="shared" si="12"/>
        <v>-0.10638368681558927</v>
      </c>
      <c r="D242" s="4">
        <v>3.1436851127312301E-2</v>
      </c>
      <c r="E242" s="8">
        <f t="shared" si="13"/>
        <v>-0.10805035348225593</v>
      </c>
      <c r="F242" s="8">
        <f t="shared" si="14"/>
        <v>-0.10805035348225593</v>
      </c>
      <c r="G242" s="8">
        <f t="shared" si="15"/>
        <v>1.1674878887640457E-2</v>
      </c>
    </row>
    <row r="243" spans="1:7" x14ac:dyDescent="0.3">
      <c r="A243" s="3">
        <v>43862</v>
      </c>
      <c r="B243">
        <v>16.322762999999998</v>
      </c>
      <c r="C243" s="8">
        <f t="shared" si="12"/>
        <v>-0.25151093751830139</v>
      </c>
      <c r="D243" s="4">
        <v>-2.7111412046109773E-4</v>
      </c>
      <c r="E243" s="8">
        <f t="shared" si="13"/>
        <v>-0.25317760418496804</v>
      </c>
      <c r="F243" s="8">
        <f t="shared" si="14"/>
        <v>-0.25317760418496804</v>
      </c>
      <c r="G243" s="8">
        <f t="shared" si="15"/>
        <v>6.409889926084035E-2</v>
      </c>
    </row>
    <row r="244" spans="1:7" x14ac:dyDescent="0.3">
      <c r="A244" s="3">
        <v>43891</v>
      </c>
      <c r="B244">
        <v>6.592625</v>
      </c>
      <c r="C244" s="8">
        <f t="shared" si="12"/>
        <v>-0.90660903667066151</v>
      </c>
      <c r="D244" s="4">
        <v>-0.21156175740037095</v>
      </c>
      <c r="E244" s="8">
        <f t="shared" si="13"/>
        <v>-0.90827570333732821</v>
      </c>
      <c r="F244" s="8">
        <f t="shared" si="14"/>
        <v>-0.90827570333732821</v>
      </c>
      <c r="G244" s="8">
        <f t="shared" si="15"/>
        <v>0.82496475327291829</v>
      </c>
    </row>
    <row r="245" spans="1:7" x14ac:dyDescent="0.3">
      <c r="A245" s="3">
        <v>43922</v>
      </c>
      <c r="B245">
        <v>10.212232999999999</v>
      </c>
      <c r="C245" s="8">
        <f t="shared" si="12"/>
        <v>0.43763471540749405</v>
      </c>
      <c r="D245" s="4">
        <v>4.0483598428472364E-2</v>
      </c>
      <c r="E245" s="8">
        <f t="shared" si="13"/>
        <v>0.4359680487408274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11.427975</v>
      </c>
      <c r="C246" s="8">
        <f t="shared" si="12"/>
        <v>0.11247798134324831</v>
      </c>
      <c r="D246" s="4">
        <v>5.5505668533419719E-2</v>
      </c>
      <c r="E246" s="8">
        <f t="shared" si="13"/>
        <v>0.11081131467658165</v>
      </c>
      <c r="F246" s="8">
        <f t="shared" si="14"/>
        <v>0</v>
      </c>
      <c r="G246" s="8">
        <f t="shared" si="15"/>
        <v>0</v>
      </c>
    </row>
    <row r="247" spans="1:7" x14ac:dyDescent="0.3">
      <c r="A247" s="3">
        <v>43983</v>
      </c>
      <c r="B247">
        <v>12.624264999999999</v>
      </c>
      <c r="C247" s="8">
        <f t="shared" si="12"/>
        <v>9.955645888816482E-2</v>
      </c>
      <c r="D247" s="4">
        <v>6.145274312732351E-2</v>
      </c>
      <c r="E247" s="8">
        <f t="shared" si="13"/>
        <v>9.7889792221498156E-2</v>
      </c>
      <c r="F247" s="8">
        <f t="shared" si="14"/>
        <v>0</v>
      </c>
      <c r="G247" s="8">
        <f t="shared" si="15"/>
        <v>0</v>
      </c>
    </row>
    <row r="248" spans="1:7" x14ac:dyDescent="0.3">
      <c r="A248" s="3">
        <v>44013</v>
      </c>
      <c r="B248">
        <v>13.989553000000001</v>
      </c>
      <c r="C248" s="8">
        <f t="shared" si="12"/>
        <v>0.10269008112816239</v>
      </c>
      <c r="D248" s="4">
        <v>3.262444430709309E-2</v>
      </c>
      <c r="E248" s="8">
        <f t="shared" si="13"/>
        <v>0.10102341446149572</v>
      </c>
      <c r="F248" s="8">
        <f t="shared" si="14"/>
        <v>0</v>
      </c>
      <c r="G248" s="8">
        <f t="shared" si="15"/>
        <v>0</v>
      </c>
    </row>
    <row r="249" spans="1:7" x14ac:dyDescent="0.3">
      <c r="A249" s="3">
        <v>44044</v>
      </c>
      <c r="B249">
        <v>15.795601</v>
      </c>
      <c r="C249" s="8">
        <f t="shared" si="12"/>
        <v>0.12142064677291234</v>
      </c>
      <c r="D249" s="4">
        <v>5.73918E-2</v>
      </c>
      <c r="E249" s="8">
        <f t="shared" si="13"/>
        <v>0.11975398010624567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11.763721</v>
      </c>
      <c r="C250" s="8">
        <f t="shared" si="12"/>
        <v>-0.29471117955846843</v>
      </c>
      <c r="D250" s="4">
        <v>-7.7227999999999993E-3</v>
      </c>
      <c r="E250" s="8">
        <f t="shared" si="13"/>
        <v>-0.29637784622513508</v>
      </c>
      <c r="F250" s="8">
        <f t="shared" si="14"/>
        <v>-0.29637784622513508</v>
      </c>
      <c r="G250" s="8">
        <f t="shared" si="15"/>
        <v>8.7839827733049811E-2</v>
      </c>
    </row>
    <row r="251" spans="1:7" x14ac:dyDescent="0.3">
      <c r="A251" s="3">
        <v>44105</v>
      </c>
      <c r="B251">
        <v>11.806319</v>
      </c>
      <c r="C251" s="8">
        <f t="shared" si="12"/>
        <v>3.6145926251763094E-3</v>
      </c>
      <c r="D251" s="4">
        <v>1.5802799999999999E-2</v>
      </c>
      <c r="E251" s="8">
        <f t="shared" si="13"/>
        <v>1.9479259585096426E-3</v>
      </c>
      <c r="F251" s="8">
        <f t="shared" si="14"/>
        <v>0</v>
      </c>
      <c r="G251" s="8">
        <f t="shared" si="15"/>
        <v>0</v>
      </c>
    </row>
    <row r="252" spans="1:7" x14ac:dyDescent="0.3">
      <c r="A252" s="3">
        <v>44136</v>
      </c>
      <c r="B252">
        <v>16.241033999999999</v>
      </c>
      <c r="C252" s="8">
        <f t="shared" si="12"/>
        <v>0.31890610604472469</v>
      </c>
      <c r="D252" s="4">
        <v>3.8111300000000001E-2</v>
      </c>
      <c r="E252" s="8">
        <f t="shared" si="13"/>
        <v>0.31723943937805804</v>
      </c>
      <c r="F252" s="8">
        <f t="shared" si="14"/>
        <v>0</v>
      </c>
      <c r="G252" s="8">
        <f t="shared" si="15"/>
        <v>0</v>
      </c>
    </row>
    <row r="253" spans="1:7" x14ac:dyDescent="0.3">
      <c r="A253" s="3">
        <v>44166</v>
      </c>
      <c r="B253">
        <v>18.502438999999999</v>
      </c>
      <c r="C253" s="8">
        <f t="shared" si="12"/>
        <v>0.13036155857484746</v>
      </c>
      <c r="D253" s="4">
        <v>4.1227900000000005E-2</v>
      </c>
      <c r="E253" s="8">
        <f t="shared" si="13"/>
        <v>0.12869489190818079</v>
      </c>
      <c r="F253" s="8">
        <f t="shared" si="14"/>
        <v>0</v>
      </c>
      <c r="G253" s="8">
        <f t="shared" si="15"/>
        <v>0</v>
      </c>
    </row>
    <row r="254" spans="1:7" x14ac:dyDescent="0.3">
      <c r="A254" s="3">
        <v>44197</v>
      </c>
      <c r="B254">
        <v>17.304746999999999</v>
      </c>
      <c r="C254" s="8">
        <f t="shared" si="12"/>
        <v>-6.6921704303847515E-2</v>
      </c>
      <c r="D254" s="4">
        <v>2.6638700000000001E-2</v>
      </c>
      <c r="E254" s="8">
        <f t="shared" si="13"/>
        <v>-6.8588370970514179E-2</v>
      </c>
      <c r="F254" s="8">
        <f t="shared" si="14"/>
        <v>-6.8588370970514179E-2</v>
      </c>
      <c r="G254" s="8">
        <f t="shared" si="15"/>
        <v>4.7043646323888721E-3</v>
      </c>
    </row>
    <row r="255" spans="1:7" x14ac:dyDescent="0.3">
      <c r="A255" s="3">
        <v>44228</v>
      </c>
      <c r="B255">
        <v>21.427263</v>
      </c>
      <c r="C255" s="8">
        <f t="shared" si="12"/>
        <v>0.21368322624827937</v>
      </c>
      <c r="D255" s="4">
        <v>2.3639899999999998E-2</v>
      </c>
      <c r="E255" s="8">
        <f t="shared" si="13"/>
        <v>0.2120165595816127</v>
      </c>
      <c r="F255" s="8">
        <f t="shared" si="14"/>
        <v>0</v>
      </c>
      <c r="G255" s="8">
        <f t="shared" si="15"/>
        <v>0</v>
      </c>
    </row>
    <row r="256" spans="1:7" x14ac:dyDescent="0.3">
      <c r="A256" s="3">
        <v>44256</v>
      </c>
      <c r="B256">
        <v>21.064087000000001</v>
      </c>
      <c r="C256" s="8">
        <f t="shared" si="12"/>
        <v>-1.7094530721571553E-2</v>
      </c>
      <c r="D256" s="4">
        <v>6.9721999999999996E-3</v>
      </c>
      <c r="E256" s="8">
        <f t="shared" si="13"/>
        <v>-1.876119738823822E-2</v>
      </c>
      <c r="F256" s="8">
        <f t="shared" si="14"/>
        <v>-1.876119738823822E-2</v>
      </c>
      <c r="G256" s="8">
        <f t="shared" si="15"/>
        <v>3.5198252744043657E-4</v>
      </c>
    </row>
    <row r="257" spans="1:7" x14ac:dyDescent="0.3">
      <c r="A257" s="3">
        <v>44287</v>
      </c>
      <c r="B257">
        <v>19.236758999999999</v>
      </c>
      <c r="C257" s="8">
        <f t="shared" si="12"/>
        <v>-9.0746572550511315E-2</v>
      </c>
      <c r="D257" s="4">
        <v>5.8986700000000003E-2</v>
      </c>
      <c r="E257" s="8">
        <f t="shared" si="13"/>
        <v>-9.2413239217177978E-2</v>
      </c>
      <c r="F257" s="8">
        <f t="shared" si="14"/>
        <v>-9.2413239217177978E-2</v>
      </c>
      <c r="G257" s="8">
        <f t="shared" si="15"/>
        <v>8.5402067826113627E-3</v>
      </c>
    </row>
    <row r="258" spans="1:7" x14ac:dyDescent="0.3">
      <c r="A258" s="3">
        <v>44317</v>
      </c>
      <c r="B258">
        <v>22.079001999999999</v>
      </c>
      <c r="C258" s="8">
        <f t="shared" si="12"/>
        <v>0.13780404120739223</v>
      </c>
      <c r="D258" s="4">
        <v>6.4409999999999997E-3</v>
      </c>
      <c r="E258" s="8">
        <f t="shared" si="13"/>
        <v>0.13613737454072555</v>
      </c>
      <c r="F258" s="8">
        <f t="shared" si="14"/>
        <v>0</v>
      </c>
      <c r="G258" s="8">
        <f t="shared" si="15"/>
        <v>0</v>
      </c>
    </row>
    <row r="259" spans="1:7" x14ac:dyDescent="0.3">
      <c r="A259" s="3">
        <v>44348</v>
      </c>
      <c r="B259">
        <v>22.737932000000001</v>
      </c>
      <c r="C259" s="8">
        <f t="shared" si="12"/>
        <v>2.9407522001986614E-2</v>
      </c>
      <c r="D259" s="4">
        <v>1.69488E-2</v>
      </c>
      <c r="E259" s="8">
        <f t="shared" si="13"/>
        <v>2.7740855335319947E-2</v>
      </c>
      <c r="F259" s="8">
        <f t="shared" si="14"/>
        <v>0</v>
      </c>
      <c r="G259" s="8">
        <f t="shared" si="15"/>
        <v>0</v>
      </c>
    </row>
    <row r="260" spans="1:7" x14ac:dyDescent="0.3">
      <c r="A260" s="3">
        <v>44378</v>
      </c>
      <c r="B260">
        <v>20.379103000000001</v>
      </c>
      <c r="C260" s="8">
        <f t="shared" ref="C260:C274" si="16">LN(B260/B259)</f>
        <v>-0.10952453002701475</v>
      </c>
      <c r="D260" s="4">
        <v>2.9544299999999999E-2</v>
      </c>
      <c r="E260" s="8">
        <f t="shared" ref="E260:E274" si="17">C260-$N$4</f>
        <v>-0.11119119669368141</v>
      </c>
      <c r="F260" s="8">
        <f t="shared" ref="F260:F274" si="18">IF(E260&lt;0,E260,0)</f>
        <v>-0.11119119669368141</v>
      </c>
      <c r="G260" s="8">
        <f t="shared" ref="G260:G274" si="19">F260^2</f>
        <v>1.2363482222172947E-2</v>
      </c>
    </row>
    <row r="261" spans="1:7" x14ac:dyDescent="0.3">
      <c r="A261" s="3">
        <v>44409</v>
      </c>
      <c r="B261">
        <v>19.689285000000002</v>
      </c>
      <c r="C261" s="8">
        <f t="shared" si="16"/>
        <v>-3.4435433944441249E-2</v>
      </c>
      <c r="D261" s="4">
        <v>2.0737700000000001E-2</v>
      </c>
      <c r="E261" s="8">
        <f t="shared" si="17"/>
        <v>-3.6102100611107912E-2</v>
      </c>
      <c r="F261" s="8">
        <f t="shared" si="18"/>
        <v>-3.6102100611107912E-2</v>
      </c>
      <c r="G261" s="8">
        <f t="shared" si="19"/>
        <v>1.3033616685345583E-3</v>
      </c>
    </row>
    <row r="262" spans="1:7" x14ac:dyDescent="0.3">
      <c r="A262" s="3">
        <v>44440</v>
      </c>
      <c r="B262">
        <v>21.353088</v>
      </c>
      <c r="C262" s="8">
        <f t="shared" si="16"/>
        <v>8.1121787075508003E-2</v>
      </c>
      <c r="D262" s="4">
        <v>-1.9449000000000001E-3</v>
      </c>
      <c r="E262" s="8">
        <f t="shared" si="17"/>
        <v>7.945512040884134E-2</v>
      </c>
      <c r="F262" s="8">
        <f t="shared" si="18"/>
        <v>0</v>
      </c>
      <c r="G262" s="8">
        <f t="shared" si="19"/>
        <v>0</v>
      </c>
    </row>
    <row r="263" spans="1:7" x14ac:dyDescent="0.3">
      <c r="A263" s="3">
        <v>44470</v>
      </c>
      <c r="B263">
        <v>24.681481999999999</v>
      </c>
      <c r="C263" s="8">
        <f t="shared" si="16"/>
        <v>0.14485687963865429</v>
      </c>
      <c r="D263" s="4">
        <v>3.411E-3</v>
      </c>
      <c r="E263" s="8">
        <f t="shared" si="17"/>
        <v>0.14319021297198761</v>
      </c>
      <c r="F263" s="8">
        <f t="shared" si="18"/>
        <v>0</v>
      </c>
      <c r="G263" s="8">
        <f t="shared" si="19"/>
        <v>0</v>
      </c>
    </row>
    <row r="264" spans="1:7" x14ac:dyDescent="0.3">
      <c r="A264" s="3">
        <v>44501</v>
      </c>
      <c r="B264">
        <v>21.323456</v>
      </c>
      <c r="C264" s="8">
        <f t="shared" si="16"/>
        <v>-0.14624555838274053</v>
      </c>
      <c r="D264" s="4">
        <v>4.6333399999999997E-2</v>
      </c>
      <c r="E264" s="8">
        <f t="shared" si="17"/>
        <v>-0.14791222504940721</v>
      </c>
      <c r="F264" s="8">
        <f t="shared" si="18"/>
        <v>-0.14791222504940721</v>
      </c>
      <c r="G264" s="8">
        <f t="shared" si="19"/>
        <v>2.1878026319066487E-2</v>
      </c>
    </row>
    <row r="265" spans="1:7" x14ac:dyDescent="0.3">
      <c r="A265" s="3">
        <v>44531</v>
      </c>
      <c r="B265">
        <v>22.587655999999999</v>
      </c>
      <c r="C265" s="8">
        <f t="shared" si="16"/>
        <v>5.7595874895351042E-2</v>
      </c>
      <c r="D265" s="4">
        <v>1.5824999999999999E-3</v>
      </c>
      <c r="E265" s="8">
        <f t="shared" si="17"/>
        <v>5.5929208228684378E-2</v>
      </c>
      <c r="F265" s="8">
        <f t="shared" si="18"/>
        <v>0</v>
      </c>
      <c r="G265" s="8">
        <f t="shared" si="19"/>
        <v>0</v>
      </c>
    </row>
    <row r="266" spans="1:7" x14ac:dyDescent="0.3">
      <c r="A266" s="3">
        <v>44562</v>
      </c>
      <c r="B266">
        <v>30.418994999999999</v>
      </c>
      <c r="C266" s="8">
        <f t="shared" si="16"/>
        <v>0.29766368644073488</v>
      </c>
      <c r="D266" s="4">
        <v>-2.1596199999999999E-2</v>
      </c>
      <c r="E266" s="8">
        <f t="shared" si="17"/>
        <v>0.29599701977406823</v>
      </c>
      <c r="F266" s="8">
        <f t="shared" si="18"/>
        <v>0</v>
      </c>
      <c r="G266" s="8">
        <f t="shared" si="19"/>
        <v>0</v>
      </c>
    </row>
    <row r="267" spans="1:7" x14ac:dyDescent="0.3">
      <c r="A267" s="3">
        <v>44593</v>
      </c>
      <c r="B267">
        <v>33.179855000000003</v>
      </c>
      <c r="C267" s="8">
        <f t="shared" si="16"/>
        <v>8.6875665840226046E-2</v>
      </c>
      <c r="D267" s="4">
        <v>-3.0135700000000001E-2</v>
      </c>
      <c r="E267" s="8">
        <f t="shared" si="17"/>
        <v>8.5208999173559383E-2</v>
      </c>
      <c r="F267" s="8">
        <f t="shared" si="18"/>
        <v>0</v>
      </c>
      <c r="G267" s="8">
        <f t="shared" si="19"/>
        <v>0</v>
      </c>
    </row>
    <row r="268" spans="1:7" x14ac:dyDescent="0.3">
      <c r="A268" s="3">
        <v>44621</v>
      </c>
      <c r="B268">
        <v>37.474536999999998</v>
      </c>
      <c r="C268" s="8">
        <f t="shared" si="16"/>
        <v>0.12171877435879172</v>
      </c>
      <c r="D268" s="4">
        <v>-1.0080100000000002E-2</v>
      </c>
      <c r="E268" s="8">
        <f t="shared" si="17"/>
        <v>0.12005210769212506</v>
      </c>
      <c r="F268" s="8">
        <f t="shared" si="18"/>
        <v>0</v>
      </c>
      <c r="G268" s="8">
        <f t="shared" si="19"/>
        <v>0</v>
      </c>
    </row>
    <row r="269" spans="1:7" x14ac:dyDescent="0.3">
      <c r="A269" s="3">
        <v>44652</v>
      </c>
      <c r="B269">
        <v>35.374634</v>
      </c>
      <c r="C269" s="8">
        <f t="shared" si="16"/>
        <v>-5.7666679388944209E-2</v>
      </c>
      <c r="D269" s="4">
        <v>6.9999999999999999E-6</v>
      </c>
      <c r="E269" s="8">
        <f t="shared" si="17"/>
        <v>-5.9333346055610872E-2</v>
      </c>
      <c r="F269" s="8">
        <f t="shared" si="18"/>
        <v>-5.9333346055610872E-2</v>
      </c>
      <c r="G269" s="8">
        <f t="shared" si="19"/>
        <v>3.5204459541548741E-3</v>
      </c>
    </row>
    <row r="270" spans="1:7" x14ac:dyDescent="0.3">
      <c r="A270" s="3">
        <v>44682</v>
      </c>
      <c r="B270">
        <v>40.221020000000003</v>
      </c>
      <c r="C270" s="8">
        <f t="shared" si="16"/>
        <v>0.12839473491996339</v>
      </c>
      <c r="D270" s="4">
        <v>-7.9916299999999996E-2</v>
      </c>
      <c r="E270" s="8">
        <f t="shared" si="17"/>
        <v>0.12672806825329672</v>
      </c>
      <c r="F270" s="8">
        <f t="shared" si="18"/>
        <v>0</v>
      </c>
      <c r="G270" s="8">
        <f t="shared" si="19"/>
        <v>0</v>
      </c>
    </row>
    <row r="271" spans="1:7" x14ac:dyDescent="0.3">
      <c r="A271" s="3">
        <v>44713</v>
      </c>
      <c r="B271">
        <v>31.234604000000001</v>
      </c>
      <c r="C271" s="8">
        <f t="shared" si="16"/>
        <v>-0.25286316176040463</v>
      </c>
      <c r="D271" s="4">
        <v>-3.5000200000000002E-2</v>
      </c>
      <c r="E271" s="8">
        <f t="shared" si="17"/>
        <v>-0.25452982842707128</v>
      </c>
      <c r="F271" s="8">
        <f t="shared" si="18"/>
        <v>-0.25452982842707128</v>
      </c>
      <c r="G271" s="8">
        <f t="shared" si="19"/>
        <v>6.4785433559114342E-2</v>
      </c>
    </row>
    <row r="272" spans="1:7" x14ac:dyDescent="0.3">
      <c r="A272" s="3">
        <v>44743</v>
      </c>
      <c r="B272">
        <v>29.182838</v>
      </c>
      <c r="C272" s="8">
        <f t="shared" si="16"/>
        <v>-6.7945786018174401E-2</v>
      </c>
      <c r="D272" s="4">
        <v>3.2784999999999997E-3</v>
      </c>
      <c r="E272" s="8">
        <f t="shared" si="17"/>
        <v>-6.9612452684841064E-2</v>
      </c>
      <c r="F272" s="8">
        <f t="shared" si="18"/>
        <v>-6.9612452684841064E-2</v>
      </c>
      <c r="G272" s="8">
        <f t="shared" si="19"/>
        <v>4.8458935687992356E-3</v>
      </c>
    </row>
    <row r="273" spans="1:7" x14ac:dyDescent="0.3">
      <c r="A273" s="3">
        <v>44774</v>
      </c>
      <c r="B273">
        <v>30.009519999999998</v>
      </c>
      <c r="C273" s="8">
        <f t="shared" si="16"/>
        <v>2.7933867894405693E-2</v>
      </c>
      <c r="D273" s="4">
        <v>6.3100900000000001E-2</v>
      </c>
      <c r="E273" s="8">
        <f t="shared" si="17"/>
        <v>2.6267201227739026E-2</v>
      </c>
      <c r="F273" s="8">
        <f t="shared" si="18"/>
        <v>0</v>
      </c>
      <c r="G273" s="8">
        <f t="shared" si="19"/>
        <v>0</v>
      </c>
    </row>
    <row r="274" spans="1:7" x14ac:dyDescent="0.3">
      <c r="A274" s="3">
        <v>44805</v>
      </c>
      <c r="B274">
        <v>24.521554999999999</v>
      </c>
      <c r="C274" s="8">
        <f t="shared" si="16"/>
        <v>-0.20196213798044654</v>
      </c>
      <c r="D274" s="4">
        <v>-7.4074299999999996E-2</v>
      </c>
      <c r="E274" s="8">
        <f t="shared" si="17"/>
        <v>-0.20362880464711322</v>
      </c>
      <c r="F274" s="8">
        <f t="shared" si="18"/>
        <v>-0.20362880464711322</v>
      </c>
      <c r="G274" s="8">
        <f t="shared" si="19"/>
        <v>4.1464690082012201E-2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F021-2359-477C-815E-E76DD2281511}">
  <dimension ref="A1:O274"/>
  <sheetViews>
    <sheetView workbookViewId="0">
      <selection activeCell="H1" sqref="H1"/>
    </sheetView>
  </sheetViews>
  <sheetFormatPr defaultRowHeight="14.4" x14ac:dyDescent="0.3"/>
  <cols>
    <col min="1" max="1" width="10.44140625" bestFit="1" customWidth="1"/>
    <col min="2" max="2" width="10.77734375" bestFit="1" customWidth="1"/>
    <col min="13" max="13" width="28.21875" bestFit="1" customWidth="1"/>
    <col min="14" max="14" width="7.88671875" bestFit="1" customWidth="1"/>
    <col min="15" max="15" width="8.109375" bestFit="1" customWidth="1"/>
  </cols>
  <sheetData>
    <row r="1" spans="1:15" s="15" customFormat="1" x14ac:dyDescent="0.3">
      <c r="A1" s="15" t="s">
        <v>0</v>
      </c>
      <c r="B1" s="15" t="s">
        <v>1</v>
      </c>
      <c r="C1" s="15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2"/>
      <c r="N1" s="2" t="s">
        <v>4</v>
      </c>
      <c r="O1" s="2" t="s">
        <v>5</v>
      </c>
    </row>
    <row r="2" spans="1:15" x14ac:dyDescent="0.3">
      <c r="A2" s="3">
        <v>36526</v>
      </c>
      <c r="B2">
        <v>16.130869000000001</v>
      </c>
      <c r="D2" s="4">
        <v>-2.1628356244926404E-3</v>
      </c>
      <c r="M2" s="5" t="s">
        <v>6</v>
      </c>
      <c r="N2" s="6">
        <f>AVERAGE(C3:C274)</f>
        <v>9.7872413302253526E-3</v>
      </c>
      <c r="O2" s="7">
        <f>(1+N2)^12-1</f>
        <v>0.12397991059444058</v>
      </c>
    </row>
    <row r="3" spans="1:15" x14ac:dyDescent="0.3">
      <c r="A3" s="3">
        <v>36557</v>
      </c>
      <c r="B3">
        <v>14.020923</v>
      </c>
      <c r="C3" s="8">
        <f>LN(B3/B2)</f>
        <v>-0.14018405149188004</v>
      </c>
      <c r="D3" s="4">
        <v>-2.5757756437685471E-2</v>
      </c>
      <c r="E3" s="8">
        <f>C3-$N$4</f>
        <v>-0.14185071815854672</v>
      </c>
      <c r="F3" s="8">
        <f>IF(E3&lt;0,E3,0)</f>
        <v>-0.14185071815854672</v>
      </c>
      <c r="G3" s="8">
        <f>F3^2</f>
        <v>2.0121626242095455E-2</v>
      </c>
      <c r="H3" s="8">
        <f>SUM(G3:G274)</f>
        <v>0.50861837432513646</v>
      </c>
      <c r="I3" s="9">
        <f>H3/272</f>
        <v>1.8699204938424135E-3</v>
      </c>
      <c r="J3" s="8">
        <f>SQRT(I3)</f>
        <v>4.3242577326547196E-2</v>
      </c>
      <c r="M3" s="5" t="s">
        <v>7</v>
      </c>
      <c r="N3" s="7">
        <f>_xlfn.STDEV.S(C3:C274)</f>
        <v>6.48442937725697E-2</v>
      </c>
      <c r="O3" s="7">
        <f>N3*SQRT(12)</f>
        <v>0.22462722279002573</v>
      </c>
    </row>
    <row r="4" spans="1:15" x14ac:dyDescent="0.3">
      <c r="A4" s="3">
        <v>36586</v>
      </c>
      <c r="B4">
        <v>15.484266999999999</v>
      </c>
      <c r="C4" s="8">
        <f t="shared" ref="C4:C67" si="0">LN(B4/B3)</f>
        <v>9.9273762211477309E-2</v>
      </c>
      <c r="D4" s="4">
        <v>3.8405322312383555E-2</v>
      </c>
      <c r="E4" s="8">
        <f t="shared" ref="E4:E67" si="1">C4-$N$4</f>
        <v>9.7607095544810646E-2</v>
      </c>
      <c r="F4" s="8">
        <f t="shared" ref="F4:F67" si="2">IF(E4&lt;0,E4,0)</f>
        <v>0</v>
      </c>
      <c r="G4" s="8">
        <f t="shared" ref="G4:G67" si="3">F4^2</f>
        <v>0</v>
      </c>
      <c r="M4" s="5" t="s">
        <v>8</v>
      </c>
      <c r="N4" s="7">
        <f>O4/12</f>
        <v>1.6666666666666668E-3</v>
      </c>
      <c r="O4" s="7">
        <v>0.02</v>
      </c>
    </row>
    <row r="5" spans="1:15" x14ac:dyDescent="0.3">
      <c r="A5" s="3">
        <v>36617</v>
      </c>
      <c r="B5">
        <v>17.021329999999999</v>
      </c>
      <c r="C5" s="8">
        <f t="shared" si="0"/>
        <v>9.4642787279910989E-2</v>
      </c>
      <c r="D5" s="4">
        <v>1.3278232712295618E-2</v>
      </c>
      <c r="E5" s="8">
        <f t="shared" si="1"/>
        <v>9.2976120613244326E-2</v>
      </c>
      <c r="F5" s="8">
        <f t="shared" si="2"/>
        <v>0</v>
      </c>
      <c r="G5" s="8">
        <f t="shared" si="3"/>
        <v>0</v>
      </c>
      <c r="M5" s="5" t="s">
        <v>9</v>
      </c>
      <c r="N5" s="10"/>
      <c r="O5" s="11">
        <f>(O2-O4)/O3</f>
        <v>0.46289986272784772</v>
      </c>
    </row>
    <row r="6" spans="1:15" x14ac:dyDescent="0.3">
      <c r="A6" s="3">
        <v>36647</v>
      </c>
      <c r="B6">
        <v>18.973476000000002</v>
      </c>
      <c r="C6" s="8">
        <f t="shared" si="0"/>
        <v>0.10857474039769417</v>
      </c>
      <c r="D6" s="4">
        <v>-2.9342530245798356E-2</v>
      </c>
      <c r="E6" s="8">
        <f t="shared" si="1"/>
        <v>0.10690807373102751</v>
      </c>
      <c r="F6" s="8">
        <f t="shared" si="2"/>
        <v>0</v>
      </c>
      <c r="G6" s="8">
        <f t="shared" si="3"/>
        <v>0</v>
      </c>
      <c r="M6" s="5" t="s">
        <v>10</v>
      </c>
      <c r="N6" s="6">
        <f>J3</f>
        <v>4.3242577326547196E-2</v>
      </c>
      <c r="O6" s="7">
        <f>N6*SQRT(12)</f>
        <v>0.14979668195961138</v>
      </c>
    </row>
    <row r="7" spans="1:15" x14ac:dyDescent="0.3">
      <c r="A7" s="3">
        <v>36678</v>
      </c>
      <c r="B7">
        <v>16.884338</v>
      </c>
      <c r="C7" s="8">
        <f t="shared" si="0"/>
        <v>-0.11665555717791051</v>
      </c>
      <c r="D7" s="4">
        <v>3.0652529468163117E-2</v>
      </c>
      <c r="E7" s="8">
        <f t="shared" si="1"/>
        <v>-0.11832222384457718</v>
      </c>
      <c r="F7" s="8">
        <f t="shared" si="2"/>
        <v>-0.11832222384457718</v>
      </c>
      <c r="G7" s="8">
        <f t="shared" si="3"/>
        <v>1.4000148655526228E-2</v>
      </c>
      <c r="M7" s="5" t="s">
        <v>11</v>
      </c>
      <c r="N7" s="10"/>
      <c r="O7" s="12">
        <f>(O2-O4)/O6</f>
        <v>0.69414027890468188</v>
      </c>
    </row>
    <row r="8" spans="1:15" x14ac:dyDescent="0.3">
      <c r="A8" s="3">
        <v>36708</v>
      </c>
      <c r="B8">
        <v>18.393526000000001</v>
      </c>
      <c r="C8" s="8">
        <f t="shared" si="0"/>
        <v>8.5612308203153228E-2</v>
      </c>
      <c r="D8" s="4">
        <v>7.5515061971599519E-3</v>
      </c>
      <c r="E8" s="8">
        <f t="shared" si="1"/>
        <v>8.3945641536486565E-2</v>
      </c>
      <c r="F8" s="8">
        <f t="shared" si="2"/>
        <v>0</v>
      </c>
      <c r="G8" s="8">
        <f t="shared" si="3"/>
        <v>0</v>
      </c>
      <c r="M8" s="5" t="s">
        <v>12</v>
      </c>
      <c r="N8" s="12">
        <f>_xlfn.COVARIANCE.S(D3:D274,C3:C274)/_xlfn.VAR.S(D3:D274)</f>
        <v>0.73727308699834648</v>
      </c>
      <c r="O8" s="11"/>
    </row>
    <row r="9" spans="1:15" x14ac:dyDescent="0.3">
      <c r="A9" s="3">
        <v>36739</v>
      </c>
      <c r="B9">
        <v>20.021039999999999</v>
      </c>
      <c r="C9" s="8">
        <f t="shared" si="0"/>
        <v>8.4784965713885663E-2</v>
      </c>
      <c r="D9" s="4">
        <v>8.4589273591310493E-3</v>
      </c>
      <c r="E9" s="8">
        <f t="shared" si="1"/>
        <v>8.3118299047218999E-2</v>
      </c>
      <c r="F9" s="8">
        <f t="shared" si="2"/>
        <v>0</v>
      </c>
      <c r="G9" s="8">
        <f t="shared" si="3"/>
        <v>0</v>
      </c>
      <c r="M9" s="5" t="s">
        <v>13</v>
      </c>
      <c r="N9" s="13">
        <f>SLOPE(C3:C274,D3:D274)</f>
        <v>0.73727308699834715</v>
      </c>
      <c r="O9" s="14"/>
    </row>
    <row r="10" spans="1:15" x14ac:dyDescent="0.3">
      <c r="A10" s="3">
        <v>36770</v>
      </c>
      <c r="B10">
        <v>19.840204</v>
      </c>
      <c r="C10" s="8">
        <f t="shared" si="0"/>
        <v>-9.0733365278399952E-3</v>
      </c>
      <c r="D10" s="4">
        <v>-1.172027520094791E-2</v>
      </c>
      <c r="E10" s="8">
        <f t="shared" si="1"/>
        <v>-1.0740003194506662E-2</v>
      </c>
      <c r="F10" s="8">
        <f t="shared" si="2"/>
        <v>-1.0740003194506662E-2</v>
      </c>
      <c r="G10" s="8">
        <f t="shared" si="3"/>
        <v>1.1534766861801331E-4</v>
      </c>
    </row>
    <row r="11" spans="1:15" x14ac:dyDescent="0.3">
      <c r="A11" s="3">
        <v>36800</v>
      </c>
      <c r="B11">
        <v>20.680835999999999</v>
      </c>
      <c r="C11" s="8">
        <f t="shared" si="0"/>
        <v>4.1497090293124192E-2</v>
      </c>
      <c r="D11" s="4">
        <v>-5.307039950955339E-2</v>
      </c>
      <c r="E11" s="8">
        <f t="shared" si="1"/>
        <v>3.9830423626457528E-2</v>
      </c>
      <c r="F11" s="8">
        <f t="shared" si="2"/>
        <v>0</v>
      </c>
      <c r="G11" s="8">
        <f t="shared" si="3"/>
        <v>0</v>
      </c>
    </row>
    <row r="12" spans="1:15" x14ac:dyDescent="0.3">
      <c r="A12" s="3">
        <v>36831</v>
      </c>
      <c r="B12">
        <v>19.087343000000001</v>
      </c>
      <c r="C12" s="8">
        <f t="shared" si="0"/>
        <v>-8.0182029122453896E-2</v>
      </c>
      <c r="D12" s="4">
        <v>-8.7041592933086859E-3</v>
      </c>
      <c r="E12" s="8">
        <f t="shared" si="1"/>
        <v>-8.184869578912056E-2</v>
      </c>
      <c r="F12" s="8">
        <f t="shared" si="2"/>
        <v>-8.184869578912056E-2</v>
      </c>
      <c r="G12" s="8">
        <f t="shared" si="3"/>
        <v>6.6992090023800018E-3</v>
      </c>
    </row>
    <row r="13" spans="1:15" x14ac:dyDescent="0.3">
      <c r="A13" s="3">
        <v>36861</v>
      </c>
      <c r="B13">
        <v>22.724675999999999</v>
      </c>
      <c r="C13" s="8">
        <f t="shared" si="0"/>
        <v>0.17442593730356237</v>
      </c>
      <c r="D13" s="4">
        <v>-3.4186235522916532E-2</v>
      </c>
      <c r="E13" s="8">
        <f t="shared" si="1"/>
        <v>0.1727592706368957</v>
      </c>
      <c r="F13" s="8">
        <f t="shared" si="2"/>
        <v>0</v>
      </c>
      <c r="G13" s="8">
        <f t="shared" si="3"/>
        <v>0</v>
      </c>
    </row>
    <row r="14" spans="1:15" x14ac:dyDescent="0.3">
      <c r="A14" s="3">
        <v>36892</v>
      </c>
      <c r="B14">
        <v>21.029263</v>
      </c>
      <c r="C14" s="8">
        <f t="shared" si="0"/>
        <v>-7.753643860921143E-2</v>
      </c>
      <c r="D14" s="4">
        <v>3.5313652859279192E-3</v>
      </c>
      <c r="E14" s="8">
        <f t="shared" si="1"/>
        <v>-7.9203105275878094E-2</v>
      </c>
      <c r="F14" s="8">
        <f t="shared" si="2"/>
        <v>-7.9203105275878094E-2</v>
      </c>
      <c r="G14" s="8">
        <f t="shared" si="3"/>
        <v>6.273131885341828E-3</v>
      </c>
    </row>
    <row r="15" spans="1:15" x14ac:dyDescent="0.3">
      <c r="A15" s="3">
        <v>36923</v>
      </c>
      <c r="B15">
        <v>22.577090999999999</v>
      </c>
      <c r="C15" s="8">
        <f t="shared" si="0"/>
        <v>7.1020775671424341E-2</v>
      </c>
      <c r="D15" s="4">
        <v>-2.2371465151277005E-2</v>
      </c>
      <c r="E15" s="8">
        <f t="shared" si="1"/>
        <v>6.9354109004757677E-2</v>
      </c>
      <c r="F15" s="8">
        <f t="shared" si="2"/>
        <v>0</v>
      </c>
      <c r="G15" s="8">
        <f t="shared" si="3"/>
        <v>0</v>
      </c>
    </row>
    <row r="16" spans="1:15" x14ac:dyDescent="0.3">
      <c r="A16" s="3">
        <v>36951</v>
      </c>
      <c r="B16">
        <v>21.380027999999999</v>
      </c>
      <c r="C16" s="8">
        <f t="shared" si="0"/>
        <v>-5.4478504367160119E-2</v>
      </c>
      <c r="D16" s="4">
        <v>-9.1824621864828718E-2</v>
      </c>
      <c r="E16" s="8">
        <f t="shared" si="1"/>
        <v>-5.6145171033826782E-2</v>
      </c>
      <c r="F16" s="8">
        <f t="shared" si="2"/>
        <v>-5.6145171033826782E-2</v>
      </c>
      <c r="G16" s="8">
        <f t="shared" si="3"/>
        <v>3.1522802304176619E-3</v>
      </c>
    </row>
    <row r="17" spans="1:7" x14ac:dyDescent="0.3">
      <c r="A17" s="3">
        <v>36982</v>
      </c>
      <c r="B17">
        <v>24.053186</v>
      </c>
      <c r="C17" s="8">
        <f t="shared" si="0"/>
        <v>0.11781024655912244</v>
      </c>
      <c r="D17" s="4">
        <v>3.3646751275456504E-3</v>
      </c>
      <c r="E17" s="8">
        <f t="shared" si="1"/>
        <v>0.11614357989245577</v>
      </c>
      <c r="F17" s="8">
        <f t="shared" si="2"/>
        <v>0</v>
      </c>
      <c r="G17" s="8">
        <f t="shared" si="3"/>
        <v>0</v>
      </c>
    </row>
    <row r="18" spans="1:7" x14ac:dyDescent="0.3">
      <c r="A18" s="3">
        <v>37012</v>
      </c>
      <c r="B18">
        <v>26.168118</v>
      </c>
      <c r="C18" s="8">
        <f t="shared" si="0"/>
        <v>8.4274337759944348E-2</v>
      </c>
      <c r="D18" s="4">
        <v>6.7681368923552726E-2</v>
      </c>
      <c r="E18" s="8">
        <f t="shared" si="1"/>
        <v>8.2607671093277685E-2</v>
      </c>
      <c r="F18" s="8">
        <f t="shared" si="2"/>
        <v>0</v>
      </c>
      <c r="G18" s="8">
        <f t="shared" si="3"/>
        <v>0</v>
      </c>
    </row>
    <row r="19" spans="1:7" x14ac:dyDescent="0.3">
      <c r="A19" s="3">
        <v>37043</v>
      </c>
      <c r="B19">
        <v>25.59742</v>
      </c>
      <c r="C19" s="8">
        <f t="shared" si="0"/>
        <v>-2.2050234393536094E-2</v>
      </c>
      <c r="D19" s="4">
        <v>-2.4921873155064948E-2</v>
      </c>
      <c r="E19" s="8">
        <f t="shared" si="1"/>
        <v>-2.3716901060202761E-2</v>
      </c>
      <c r="F19" s="8">
        <f t="shared" si="2"/>
        <v>-2.3716901060202761E-2</v>
      </c>
      <c r="G19" s="8">
        <f t="shared" si="3"/>
        <v>5.6249139589944683E-4</v>
      </c>
    </row>
    <row r="20" spans="1:7" x14ac:dyDescent="0.3">
      <c r="A20" s="3">
        <v>37073</v>
      </c>
      <c r="B20">
        <v>22.945518</v>
      </c>
      <c r="C20" s="8">
        <f t="shared" si="0"/>
        <v>-0.10936894184021766</v>
      </c>
      <c r="D20" s="4">
        <v>-2.765780529744653E-2</v>
      </c>
      <c r="E20" s="8">
        <f t="shared" si="1"/>
        <v>-0.11103560850688432</v>
      </c>
      <c r="F20" s="8">
        <f t="shared" si="2"/>
        <v>-0.11103560850688432</v>
      </c>
      <c r="G20" s="8">
        <f t="shared" si="3"/>
        <v>1.2328906356494081E-2</v>
      </c>
    </row>
    <row r="21" spans="1:7" x14ac:dyDescent="0.3">
      <c r="A21" s="3">
        <v>37104</v>
      </c>
      <c r="B21">
        <v>23.827808000000001</v>
      </c>
      <c r="C21" s="8">
        <f t="shared" si="0"/>
        <v>3.7730678670261246E-2</v>
      </c>
      <c r="D21" s="4">
        <v>-2.1545103574245543E-2</v>
      </c>
      <c r="E21" s="8">
        <f t="shared" si="1"/>
        <v>3.6064012003594582E-2</v>
      </c>
      <c r="F21" s="8">
        <f t="shared" si="2"/>
        <v>0</v>
      </c>
      <c r="G21" s="8">
        <f t="shared" si="3"/>
        <v>0</v>
      </c>
    </row>
    <row r="22" spans="1:7" x14ac:dyDescent="0.3">
      <c r="A22" s="3">
        <v>37135</v>
      </c>
      <c r="B22">
        <v>21.681065</v>
      </c>
      <c r="C22" s="8">
        <f t="shared" si="0"/>
        <v>-9.4414003005632754E-2</v>
      </c>
      <c r="D22" s="4">
        <v>-0.11358506576156122</v>
      </c>
      <c r="E22" s="8">
        <f t="shared" si="1"/>
        <v>-9.6080669672299418E-2</v>
      </c>
      <c r="F22" s="8">
        <f t="shared" si="2"/>
        <v>-9.6080669672299418E-2</v>
      </c>
      <c r="G22" s="8">
        <f t="shared" si="3"/>
        <v>9.2314950846775178E-3</v>
      </c>
    </row>
    <row r="23" spans="1:7" x14ac:dyDescent="0.3">
      <c r="A23" s="3">
        <v>37165</v>
      </c>
      <c r="B23">
        <v>22.624207999999999</v>
      </c>
      <c r="C23" s="8">
        <f t="shared" si="0"/>
        <v>4.2581184467263965E-2</v>
      </c>
      <c r="D23" s="4">
        <v>3.0584699035074107E-2</v>
      </c>
      <c r="E23" s="8">
        <f t="shared" si="1"/>
        <v>4.0914517800597301E-2</v>
      </c>
      <c r="F23" s="8">
        <f t="shared" si="2"/>
        <v>0</v>
      </c>
      <c r="G23" s="8">
        <f t="shared" si="3"/>
        <v>0</v>
      </c>
    </row>
    <row r="24" spans="1:7" x14ac:dyDescent="0.3">
      <c r="A24" s="3">
        <v>37196</v>
      </c>
      <c r="B24">
        <v>25.833635000000001</v>
      </c>
      <c r="C24" s="8">
        <f t="shared" si="0"/>
        <v>0.13265684159394567</v>
      </c>
      <c r="D24" s="4">
        <v>4.9313108982992737E-2</v>
      </c>
      <c r="E24" s="8">
        <f t="shared" si="1"/>
        <v>0.13099017492727899</v>
      </c>
      <c r="F24" s="8">
        <f t="shared" si="2"/>
        <v>0</v>
      </c>
      <c r="G24" s="8">
        <f t="shared" si="3"/>
        <v>0</v>
      </c>
    </row>
    <row r="25" spans="1:7" x14ac:dyDescent="0.3">
      <c r="A25" s="3">
        <v>37226</v>
      </c>
      <c r="B25">
        <v>26.506025000000001</v>
      </c>
      <c r="C25" s="8">
        <f t="shared" si="0"/>
        <v>2.5694740598351928E-2</v>
      </c>
      <c r="D25" s="4">
        <v>1.3499398059627504E-2</v>
      </c>
      <c r="E25" s="8">
        <f t="shared" si="1"/>
        <v>2.4028073931685261E-2</v>
      </c>
      <c r="F25" s="8">
        <f t="shared" si="2"/>
        <v>0</v>
      </c>
      <c r="G25" s="8">
        <f t="shared" si="3"/>
        <v>0</v>
      </c>
    </row>
    <row r="26" spans="1:7" x14ac:dyDescent="0.3">
      <c r="A26" s="3">
        <v>37257</v>
      </c>
      <c r="B26">
        <v>26.244816</v>
      </c>
      <c r="C26" s="8">
        <f t="shared" si="0"/>
        <v>-9.9035818202422039E-3</v>
      </c>
      <c r="D26" s="4">
        <v>-4.1225227743181044E-3</v>
      </c>
      <c r="E26" s="8">
        <f t="shared" si="1"/>
        <v>-1.1570248486908871E-2</v>
      </c>
      <c r="F26" s="8">
        <f t="shared" si="2"/>
        <v>-1.1570248486908871E-2</v>
      </c>
      <c r="G26" s="8">
        <f t="shared" si="3"/>
        <v>1.3387065004881701E-4</v>
      </c>
    </row>
    <row r="27" spans="1:7" x14ac:dyDescent="0.3">
      <c r="A27" s="3">
        <v>37288</v>
      </c>
      <c r="B27">
        <v>27.521588999999999</v>
      </c>
      <c r="C27" s="8">
        <f t="shared" si="0"/>
        <v>4.7502267403369158E-2</v>
      </c>
      <c r="D27" s="4">
        <v>-3.4677822506380372E-2</v>
      </c>
      <c r="E27" s="8">
        <f t="shared" si="1"/>
        <v>4.5835600736702495E-2</v>
      </c>
      <c r="F27" s="8">
        <f t="shared" si="2"/>
        <v>0</v>
      </c>
      <c r="G27" s="8">
        <f t="shared" si="3"/>
        <v>0</v>
      </c>
    </row>
    <row r="28" spans="1:7" x14ac:dyDescent="0.3">
      <c r="A28" s="3">
        <v>37316</v>
      </c>
      <c r="B28">
        <v>29.309066999999999</v>
      </c>
      <c r="C28" s="8">
        <f t="shared" si="0"/>
        <v>6.2926170853101482E-2</v>
      </c>
      <c r="D28" s="4">
        <v>4.8261513441812613E-2</v>
      </c>
      <c r="E28" s="8">
        <f t="shared" si="1"/>
        <v>6.1259504186434818E-2</v>
      </c>
      <c r="F28" s="8">
        <f t="shared" si="2"/>
        <v>0</v>
      </c>
      <c r="G28" s="8">
        <f t="shared" si="3"/>
        <v>0</v>
      </c>
    </row>
    <row r="29" spans="1:7" x14ac:dyDescent="0.3">
      <c r="A29" s="3">
        <v>37347</v>
      </c>
      <c r="B29">
        <v>27.374331000000002</v>
      </c>
      <c r="C29" s="8">
        <f t="shared" si="0"/>
        <v>-6.8291172595067076E-2</v>
      </c>
      <c r="D29" s="4">
        <v>-3.628043231437255E-2</v>
      </c>
      <c r="E29" s="8">
        <f t="shared" si="1"/>
        <v>-6.995783926173374E-2</v>
      </c>
      <c r="F29" s="8">
        <f t="shared" si="2"/>
        <v>-6.995783926173374E-2</v>
      </c>
      <c r="G29" s="8">
        <f t="shared" si="3"/>
        <v>4.894099274170575E-3</v>
      </c>
    </row>
    <row r="30" spans="1:7" x14ac:dyDescent="0.3">
      <c r="A30" s="3">
        <v>37377</v>
      </c>
      <c r="B30">
        <v>28.570716999999998</v>
      </c>
      <c r="C30" s="8">
        <f t="shared" si="0"/>
        <v>4.2776562700709508E-2</v>
      </c>
      <c r="D30" s="4">
        <v>-2.9390339319921275E-2</v>
      </c>
      <c r="E30" s="8">
        <f t="shared" si="1"/>
        <v>4.1109896034042845E-2</v>
      </c>
      <c r="F30" s="8">
        <f t="shared" si="2"/>
        <v>0</v>
      </c>
      <c r="G30" s="8">
        <f t="shared" si="3"/>
        <v>0</v>
      </c>
    </row>
    <row r="31" spans="1:7" x14ac:dyDescent="0.3">
      <c r="A31" s="3">
        <v>37408</v>
      </c>
      <c r="B31">
        <v>28.753</v>
      </c>
      <c r="C31" s="8">
        <f t="shared" si="0"/>
        <v>6.3597974430020642E-3</v>
      </c>
      <c r="D31" s="4">
        <v>-6.044012045401901E-2</v>
      </c>
      <c r="E31" s="8">
        <f t="shared" si="1"/>
        <v>4.6931307763353972E-3</v>
      </c>
      <c r="F31" s="8">
        <f t="shared" si="2"/>
        <v>0</v>
      </c>
      <c r="G31" s="8">
        <f t="shared" si="3"/>
        <v>0</v>
      </c>
    </row>
    <row r="32" spans="1:7" x14ac:dyDescent="0.3">
      <c r="A32" s="3">
        <v>37438</v>
      </c>
      <c r="B32">
        <v>25.317174999999999</v>
      </c>
      <c r="C32" s="8">
        <f t="shared" si="0"/>
        <v>-0.12725909045415731</v>
      </c>
      <c r="D32" s="4">
        <v>-0.10890317745212122</v>
      </c>
      <c r="E32" s="8">
        <f t="shared" si="1"/>
        <v>-0.12892575712082399</v>
      </c>
      <c r="F32" s="8">
        <f t="shared" si="2"/>
        <v>-0.12892575712082399</v>
      </c>
      <c r="G32" s="8">
        <f t="shared" si="3"/>
        <v>1.6621850849177697E-2</v>
      </c>
    </row>
    <row r="33" spans="1:7" x14ac:dyDescent="0.3">
      <c r="A33" s="3">
        <v>37469</v>
      </c>
      <c r="B33">
        <v>26.839071000000001</v>
      </c>
      <c r="C33" s="8">
        <f t="shared" si="0"/>
        <v>5.8375679814391679E-2</v>
      </c>
      <c r="D33" s="4">
        <v>9.9160017264466431E-3</v>
      </c>
      <c r="E33" s="8">
        <f t="shared" si="1"/>
        <v>5.6709013147725015E-2</v>
      </c>
      <c r="F33" s="8">
        <f t="shared" si="2"/>
        <v>0</v>
      </c>
      <c r="G33" s="8">
        <f t="shared" si="3"/>
        <v>0</v>
      </c>
    </row>
    <row r="34" spans="1:7" x14ac:dyDescent="0.3">
      <c r="A34" s="3">
        <v>37500</v>
      </c>
      <c r="B34">
        <v>24.035591</v>
      </c>
      <c r="C34" s="8">
        <f t="shared" si="0"/>
        <v>-0.11032300880137273</v>
      </c>
      <c r="D34" s="4">
        <v>-4.9027450550654772E-2</v>
      </c>
      <c r="E34" s="8">
        <f t="shared" si="1"/>
        <v>-0.1119896754680394</v>
      </c>
      <c r="F34" s="8">
        <f t="shared" si="2"/>
        <v>-0.1119896754680394</v>
      </c>
      <c r="G34" s="8">
        <f t="shared" si="3"/>
        <v>1.2541687411436785E-2</v>
      </c>
    </row>
    <row r="35" spans="1:7" x14ac:dyDescent="0.3">
      <c r="A35" s="3">
        <v>37530</v>
      </c>
      <c r="B35">
        <v>25.412414999999999</v>
      </c>
      <c r="C35" s="8">
        <f t="shared" si="0"/>
        <v>5.5702143953794157E-2</v>
      </c>
      <c r="D35" s="4">
        <v>-1.518765628420962E-2</v>
      </c>
      <c r="E35" s="8">
        <f t="shared" si="1"/>
        <v>5.4035477287127494E-2</v>
      </c>
      <c r="F35" s="8">
        <f t="shared" si="2"/>
        <v>0</v>
      </c>
      <c r="G35" s="8">
        <f t="shared" si="3"/>
        <v>0</v>
      </c>
    </row>
    <row r="36" spans="1:7" x14ac:dyDescent="0.3">
      <c r="A36" s="3">
        <v>37561</v>
      </c>
      <c r="B36">
        <v>25.423922999999998</v>
      </c>
      <c r="C36" s="8">
        <f t="shared" si="0"/>
        <v>4.5274701716610381E-4</v>
      </c>
      <c r="D36" s="4">
        <v>6.4706364157588611E-2</v>
      </c>
      <c r="E36" s="8">
        <f t="shared" si="1"/>
        <v>-1.2139196495005631E-3</v>
      </c>
      <c r="F36" s="8">
        <f t="shared" si="2"/>
        <v>-1.2139196495005631E-3</v>
      </c>
      <c r="G36" s="8">
        <f t="shared" si="3"/>
        <v>1.47360091544357E-6</v>
      </c>
    </row>
    <row r="37" spans="1:7" x14ac:dyDescent="0.3">
      <c r="A37" s="3">
        <v>37591</v>
      </c>
      <c r="B37">
        <v>24.578748999999998</v>
      </c>
      <c r="C37" s="8">
        <f t="shared" si="0"/>
        <v>-3.3808373349335272E-2</v>
      </c>
      <c r="D37" s="4">
        <v>-1.1814095589770642E-2</v>
      </c>
      <c r="E37" s="8">
        <f t="shared" si="1"/>
        <v>-3.5475040016001935E-2</v>
      </c>
      <c r="F37" s="8">
        <f t="shared" si="2"/>
        <v>-3.5475040016001935E-2</v>
      </c>
      <c r="G37" s="8">
        <f t="shared" si="3"/>
        <v>1.2584784641369387E-3</v>
      </c>
    </row>
    <row r="38" spans="1:7" x14ac:dyDescent="0.3">
      <c r="A38" s="3">
        <v>37622</v>
      </c>
      <c r="B38">
        <v>23.949805999999999</v>
      </c>
      <c r="C38" s="8">
        <f t="shared" si="0"/>
        <v>-2.5921984190728192E-2</v>
      </c>
      <c r="D38" s="4">
        <v>-3.7144954291687075E-3</v>
      </c>
      <c r="E38" s="8">
        <f t="shared" si="1"/>
        <v>-2.7588650857394859E-2</v>
      </c>
      <c r="F38" s="8">
        <f t="shared" si="2"/>
        <v>-2.7588650857394859E-2</v>
      </c>
      <c r="G38" s="8">
        <f t="shared" si="3"/>
        <v>7.6113365613123408E-4</v>
      </c>
    </row>
    <row r="39" spans="1:7" x14ac:dyDescent="0.3">
      <c r="A39" s="3">
        <v>37653</v>
      </c>
      <c r="B39">
        <v>22.395520999999999</v>
      </c>
      <c r="C39" s="8">
        <f t="shared" si="0"/>
        <v>-6.7099240105235547E-2</v>
      </c>
      <c r="D39" s="4">
        <v>-6.5647883550634112E-2</v>
      </c>
      <c r="E39" s="8">
        <f t="shared" si="1"/>
        <v>-6.876590677190221E-2</v>
      </c>
      <c r="F39" s="8">
        <f t="shared" si="2"/>
        <v>-6.876590677190221E-2</v>
      </c>
      <c r="G39" s="8">
        <f t="shared" si="3"/>
        <v>4.7287499341619466E-3</v>
      </c>
    </row>
    <row r="40" spans="1:7" x14ac:dyDescent="0.3">
      <c r="A40" s="3">
        <v>37681</v>
      </c>
      <c r="B40">
        <v>23.938245999999999</v>
      </c>
      <c r="C40" s="8">
        <f t="shared" si="0"/>
        <v>6.6616447436010195E-2</v>
      </c>
      <c r="D40" s="4">
        <v>1.1469122970502878E-2</v>
      </c>
      <c r="E40" s="8">
        <f t="shared" si="1"/>
        <v>6.4949780769343532E-2</v>
      </c>
      <c r="F40" s="8">
        <f t="shared" si="2"/>
        <v>0</v>
      </c>
      <c r="G40" s="8">
        <f t="shared" si="3"/>
        <v>0</v>
      </c>
    </row>
    <row r="41" spans="1:7" x14ac:dyDescent="0.3">
      <c r="A41" s="3">
        <v>37712</v>
      </c>
      <c r="B41">
        <v>25.012011999999999</v>
      </c>
      <c r="C41" s="8">
        <f t="shared" si="0"/>
        <v>4.3878758528523118E-2</v>
      </c>
      <c r="D41" s="4">
        <v>5.1262062530267029E-2</v>
      </c>
      <c r="E41" s="8">
        <f t="shared" si="1"/>
        <v>4.2212091861856454E-2</v>
      </c>
      <c r="F41" s="8">
        <f t="shared" si="2"/>
        <v>0</v>
      </c>
      <c r="G41" s="8">
        <f t="shared" si="3"/>
        <v>0</v>
      </c>
    </row>
    <row r="42" spans="1:7" x14ac:dyDescent="0.3">
      <c r="A42" s="3">
        <v>37742</v>
      </c>
      <c r="B42">
        <v>25.313997000000001</v>
      </c>
      <c r="C42" s="8">
        <f t="shared" si="0"/>
        <v>1.2001294384107172E-2</v>
      </c>
      <c r="D42" s="4">
        <v>5.1605002078581694E-2</v>
      </c>
      <c r="E42" s="8">
        <f t="shared" si="1"/>
        <v>1.0334627717440505E-2</v>
      </c>
      <c r="F42" s="8">
        <f t="shared" si="2"/>
        <v>0</v>
      </c>
      <c r="G42" s="8">
        <f t="shared" si="3"/>
        <v>0</v>
      </c>
    </row>
    <row r="43" spans="1:7" x14ac:dyDescent="0.3">
      <c r="A43" s="3">
        <v>37773</v>
      </c>
      <c r="B43">
        <v>24.158339999999999</v>
      </c>
      <c r="C43" s="8">
        <f t="shared" si="0"/>
        <v>-4.6727821761955987E-2</v>
      </c>
      <c r="D43" s="4">
        <v>5.5600666695157869E-2</v>
      </c>
      <c r="E43" s="8">
        <f t="shared" si="1"/>
        <v>-4.8394488428622651E-2</v>
      </c>
      <c r="F43" s="8">
        <f t="shared" si="2"/>
        <v>-4.8394488428622651E-2</v>
      </c>
      <c r="G43" s="8">
        <f t="shared" si="3"/>
        <v>2.3420265102680918E-3</v>
      </c>
    </row>
    <row r="44" spans="1:7" x14ac:dyDescent="0.3">
      <c r="A44" s="3">
        <v>37803</v>
      </c>
      <c r="B44">
        <v>27.142374</v>
      </c>
      <c r="C44" s="8">
        <f t="shared" si="0"/>
        <v>0.11646646084995302</v>
      </c>
      <c r="D44" s="4">
        <v>4.5951417004048214E-3</v>
      </c>
      <c r="E44" s="8">
        <f t="shared" si="1"/>
        <v>0.11479979418328635</v>
      </c>
      <c r="F44" s="8">
        <f t="shared" si="2"/>
        <v>0</v>
      </c>
      <c r="G44" s="8">
        <f t="shared" si="3"/>
        <v>0</v>
      </c>
    </row>
    <row r="45" spans="1:7" x14ac:dyDescent="0.3">
      <c r="A45" s="3">
        <v>37834</v>
      </c>
      <c r="B45">
        <v>27.632905999999998</v>
      </c>
      <c r="C45" s="8">
        <f t="shared" si="0"/>
        <v>1.7911185991855566E-2</v>
      </c>
      <c r="D45" s="4">
        <v>-3.0326233703427477E-3</v>
      </c>
      <c r="E45" s="8">
        <f t="shared" si="1"/>
        <v>1.6244519325188899E-2</v>
      </c>
      <c r="F45" s="8">
        <f t="shared" si="2"/>
        <v>0</v>
      </c>
      <c r="G45" s="8">
        <f t="shared" si="3"/>
        <v>0</v>
      </c>
    </row>
    <row r="46" spans="1:7" x14ac:dyDescent="0.3">
      <c r="A46" s="3">
        <v>37865</v>
      </c>
      <c r="B46">
        <v>26.336500000000001</v>
      </c>
      <c r="C46" s="8">
        <f t="shared" si="0"/>
        <v>-4.8051499204969893E-2</v>
      </c>
      <c r="D46" s="4">
        <v>3.0226471152971696E-2</v>
      </c>
      <c r="E46" s="8">
        <f t="shared" si="1"/>
        <v>-4.9718165871636556E-2</v>
      </c>
      <c r="F46" s="8">
        <f t="shared" si="2"/>
        <v>-4.9718165871636556E-2</v>
      </c>
      <c r="G46" s="8">
        <f t="shared" si="3"/>
        <v>2.4718960176395659E-3</v>
      </c>
    </row>
    <row r="47" spans="1:7" x14ac:dyDescent="0.3">
      <c r="A47" s="3">
        <v>37895</v>
      </c>
      <c r="B47">
        <v>26.653396999999998</v>
      </c>
      <c r="C47" s="8">
        <f t="shared" si="0"/>
        <v>1.1960799921947186E-2</v>
      </c>
      <c r="D47" s="4">
        <v>1.8922153339088092E-2</v>
      </c>
      <c r="E47" s="8">
        <f t="shared" si="1"/>
        <v>1.0294133255280519E-2</v>
      </c>
      <c r="F47" s="8">
        <f t="shared" si="2"/>
        <v>0</v>
      </c>
      <c r="G47" s="8">
        <f t="shared" si="3"/>
        <v>0</v>
      </c>
    </row>
    <row r="48" spans="1:7" x14ac:dyDescent="0.3">
      <c r="A48" s="3">
        <v>37926</v>
      </c>
      <c r="B48">
        <v>28.138393000000001</v>
      </c>
      <c r="C48" s="8">
        <f t="shared" si="0"/>
        <v>5.4218333079433849E-2</v>
      </c>
      <c r="D48" s="4">
        <v>1.0753516313190216E-2</v>
      </c>
      <c r="E48" s="8">
        <f t="shared" si="1"/>
        <v>5.2551666412767185E-2</v>
      </c>
      <c r="F48" s="8">
        <f t="shared" si="2"/>
        <v>0</v>
      </c>
      <c r="G48" s="8">
        <f t="shared" si="3"/>
        <v>0</v>
      </c>
    </row>
    <row r="49" spans="1:7" x14ac:dyDescent="0.3">
      <c r="A49" s="3">
        <v>37956</v>
      </c>
      <c r="B49">
        <v>31.008568</v>
      </c>
      <c r="C49" s="8">
        <f t="shared" si="0"/>
        <v>9.7128610659025338E-2</v>
      </c>
      <c r="D49" s="4">
        <v>2.9278978950376233E-2</v>
      </c>
      <c r="E49" s="8">
        <f t="shared" si="1"/>
        <v>9.5461943992358675E-2</v>
      </c>
      <c r="F49" s="8">
        <f t="shared" si="2"/>
        <v>0</v>
      </c>
      <c r="G49" s="8">
        <f t="shared" si="3"/>
        <v>0</v>
      </c>
    </row>
    <row r="50" spans="1:7" x14ac:dyDescent="0.3">
      <c r="A50" s="3">
        <v>37987</v>
      </c>
      <c r="B50">
        <v>29.422184000000001</v>
      </c>
      <c r="C50" s="8">
        <f t="shared" si="0"/>
        <v>-5.2514605761908674E-2</v>
      </c>
      <c r="D50" s="4">
        <v>4.8008587503701398E-2</v>
      </c>
      <c r="E50" s="8">
        <f t="shared" si="1"/>
        <v>-5.4181272428575337E-2</v>
      </c>
      <c r="F50" s="8">
        <f t="shared" si="2"/>
        <v>-5.4181272428575337E-2</v>
      </c>
      <c r="G50" s="8">
        <f t="shared" si="3"/>
        <v>2.9356102819794979E-3</v>
      </c>
    </row>
    <row r="51" spans="1:7" x14ac:dyDescent="0.3">
      <c r="A51" s="3">
        <v>38018</v>
      </c>
      <c r="B51">
        <v>28.437708000000001</v>
      </c>
      <c r="C51" s="8">
        <f t="shared" si="0"/>
        <v>-3.4032936662000114E-2</v>
      </c>
      <c r="D51" s="4">
        <v>9.571574894924521E-3</v>
      </c>
      <c r="E51" s="8">
        <f t="shared" si="1"/>
        <v>-3.5699603328666778E-2</v>
      </c>
      <c r="F51" s="8">
        <f t="shared" si="2"/>
        <v>-3.5699603328666778E-2</v>
      </c>
      <c r="G51" s="8">
        <f t="shared" si="3"/>
        <v>1.2744616778241561E-3</v>
      </c>
    </row>
    <row r="52" spans="1:7" x14ac:dyDescent="0.3">
      <c r="A52" s="3">
        <v>38047</v>
      </c>
      <c r="B52">
        <v>29.54599</v>
      </c>
      <c r="C52" s="8">
        <f t="shared" si="0"/>
        <v>3.8232021473934875E-2</v>
      </c>
      <c r="D52" s="4">
        <v>-1.6950041981528025E-2</v>
      </c>
      <c r="E52" s="8">
        <f t="shared" si="1"/>
        <v>3.6565354807268212E-2</v>
      </c>
      <c r="F52" s="8">
        <f t="shared" si="2"/>
        <v>0</v>
      </c>
      <c r="G52" s="8">
        <f t="shared" si="3"/>
        <v>0</v>
      </c>
    </row>
    <row r="53" spans="1:7" x14ac:dyDescent="0.3">
      <c r="A53" s="3">
        <v>38078</v>
      </c>
      <c r="B53">
        <v>29.499207999999999</v>
      </c>
      <c r="C53" s="8">
        <f t="shared" si="0"/>
        <v>-1.584616916321489E-3</v>
      </c>
      <c r="D53" s="4">
        <v>8.3453442232067129E-3</v>
      </c>
      <c r="E53" s="8">
        <f t="shared" si="1"/>
        <v>-3.2512835829881558E-3</v>
      </c>
      <c r="F53" s="8">
        <f t="shared" si="2"/>
        <v>-3.2512835829881558E-3</v>
      </c>
      <c r="G53" s="8">
        <f t="shared" si="3"/>
        <v>1.05708449370083E-5</v>
      </c>
    </row>
    <row r="54" spans="1:7" x14ac:dyDescent="0.3">
      <c r="A54" s="3">
        <v>38108</v>
      </c>
      <c r="B54">
        <v>29.593971</v>
      </c>
      <c r="C54" s="8">
        <f t="shared" si="0"/>
        <v>3.2072426237509111E-3</v>
      </c>
      <c r="D54" s="4">
        <v>-2.6981718077221651E-2</v>
      </c>
      <c r="E54" s="8">
        <f t="shared" si="1"/>
        <v>1.5405759570842443E-3</v>
      </c>
      <c r="F54" s="8">
        <f t="shared" si="2"/>
        <v>0</v>
      </c>
      <c r="G54" s="8">
        <f t="shared" si="3"/>
        <v>0</v>
      </c>
    </row>
    <row r="55" spans="1:7" x14ac:dyDescent="0.3">
      <c r="A55" s="3">
        <v>38139</v>
      </c>
      <c r="B55">
        <v>31.062708000000001</v>
      </c>
      <c r="C55" s="8">
        <f t="shared" si="0"/>
        <v>4.8437341859992038E-2</v>
      </c>
      <c r="D55" s="4">
        <v>2.7185839424001178E-2</v>
      </c>
      <c r="E55" s="8">
        <f t="shared" si="1"/>
        <v>4.6770675193325374E-2</v>
      </c>
      <c r="F55" s="8">
        <f t="shared" si="2"/>
        <v>0</v>
      </c>
      <c r="G55" s="8">
        <f t="shared" si="3"/>
        <v>0</v>
      </c>
    </row>
    <row r="56" spans="1:7" x14ac:dyDescent="0.3">
      <c r="A56" s="3">
        <v>38169</v>
      </c>
      <c r="B56">
        <v>30.820803000000002</v>
      </c>
      <c r="C56" s="8">
        <f t="shared" si="0"/>
        <v>-7.8181159488753278E-3</v>
      </c>
      <c r="D56" s="4">
        <v>-2.3756135456760551E-2</v>
      </c>
      <c r="E56" s="8">
        <f t="shared" si="1"/>
        <v>-9.4847826155419947E-3</v>
      </c>
      <c r="F56" s="8">
        <f t="shared" si="2"/>
        <v>-9.4847826155419947E-3</v>
      </c>
      <c r="G56" s="8">
        <f t="shared" si="3"/>
        <v>8.9961101264087639E-5</v>
      </c>
    </row>
    <row r="57" spans="1:7" x14ac:dyDescent="0.3">
      <c r="A57" s="3">
        <v>38200</v>
      </c>
      <c r="B57">
        <v>31.196005</v>
      </c>
      <c r="C57" s="8">
        <f t="shared" si="0"/>
        <v>1.2100157682581983E-2</v>
      </c>
      <c r="D57" s="4">
        <v>-1.529140480173609E-2</v>
      </c>
      <c r="E57" s="8">
        <f t="shared" si="1"/>
        <v>1.0433491015915316E-2</v>
      </c>
      <c r="F57" s="8">
        <f t="shared" si="2"/>
        <v>0</v>
      </c>
      <c r="G57" s="8">
        <f t="shared" si="3"/>
        <v>0</v>
      </c>
    </row>
    <row r="58" spans="1:7" x14ac:dyDescent="0.3">
      <c r="A58" s="3">
        <v>38231</v>
      </c>
      <c r="B58">
        <v>32.387138</v>
      </c>
      <c r="C58" s="8">
        <f t="shared" si="0"/>
        <v>3.7471326928887216E-2</v>
      </c>
      <c r="D58" s="4">
        <v>2.6374272228038301E-2</v>
      </c>
      <c r="E58" s="8">
        <f t="shared" si="1"/>
        <v>3.5804660262220553E-2</v>
      </c>
      <c r="F58" s="8">
        <f t="shared" si="2"/>
        <v>0</v>
      </c>
      <c r="G58" s="8">
        <f t="shared" si="3"/>
        <v>0</v>
      </c>
    </row>
    <row r="59" spans="1:7" x14ac:dyDescent="0.3">
      <c r="A59" s="3">
        <v>38261</v>
      </c>
      <c r="B59">
        <v>31.842255000000002</v>
      </c>
      <c r="C59" s="8">
        <f t="shared" si="0"/>
        <v>-1.6967187341401381E-2</v>
      </c>
      <c r="D59" s="4">
        <v>-4.026269169515286E-4</v>
      </c>
      <c r="E59" s="8">
        <f t="shared" si="1"/>
        <v>-1.8633854008068048E-2</v>
      </c>
      <c r="F59" s="8">
        <f t="shared" si="2"/>
        <v>-1.8633854008068048E-2</v>
      </c>
      <c r="G59" s="8">
        <f t="shared" si="3"/>
        <v>3.4722051519399367E-4</v>
      </c>
    </row>
    <row r="60" spans="1:7" x14ac:dyDescent="0.3">
      <c r="A60" s="3">
        <v>38292</v>
      </c>
      <c r="B60">
        <v>34.279228000000003</v>
      </c>
      <c r="C60" s="8">
        <f t="shared" si="0"/>
        <v>7.3745391723237311E-2</v>
      </c>
      <c r="D60" s="4">
        <v>4.6302843690980228E-2</v>
      </c>
      <c r="E60" s="8">
        <f t="shared" si="1"/>
        <v>7.2078725056570647E-2</v>
      </c>
      <c r="F60" s="8">
        <f t="shared" si="2"/>
        <v>0</v>
      </c>
      <c r="G60" s="8">
        <f t="shared" si="3"/>
        <v>0</v>
      </c>
    </row>
    <row r="61" spans="1:7" x14ac:dyDescent="0.3">
      <c r="A61" s="3">
        <v>38322</v>
      </c>
      <c r="B61">
        <v>34.710346000000001</v>
      </c>
      <c r="C61" s="8">
        <f t="shared" si="0"/>
        <v>1.2498225076935782E-2</v>
      </c>
      <c r="D61" s="4">
        <v>2.5895255530651685E-2</v>
      </c>
      <c r="E61" s="8">
        <f t="shared" si="1"/>
        <v>1.0831558410269115E-2</v>
      </c>
      <c r="F61" s="8">
        <f t="shared" si="2"/>
        <v>0</v>
      </c>
      <c r="G61" s="8">
        <f t="shared" si="3"/>
        <v>0</v>
      </c>
    </row>
    <row r="62" spans="1:7" x14ac:dyDescent="0.3">
      <c r="A62" s="3">
        <v>38353</v>
      </c>
      <c r="B62">
        <v>35.448441000000003</v>
      </c>
      <c r="C62" s="8">
        <f t="shared" si="0"/>
        <v>2.1041476445240282E-2</v>
      </c>
      <c r="D62" s="4">
        <v>-1.484310504415403E-2</v>
      </c>
      <c r="E62" s="8">
        <f t="shared" si="1"/>
        <v>1.9374809778573615E-2</v>
      </c>
      <c r="F62" s="8">
        <f t="shared" si="2"/>
        <v>0</v>
      </c>
      <c r="G62" s="8">
        <f t="shared" si="3"/>
        <v>0</v>
      </c>
    </row>
    <row r="63" spans="1:7" x14ac:dyDescent="0.3">
      <c r="A63" s="3">
        <v>38384</v>
      </c>
      <c r="B63">
        <v>37.68092</v>
      </c>
      <c r="C63" s="8">
        <f t="shared" si="0"/>
        <v>6.1074590967877707E-2</v>
      </c>
      <c r="D63" s="4">
        <v>1.5422249684698814E-2</v>
      </c>
      <c r="E63" s="8">
        <f t="shared" si="1"/>
        <v>5.9407924301211043E-2</v>
      </c>
      <c r="F63" s="8">
        <f t="shared" si="2"/>
        <v>0</v>
      </c>
      <c r="G63" s="8">
        <f t="shared" si="3"/>
        <v>0</v>
      </c>
    </row>
    <row r="64" spans="1:7" x14ac:dyDescent="0.3">
      <c r="A64" s="3">
        <v>38412</v>
      </c>
      <c r="B64">
        <v>38.084086999999997</v>
      </c>
      <c r="C64" s="8">
        <f t="shared" si="0"/>
        <v>1.0642665298766273E-2</v>
      </c>
      <c r="D64" s="4">
        <v>-3.9428823887365421E-3</v>
      </c>
      <c r="E64" s="8">
        <f t="shared" si="1"/>
        <v>8.975998632099606E-3</v>
      </c>
      <c r="F64" s="8">
        <f t="shared" si="2"/>
        <v>0</v>
      </c>
      <c r="G64" s="8">
        <f t="shared" si="3"/>
        <v>0</v>
      </c>
    </row>
    <row r="65" spans="1:7" x14ac:dyDescent="0.3">
      <c r="A65" s="3">
        <v>38443</v>
      </c>
      <c r="B65">
        <v>35.522469000000001</v>
      </c>
      <c r="C65" s="8">
        <f t="shared" si="0"/>
        <v>-6.9631105001353624E-2</v>
      </c>
      <c r="D65" s="4">
        <v>-2.5500041844505838E-2</v>
      </c>
      <c r="E65" s="8">
        <f t="shared" si="1"/>
        <v>-7.1297771668020288E-2</v>
      </c>
      <c r="F65" s="8">
        <f t="shared" si="2"/>
        <v>-7.1297771668020288E-2</v>
      </c>
      <c r="G65" s="8">
        <f t="shared" si="3"/>
        <v>5.0833722448251567E-3</v>
      </c>
    </row>
    <row r="66" spans="1:7" x14ac:dyDescent="0.3">
      <c r="A66" s="3">
        <v>38473</v>
      </c>
      <c r="B66">
        <v>36.429732999999999</v>
      </c>
      <c r="C66" s="8">
        <f t="shared" si="0"/>
        <v>2.5219856025879291E-2</v>
      </c>
      <c r="D66" s="4">
        <v>1.1894231512413721E-2</v>
      </c>
      <c r="E66" s="8">
        <f t="shared" si="1"/>
        <v>2.3553189359212624E-2</v>
      </c>
      <c r="F66" s="8">
        <f t="shared" si="2"/>
        <v>0</v>
      </c>
      <c r="G66" s="8">
        <f t="shared" si="3"/>
        <v>0</v>
      </c>
    </row>
    <row r="67" spans="1:7" x14ac:dyDescent="0.3">
      <c r="A67" s="3">
        <v>38504</v>
      </c>
      <c r="B67">
        <v>36.472057</v>
      </c>
      <c r="C67" s="8">
        <f t="shared" si="0"/>
        <v>1.1611238833815266E-3</v>
      </c>
      <c r="D67" s="4">
        <v>2.034321213972912E-2</v>
      </c>
      <c r="E67" s="8">
        <f t="shared" si="1"/>
        <v>-5.0554278328514019E-4</v>
      </c>
      <c r="F67" s="8">
        <f t="shared" si="2"/>
        <v>-5.0554278328514019E-4</v>
      </c>
      <c r="G67" s="8">
        <f t="shared" si="3"/>
        <v>2.5557350573168624E-7</v>
      </c>
    </row>
    <row r="68" spans="1:7" x14ac:dyDescent="0.3">
      <c r="A68" s="3">
        <v>38534</v>
      </c>
      <c r="B68">
        <v>36.337600999999999</v>
      </c>
      <c r="C68" s="8">
        <f t="shared" ref="C68:C131" si="4">LN(B68/B67)</f>
        <v>-3.6933603737522255E-3</v>
      </c>
      <c r="D68" s="4">
        <v>1.6627157413183623E-2</v>
      </c>
      <c r="E68" s="8">
        <f t="shared" ref="E68:E131" si="5">C68-$N$4</f>
        <v>-5.360027040418892E-3</v>
      </c>
      <c r="F68" s="8">
        <f t="shared" ref="F68:F131" si="6">IF(E68&lt;0,E68,0)</f>
        <v>-5.360027040418892E-3</v>
      </c>
      <c r="G68" s="8">
        <f t="shared" ref="G68:G131" si="7">F68^2</f>
        <v>2.8729889874021708E-5</v>
      </c>
    </row>
    <row r="69" spans="1:7" x14ac:dyDescent="0.3">
      <c r="A69" s="3">
        <v>38565</v>
      </c>
      <c r="B69">
        <v>33.686458999999999</v>
      </c>
      <c r="C69" s="8">
        <f t="shared" si="4"/>
        <v>-7.5757098856904848E-2</v>
      </c>
      <c r="D69" s="4">
        <v>1.6608849325827765E-3</v>
      </c>
      <c r="E69" s="8">
        <f t="shared" si="5"/>
        <v>-7.7423765523571511E-2</v>
      </c>
      <c r="F69" s="8">
        <f t="shared" si="6"/>
        <v>-7.7423765523571511E-2</v>
      </c>
      <c r="G69" s="8">
        <f t="shared" si="7"/>
        <v>5.9944394678489808E-3</v>
      </c>
    </row>
    <row r="70" spans="1:7" x14ac:dyDescent="0.3">
      <c r="A70" s="3">
        <v>38596</v>
      </c>
      <c r="B70">
        <v>33.528351000000001</v>
      </c>
      <c r="C70" s="8">
        <f t="shared" si="4"/>
        <v>-4.7045670921715479E-3</v>
      </c>
      <c r="D70" s="4">
        <v>1.3477419196746558E-3</v>
      </c>
      <c r="E70" s="8">
        <f t="shared" si="5"/>
        <v>-6.3712337588382149E-3</v>
      </c>
      <c r="F70" s="8">
        <f t="shared" si="6"/>
        <v>-6.3712337588382149E-3</v>
      </c>
      <c r="G70" s="8">
        <f t="shared" si="7"/>
        <v>4.0592619609759727E-5</v>
      </c>
    </row>
    <row r="71" spans="1:7" x14ac:dyDescent="0.3">
      <c r="A71" s="3">
        <v>38626</v>
      </c>
      <c r="B71">
        <v>35.010201000000002</v>
      </c>
      <c r="C71" s="8">
        <f t="shared" si="4"/>
        <v>4.3248096737069801E-2</v>
      </c>
      <c r="D71" s="4">
        <v>-2.7701644479248267E-2</v>
      </c>
      <c r="E71" s="8">
        <f t="shared" si="5"/>
        <v>4.1581430070403137E-2</v>
      </c>
      <c r="F71" s="8">
        <f t="shared" si="6"/>
        <v>0</v>
      </c>
      <c r="G71" s="8">
        <f t="shared" si="7"/>
        <v>0</v>
      </c>
    </row>
    <row r="72" spans="1:7" x14ac:dyDescent="0.3">
      <c r="A72" s="3">
        <v>38657</v>
      </c>
      <c r="B72">
        <v>36.190662000000003</v>
      </c>
      <c r="C72" s="8">
        <f t="shared" si="4"/>
        <v>3.3161653587411265E-2</v>
      </c>
      <c r="D72" s="4">
        <v>3.8096916003892624E-2</v>
      </c>
      <c r="E72" s="8">
        <f t="shared" si="5"/>
        <v>3.1494986920744601E-2</v>
      </c>
      <c r="F72" s="8">
        <f t="shared" si="6"/>
        <v>0</v>
      </c>
      <c r="G72" s="8">
        <f t="shared" si="7"/>
        <v>0</v>
      </c>
    </row>
    <row r="73" spans="1:7" x14ac:dyDescent="0.3">
      <c r="A73" s="3">
        <v>38687</v>
      </c>
      <c r="B73">
        <v>36.202896000000003</v>
      </c>
      <c r="C73" s="8">
        <f t="shared" si="4"/>
        <v>3.3798587759584973E-4</v>
      </c>
      <c r="D73" s="4">
        <v>1.9961692945521588E-2</v>
      </c>
      <c r="E73" s="8">
        <f t="shared" si="5"/>
        <v>-1.328680789070817E-3</v>
      </c>
      <c r="F73" s="8">
        <f t="shared" si="6"/>
        <v>-1.328680789070817E-3</v>
      </c>
      <c r="G73" s="8">
        <f t="shared" si="7"/>
        <v>1.7653926392458489E-6</v>
      </c>
    </row>
    <row r="74" spans="1:7" x14ac:dyDescent="0.3">
      <c r="A74" s="3">
        <v>38718</v>
      </c>
      <c r="B74">
        <v>37.933608999999997</v>
      </c>
      <c r="C74" s="8">
        <f t="shared" si="4"/>
        <v>4.6698384501144316E-2</v>
      </c>
      <c r="D74" s="4">
        <v>1.3200535627976327E-2</v>
      </c>
      <c r="E74" s="8">
        <f t="shared" si="5"/>
        <v>4.5031717834477653E-2</v>
      </c>
      <c r="F74" s="8">
        <f t="shared" si="6"/>
        <v>0</v>
      </c>
      <c r="G74" s="8">
        <f t="shared" si="7"/>
        <v>0</v>
      </c>
    </row>
    <row r="75" spans="1:7" x14ac:dyDescent="0.3">
      <c r="A75" s="3">
        <v>38749</v>
      </c>
      <c r="B75">
        <v>39.452418999999999</v>
      </c>
      <c r="C75" s="8">
        <f t="shared" si="4"/>
        <v>3.9257863403171278E-2</v>
      </c>
      <c r="D75" s="4">
        <v>-1.6266139059847875E-3</v>
      </c>
      <c r="E75" s="8">
        <f t="shared" si="5"/>
        <v>3.7591196736504615E-2</v>
      </c>
      <c r="F75" s="8">
        <f t="shared" si="6"/>
        <v>0</v>
      </c>
      <c r="G75" s="8">
        <f t="shared" si="7"/>
        <v>0</v>
      </c>
    </row>
    <row r="76" spans="1:7" x14ac:dyDescent="0.3">
      <c r="A76" s="3">
        <v>38777</v>
      </c>
      <c r="B76">
        <v>41.315578000000002</v>
      </c>
      <c r="C76" s="8">
        <f t="shared" si="4"/>
        <v>4.614425659531933E-2</v>
      </c>
      <c r="D76" s="4">
        <v>1.3386597736262811E-2</v>
      </c>
      <c r="E76" s="8">
        <f t="shared" si="5"/>
        <v>4.4477589928652667E-2</v>
      </c>
      <c r="F76" s="8">
        <f t="shared" si="6"/>
        <v>0</v>
      </c>
      <c r="G76" s="8">
        <f t="shared" si="7"/>
        <v>0</v>
      </c>
    </row>
    <row r="77" spans="1:7" x14ac:dyDescent="0.3">
      <c r="A77" s="3">
        <v>38808</v>
      </c>
      <c r="B77">
        <v>42.348937999999997</v>
      </c>
      <c r="C77" s="8">
        <f t="shared" si="4"/>
        <v>2.4703723910665241E-2</v>
      </c>
      <c r="D77" s="4">
        <v>6.5159923941441582E-3</v>
      </c>
      <c r="E77" s="8">
        <f t="shared" si="5"/>
        <v>2.3037057243998574E-2</v>
      </c>
      <c r="F77" s="8">
        <f t="shared" si="6"/>
        <v>0</v>
      </c>
      <c r="G77" s="8">
        <f t="shared" si="7"/>
        <v>0</v>
      </c>
    </row>
    <row r="78" spans="1:7" x14ac:dyDescent="0.3">
      <c r="A78" s="3">
        <v>38838</v>
      </c>
      <c r="B78">
        <v>40.080680999999998</v>
      </c>
      <c r="C78" s="8">
        <f t="shared" si="4"/>
        <v>-5.5048896391968541E-2</v>
      </c>
      <c r="D78" s="4">
        <v>-9.3382584455179284E-3</v>
      </c>
      <c r="E78" s="8">
        <f t="shared" si="5"/>
        <v>-5.6715563058635204E-2</v>
      </c>
      <c r="F78" s="8">
        <f t="shared" si="6"/>
        <v>-5.6715563058635204E-2</v>
      </c>
      <c r="G78" s="8">
        <f t="shared" si="7"/>
        <v>3.2166550930580263E-3</v>
      </c>
    </row>
    <row r="79" spans="1:7" x14ac:dyDescent="0.3">
      <c r="A79" s="3">
        <v>38869</v>
      </c>
      <c r="B79">
        <v>39.505885999999997</v>
      </c>
      <c r="C79" s="8">
        <f t="shared" si="4"/>
        <v>-1.4444774186207071E-2</v>
      </c>
      <c r="D79" s="4">
        <v>-2.855791815567315E-2</v>
      </c>
      <c r="E79" s="8">
        <f t="shared" si="5"/>
        <v>-1.6111440852873738E-2</v>
      </c>
      <c r="F79" s="8">
        <f t="shared" si="6"/>
        <v>-1.6111440852873738E-2</v>
      </c>
      <c r="G79" s="8">
        <f t="shared" si="7"/>
        <v>2.5957852635564885E-4</v>
      </c>
    </row>
    <row r="80" spans="1:7" x14ac:dyDescent="0.3">
      <c r="A80" s="3">
        <v>38899</v>
      </c>
      <c r="B80">
        <v>39.730156000000001</v>
      </c>
      <c r="C80" s="8">
        <f t="shared" si="4"/>
        <v>5.6608228586797309E-3</v>
      </c>
      <c r="D80" s="4">
        <v>5.6416926673954343E-3</v>
      </c>
      <c r="E80" s="8">
        <f t="shared" si="5"/>
        <v>3.9941561920130639E-3</v>
      </c>
      <c r="F80" s="8">
        <f t="shared" si="6"/>
        <v>0</v>
      </c>
      <c r="G80" s="8">
        <f t="shared" si="7"/>
        <v>0</v>
      </c>
    </row>
    <row r="81" spans="1:7" x14ac:dyDescent="0.3">
      <c r="A81" s="3">
        <v>38930</v>
      </c>
      <c r="B81">
        <v>41.196815000000001</v>
      </c>
      <c r="C81" s="8">
        <f t="shared" si="4"/>
        <v>3.625045121928841E-2</v>
      </c>
      <c r="D81" s="4">
        <v>2.1353075604646797E-2</v>
      </c>
      <c r="E81" s="8">
        <f t="shared" si="5"/>
        <v>3.4583784552621746E-2</v>
      </c>
      <c r="F81" s="8">
        <f t="shared" si="6"/>
        <v>0</v>
      </c>
      <c r="G81" s="8">
        <f t="shared" si="7"/>
        <v>0</v>
      </c>
    </row>
    <row r="82" spans="1:7" x14ac:dyDescent="0.3">
      <c r="A82" s="3">
        <v>38961</v>
      </c>
      <c r="B82">
        <v>41.246532000000002</v>
      </c>
      <c r="C82" s="8">
        <f t="shared" si="4"/>
        <v>1.2060889771188222E-3</v>
      </c>
      <c r="D82" s="4">
        <v>2.3765683875228153E-2</v>
      </c>
      <c r="E82" s="8">
        <f t="shared" si="5"/>
        <v>-4.605776895478446E-4</v>
      </c>
      <c r="F82" s="8">
        <f t="shared" si="6"/>
        <v>-4.605776895478446E-4</v>
      </c>
      <c r="G82" s="8">
        <f t="shared" si="7"/>
        <v>2.1213180810923072E-7</v>
      </c>
    </row>
    <row r="83" spans="1:7" x14ac:dyDescent="0.3">
      <c r="A83" s="3">
        <v>38991</v>
      </c>
      <c r="B83">
        <v>43.516193000000001</v>
      </c>
      <c r="C83" s="8">
        <f t="shared" si="4"/>
        <v>5.3566085180183062E-2</v>
      </c>
      <c r="D83" s="4">
        <v>3.4635056991515853E-2</v>
      </c>
      <c r="E83" s="8">
        <f t="shared" si="5"/>
        <v>5.1899418513516399E-2</v>
      </c>
      <c r="F83" s="8">
        <f t="shared" si="6"/>
        <v>0</v>
      </c>
      <c r="G83" s="8">
        <f t="shared" si="7"/>
        <v>0</v>
      </c>
    </row>
    <row r="84" spans="1:7" x14ac:dyDescent="0.3">
      <c r="A84" s="3">
        <v>39022</v>
      </c>
      <c r="B84">
        <v>43.185158000000001</v>
      </c>
      <c r="C84" s="8">
        <f t="shared" si="4"/>
        <v>-7.6362502959529642E-3</v>
      </c>
      <c r="D84" s="4">
        <v>1.8527483166835355E-2</v>
      </c>
      <c r="E84" s="8">
        <f t="shared" si="5"/>
        <v>-9.3029169626196312E-3</v>
      </c>
      <c r="F84" s="8">
        <f t="shared" si="6"/>
        <v>-9.3029169626196312E-3</v>
      </c>
      <c r="G84" s="8">
        <f t="shared" si="7"/>
        <v>8.6544264013396069E-5</v>
      </c>
    </row>
    <row r="85" spans="1:7" x14ac:dyDescent="0.3">
      <c r="A85" s="3">
        <v>39052</v>
      </c>
      <c r="B85">
        <v>43.897202</v>
      </c>
      <c r="C85" s="8">
        <f t="shared" si="4"/>
        <v>1.6353710883479963E-2</v>
      </c>
      <c r="D85" s="4">
        <v>2.0005184929139282E-2</v>
      </c>
      <c r="E85" s="8">
        <f t="shared" si="5"/>
        <v>1.4687044216813296E-2</v>
      </c>
      <c r="F85" s="8">
        <f t="shared" si="6"/>
        <v>0</v>
      </c>
      <c r="G85" s="8">
        <f t="shared" si="7"/>
        <v>0</v>
      </c>
    </row>
    <row r="86" spans="1:7" x14ac:dyDescent="0.3">
      <c r="A86" s="3">
        <v>39083</v>
      </c>
      <c r="B86">
        <v>46.854438999999999</v>
      </c>
      <c r="C86" s="8">
        <f t="shared" si="4"/>
        <v>6.519517110876466E-2</v>
      </c>
      <c r="D86" s="4">
        <v>5.464480874316946E-3</v>
      </c>
      <c r="E86" s="8">
        <f t="shared" si="5"/>
        <v>6.3528504442097997E-2</v>
      </c>
      <c r="F86" s="8">
        <f t="shared" si="6"/>
        <v>0</v>
      </c>
      <c r="G86" s="8">
        <f t="shared" si="7"/>
        <v>0</v>
      </c>
    </row>
    <row r="87" spans="1:7" x14ac:dyDescent="0.3">
      <c r="A87" s="3">
        <v>39114</v>
      </c>
      <c r="B87">
        <v>46.948585999999999</v>
      </c>
      <c r="C87" s="8">
        <f t="shared" si="4"/>
        <v>2.0073346592591819E-3</v>
      </c>
      <c r="D87" s="4">
        <v>1.4492753623188316E-2</v>
      </c>
      <c r="E87" s="8">
        <f t="shared" si="5"/>
        <v>3.4066799259251514E-4</v>
      </c>
      <c r="F87" s="8">
        <f t="shared" si="6"/>
        <v>0</v>
      </c>
      <c r="G87" s="8">
        <f t="shared" si="7"/>
        <v>0</v>
      </c>
    </row>
    <row r="88" spans="1:7" x14ac:dyDescent="0.3">
      <c r="A88" s="3">
        <v>39142</v>
      </c>
      <c r="B88">
        <v>46.415146</v>
      </c>
      <c r="C88" s="8">
        <f t="shared" si="4"/>
        <v>-1.1427259673044256E-2</v>
      </c>
      <c r="D88" s="4">
        <v>-2.6197397563676571E-2</v>
      </c>
      <c r="E88" s="8">
        <f t="shared" si="5"/>
        <v>-1.3093926339710923E-2</v>
      </c>
      <c r="F88" s="8">
        <f t="shared" si="6"/>
        <v>-1.3093926339710923E-2</v>
      </c>
      <c r="G88" s="8">
        <f t="shared" si="7"/>
        <v>1.7145090698977549E-4</v>
      </c>
    </row>
    <row r="89" spans="1:7" x14ac:dyDescent="0.3">
      <c r="A89" s="3">
        <v>39173</v>
      </c>
      <c r="B89">
        <v>48.257010999999999</v>
      </c>
      <c r="C89" s="8">
        <f t="shared" si="4"/>
        <v>3.8915294546828821E-2</v>
      </c>
      <c r="D89" s="4">
        <v>4.0292832012509369E-2</v>
      </c>
      <c r="E89" s="8">
        <f t="shared" si="5"/>
        <v>3.7248627880162158E-2</v>
      </c>
      <c r="F89" s="8">
        <f t="shared" si="6"/>
        <v>0</v>
      </c>
      <c r="G89" s="8">
        <f t="shared" si="7"/>
        <v>0</v>
      </c>
    </row>
    <row r="90" spans="1:7" x14ac:dyDescent="0.3">
      <c r="A90" s="3">
        <v>39203</v>
      </c>
      <c r="B90">
        <v>49.196917999999997</v>
      </c>
      <c r="C90" s="8">
        <f t="shared" si="4"/>
        <v>1.9289856331104211E-2</v>
      </c>
      <c r="D90" s="4">
        <v>3.2453335519663305E-2</v>
      </c>
      <c r="E90" s="8">
        <f t="shared" si="5"/>
        <v>1.7623189664437544E-2</v>
      </c>
      <c r="F90" s="8">
        <f t="shared" si="6"/>
        <v>0</v>
      </c>
      <c r="G90" s="8">
        <f t="shared" si="7"/>
        <v>0</v>
      </c>
    </row>
    <row r="91" spans="1:7" x14ac:dyDescent="0.3">
      <c r="A91" s="3">
        <v>39234</v>
      </c>
      <c r="B91">
        <v>50.698242</v>
      </c>
      <c r="C91" s="8">
        <f t="shared" si="4"/>
        <v>3.0060256180017821E-2</v>
      </c>
      <c r="D91" s="4">
        <v>2.0183437669573662E-3</v>
      </c>
      <c r="E91" s="8">
        <f t="shared" si="5"/>
        <v>2.8393589513351154E-2</v>
      </c>
      <c r="F91" s="8">
        <f t="shared" si="6"/>
        <v>0</v>
      </c>
      <c r="G91" s="8">
        <f t="shared" si="7"/>
        <v>0</v>
      </c>
    </row>
    <row r="92" spans="1:7" x14ac:dyDescent="0.3">
      <c r="A92" s="3">
        <v>39264</v>
      </c>
      <c r="B92">
        <v>54.738303999999999</v>
      </c>
      <c r="C92" s="8">
        <f t="shared" si="4"/>
        <v>7.6672484864893448E-2</v>
      </c>
      <c r="D92" s="4">
        <v>4.3059325447929132E-3</v>
      </c>
      <c r="E92" s="8">
        <f t="shared" si="5"/>
        <v>7.5005818198226784E-2</v>
      </c>
      <c r="F92" s="8">
        <f t="shared" si="6"/>
        <v>0</v>
      </c>
      <c r="G92" s="8">
        <f t="shared" si="7"/>
        <v>0</v>
      </c>
    </row>
    <row r="93" spans="1:7" x14ac:dyDescent="0.3">
      <c r="A93" s="3">
        <v>39295</v>
      </c>
      <c r="B93">
        <v>57.045200000000001</v>
      </c>
      <c r="C93" s="8">
        <f t="shared" si="4"/>
        <v>4.1280215741577114E-2</v>
      </c>
      <c r="D93" s="4">
        <v>-4.3459962780543392E-2</v>
      </c>
      <c r="E93" s="8">
        <f t="shared" si="5"/>
        <v>3.9613549074910451E-2</v>
      </c>
      <c r="F93" s="8">
        <f t="shared" si="6"/>
        <v>0</v>
      </c>
      <c r="G93" s="8">
        <f t="shared" si="7"/>
        <v>0</v>
      </c>
    </row>
    <row r="94" spans="1:7" x14ac:dyDescent="0.3">
      <c r="A94" s="3">
        <v>39326</v>
      </c>
      <c r="B94">
        <v>61.956893999999998</v>
      </c>
      <c r="C94" s="8">
        <f t="shared" si="4"/>
        <v>8.2594949130384662E-2</v>
      </c>
      <c r="D94" s="4">
        <v>2.9217252615803442E-2</v>
      </c>
      <c r="E94" s="8">
        <f t="shared" si="5"/>
        <v>8.0928282463717999E-2</v>
      </c>
      <c r="F94" s="8">
        <f t="shared" si="6"/>
        <v>0</v>
      </c>
      <c r="G94" s="8">
        <f t="shared" si="7"/>
        <v>0</v>
      </c>
    </row>
    <row r="95" spans="1:7" x14ac:dyDescent="0.3">
      <c r="A95" s="3">
        <v>39356</v>
      </c>
      <c r="B95">
        <v>62.257465000000003</v>
      </c>
      <c r="C95" s="8">
        <f t="shared" si="4"/>
        <v>4.8395626571388082E-3</v>
      </c>
      <c r="D95" s="4">
        <v>2.8414555947419175E-2</v>
      </c>
      <c r="E95" s="8">
        <f t="shared" si="5"/>
        <v>3.1728959904721412E-3</v>
      </c>
      <c r="F95" s="8">
        <f t="shared" si="6"/>
        <v>0</v>
      </c>
      <c r="G95" s="8">
        <f t="shared" si="7"/>
        <v>0</v>
      </c>
    </row>
    <row r="96" spans="1:7" x14ac:dyDescent="0.3">
      <c r="A96" s="3">
        <v>39387</v>
      </c>
      <c r="B96">
        <v>63.014561</v>
      </c>
      <c r="C96" s="8">
        <f t="shared" si="4"/>
        <v>1.2087378836191076E-2</v>
      </c>
      <c r="D96" s="4">
        <v>-4.953691074652844E-2</v>
      </c>
      <c r="E96" s="8">
        <f t="shared" si="5"/>
        <v>1.0420712169524409E-2</v>
      </c>
      <c r="F96" s="8">
        <f t="shared" si="6"/>
        <v>0</v>
      </c>
      <c r="G96" s="8">
        <f t="shared" si="7"/>
        <v>0</v>
      </c>
    </row>
    <row r="97" spans="1:7" x14ac:dyDescent="0.3">
      <c r="A97" s="3">
        <v>39417</v>
      </c>
      <c r="B97">
        <v>62.753726999999998</v>
      </c>
      <c r="C97" s="8">
        <f t="shared" si="4"/>
        <v>-4.1478559995079874E-3</v>
      </c>
      <c r="D97" s="4">
        <v>1.0817348758704054E-2</v>
      </c>
      <c r="E97" s="8">
        <f t="shared" si="5"/>
        <v>-5.8145226661746544E-3</v>
      </c>
      <c r="F97" s="8">
        <f t="shared" si="6"/>
        <v>-5.8145226661746544E-3</v>
      </c>
      <c r="G97" s="8">
        <f t="shared" si="7"/>
        <v>3.3808673835458811E-5</v>
      </c>
    </row>
    <row r="98" spans="1:7" x14ac:dyDescent="0.3">
      <c r="A98" s="3">
        <v>39448</v>
      </c>
      <c r="B98">
        <v>57.268653999999998</v>
      </c>
      <c r="C98" s="8">
        <f t="shared" si="4"/>
        <v>-9.1464547247330233E-2</v>
      </c>
      <c r="D98" s="4">
        <v>-7.0300000000000001E-2</v>
      </c>
      <c r="E98" s="8">
        <f t="shared" si="5"/>
        <v>-9.3131213913996896E-2</v>
      </c>
      <c r="F98" s="8">
        <f t="shared" si="6"/>
        <v>-9.3131213913996896E-2</v>
      </c>
      <c r="G98" s="8">
        <f t="shared" si="7"/>
        <v>8.6734230050946499E-3</v>
      </c>
    </row>
    <row r="99" spans="1:7" x14ac:dyDescent="0.3">
      <c r="A99" s="3">
        <v>39479</v>
      </c>
      <c r="B99">
        <v>58.328834999999998</v>
      </c>
      <c r="C99" s="8">
        <f t="shared" si="4"/>
        <v>1.8343144573135718E-2</v>
      </c>
      <c r="D99" s="4">
        <v>-1.7479035736155862E-2</v>
      </c>
      <c r="E99" s="8">
        <f t="shared" si="5"/>
        <v>1.6676477906469051E-2</v>
      </c>
      <c r="F99" s="8">
        <f t="shared" si="6"/>
        <v>0</v>
      </c>
      <c r="G99" s="8">
        <f t="shared" si="7"/>
        <v>0</v>
      </c>
    </row>
    <row r="100" spans="1:7" x14ac:dyDescent="0.3">
      <c r="A100" s="3">
        <v>39508</v>
      </c>
      <c r="B100">
        <v>58.756751999999999</v>
      </c>
      <c r="C100" s="8">
        <f t="shared" si="4"/>
        <v>7.3095060839347336E-3</v>
      </c>
      <c r="D100" s="4">
        <v>-2.8394645132843767E-2</v>
      </c>
      <c r="E100" s="8">
        <f t="shared" si="5"/>
        <v>5.6428394172680666E-3</v>
      </c>
      <c r="F100" s="8">
        <f t="shared" si="6"/>
        <v>0</v>
      </c>
      <c r="G100" s="8">
        <f t="shared" si="7"/>
        <v>0</v>
      </c>
    </row>
    <row r="101" spans="1:7" x14ac:dyDescent="0.3">
      <c r="A101" s="3">
        <v>39539</v>
      </c>
      <c r="B101">
        <v>63.163319000000001</v>
      </c>
      <c r="C101" s="8">
        <f t="shared" si="4"/>
        <v>7.2317663008318669E-2</v>
      </c>
      <c r="D101" s="4">
        <v>3.9842883063102102E-2</v>
      </c>
      <c r="E101" s="8">
        <f t="shared" si="5"/>
        <v>7.0650996341652006E-2</v>
      </c>
      <c r="F101" s="8">
        <f t="shared" si="6"/>
        <v>0</v>
      </c>
      <c r="G101" s="8">
        <f t="shared" si="7"/>
        <v>0</v>
      </c>
    </row>
    <row r="102" spans="1:7" x14ac:dyDescent="0.3">
      <c r="A102" s="3">
        <v>39569</v>
      </c>
      <c r="B102">
        <v>65.402869999999993</v>
      </c>
      <c r="C102" s="8">
        <f t="shared" si="4"/>
        <v>3.4842404203852456E-2</v>
      </c>
      <c r="D102" s="4">
        <v>2.3615848970011788E-2</v>
      </c>
      <c r="E102" s="8">
        <f t="shared" si="5"/>
        <v>3.3175737537185793E-2</v>
      </c>
      <c r="F102" s="8">
        <f t="shared" si="6"/>
        <v>0</v>
      </c>
      <c r="G102" s="8">
        <f t="shared" si="7"/>
        <v>0</v>
      </c>
    </row>
    <row r="103" spans="1:7" x14ac:dyDescent="0.3">
      <c r="A103" s="3">
        <v>39600</v>
      </c>
      <c r="B103">
        <v>63.439259</v>
      </c>
      <c r="C103" s="8">
        <f t="shared" si="4"/>
        <v>-3.0483244361828282E-2</v>
      </c>
      <c r="D103" s="4">
        <v>-4.5167580707125315E-2</v>
      </c>
      <c r="E103" s="8">
        <f t="shared" si="5"/>
        <v>-3.2149911028494946E-2</v>
      </c>
      <c r="F103" s="8">
        <f t="shared" si="6"/>
        <v>-3.2149911028494946E-2</v>
      </c>
      <c r="G103" s="8">
        <f t="shared" si="7"/>
        <v>1.0336167791401409E-3</v>
      </c>
    </row>
    <row r="104" spans="1:7" x14ac:dyDescent="0.3">
      <c r="A104" s="3">
        <v>39630</v>
      </c>
      <c r="B104">
        <v>61.371174000000003</v>
      </c>
      <c r="C104" s="8">
        <f t="shared" si="4"/>
        <v>-3.3142650844462392E-2</v>
      </c>
      <c r="D104" s="4">
        <v>-6.4611589976651673E-2</v>
      </c>
      <c r="E104" s="8">
        <f t="shared" si="5"/>
        <v>-3.4809317511129055E-2</v>
      </c>
      <c r="F104" s="8">
        <f t="shared" si="6"/>
        <v>-3.4809317511129055E-2</v>
      </c>
      <c r="G104" s="8">
        <f t="shared" si="7"/>
        <v>1.2116885855905958E-3</v>
      </c>
    </row>
    <row r="105" spans="1:7" x14ac:dyDescent="0.3">
      <c r="A105" s="3">
        <v>39661</v>
      </c>
      <c r="B105">
        <v>59.205337999999998</v>
      </c>
      <c r="C105" s="8">
        <f t="shared" si="4"/>
        <v>-3.5928539342139548E-2</v>
      </c>
      <c r="D105" s="4">
        <v>1.9017431495520824E-2</v>
      </c>
      <c r="E105" s="8">
        <f t="shared" si="5"/>
        <v>-3.7595206008806212E-2</v>
      </c>
      <c r="F105" s="8">
        <f t="shared" si="6"/>
        <v>-3.7595206008806212E-2</v>
      </c>
      <c r="G105" s="8">
        <f t="shared" si="7"/>
        <v>1.4133995148445787E-3</v>
      </c>
    </row>
    <row r="106" spans="1:7" x14ac:dyDescent="0.3">
      <c r="A106" s="3">
        <v>39692</v>
      </c>
      <c r="B106">
        <v>44.147773999999998</v>
      </c>
      <c r="C106" s="8">
        <f t="shared" si="4"/>
        <v>-0.29346919999106674</v>
      </c>
      <c r="D106" s="4">
        <v>-5.1660127954593613E-2</v>
      </c>
      <c r="E106" s="8">
        <f t="shared" si="5"/>
        <v>-0.29513586665773339</v>
      </c>
      <c r="F106" s="8">
        <f t="shared" si="6"/>
        <v>-0.29513586665773339</v>
      </c>
      <c r="G106" s="8">
        <f t="shared" si="7"/>
        <v>8.710517978781139E-2</v>
      </c>
    </row>
    <row r="107" spans="1:7" x14ac:dyDescent="0.3">
      <c r="A107" s="3">
        <v>39722</v>
      </c>
      <c r="B107">
        <v>37.702098999999997</v>
      </c>
      <c r="C107" s="8">
        <f t="shared" si="4"/>
        <v>-0.15782673745617454</v>
      </c>
      <c r="D107" s="4">
        <v>-0.22804481527030129</v>
      </c>
      <c r="E107" s="8">
        <f t="shared" si="5"/>
        <v>-0.15949340412284121</v>
      </c>
      <c r="F107" s="8">
        <f t="shared" si="6"/>
        <v>-0.15949340412284121</v>
      </c>
      <c r="G107" s="8">
        <f t="shared" si="7"/>
        <v>2.5438145958691944E-2</v>
      </c>
    </row>
    <row r="108" spans="1:7" x14ac:dyDescent="0.3">
      <c r="A108" s="3">
        <v>39753</v>
      </c>
      <c r="B108">
        <v>30.976295</v>
      </c>
      <c r="C108" s="8">
        <f t="shared" si="4"/>
        <v>-0.1964935347457808</v>
      </c>
      <c r="D108" s="4">
        <v>-9.2687692547691367E-2</v>
      </c>
      <c r="E108" s="8">
        <f t="shared" si="5"/>
        <v>-0.19816020141244747</v>
      </c>
      <c r="F108" s="8">
        <f t="shared" si="6"/>
        <v>-0.19816020141244747</v>
      </c>
      <c r="G108" s="8">
        <f t="shared" si="7"/>
        <v>3.926746542382175E-2</v>
      </c>
    </row>
    <row r="109" spans="1:7" x14ac:dyDescent="0.3">
      <c r="A109" s="3">
        <v>39783</v>
      </c>
      <c r="B109">
        <v>32.604247999999998</v>
      </c>
      <c r="C109" s="8">
        <f t="shared" si="4"/>
        <v>5.1220352081056991E-2</v>
      </c>
      <c r="D109" s="4">
        <v>-6.225170620331023E-3</v>
      </c>
      <c r="E109" s="8">
        <f t="shared" si="5"/>
        <v>4.9553685414390328E-2</v>
      </c>
      <c r="F109" s="8">
        <f t="shared" si="6"/>
        <v>0</v>
      </c>
      <c r="G109" s="8">
        <f t="shared" si="7"/>
        <v>0</v>
      </c>
    </row>
    <row r="110" spans="1:7" x14ac:dyDescent="0.3">
      <c r="A110" s="3">
        <v>39814</v>
      </c>
      <c r="B110">
        <v>32.925972000000002</v>
      </c>
      <c r="C110" s="8">
        <f t="shared" si="4"/>
        <v>9.819182201739652E-3</v>
      </c>
      <c r="D110" s="4">
        <v>-1.3745526606019519E-2</v>
      </c>
      <c r="E110" s="8">
        <f t="shared" si="5"/>
        <v>8.152515535072985E-3</v>
      </c>
      <c r="F110" s="8">
        <f t="shared" si="6"/>
        <v>0</v>
      </c>
      <c r="G110" s="8">
        <f t="shared" si="7"/>
        <v>0</v>
      </c>
    </row>
    <row r="111" spans="1:7" x14ac:dyDescent="0.3">
      <c r="A111" s="3">
        <v>39845</v>
      </c>
      <c r="B111">
        <v>30.274875999999999</v>
      </c>
      <c r="C111" s="8">
        <f t="shared" si="4"/>
        <v>-8.3943575191517156E-2</v>
      </c>
      <c r="D111" s="4">
        <v>-7.2271851569116516E-2</v>
      </c>
      <c r="E111" s="8">
        <f t="shared" si="5"/>
        <v>-8.5610241858183819E-2</v>
      </c>
      <c r="F111" s="8">
        <f t="shared" si="6"/>
        <v>-8.5610241858183819E-2</v>
      </c>
      <c r="G111" s="8">
        <f t="shared" si="7"/>
        <v>7.3291135110167289E-3</v>
      </c>
    </row>
    <row r="112" spans="1:7" x14ac:dyDescent="0.3">
      <c r="A112" s="3">
        <v>39873</v>
      </c>
      <c r="B112">
        <v>36.820774</v>
      </c>
      <c r="C112" s="8">
        <f t="shared" si="4"/>
        <v>0.19574400312596518</v>
      </c>
      <c r="D112" s="4">
        <v>-6.1592981687080633E-2</v>
      </c>
      <c r="E112" s="8">
        <f t="shared" si="5"/>
        <v>0.19407733645929851</v>
      </c>
      <c r="F112" s="8">
        <f t="shared" si="6"/>
        <v>0</v>
      </c>
      <c r="G112" s="8">
        <f t="shared" si="7"/>
        <v>0</v>
      </c>
    </row>
    <row r="113" spans="1:7" x14ac:dyDescent="0.3">
      <c r="A113" s="3">
        <v>39904</v>
      </c>
      <c r="B113">
        <v>43.470432000000002</v>
      </c>
      <c r="C113" s="8">
        <f t="shared" si="4"/>
        <v>0.16601878607139023</v>
      </c>
      <c r="D113" s="4">
        <v>0.1135225377330884</v>
      </c>
      <c r="E113" s="8">
        <f t="shared" si="5"/>
        <v>0.16435211940472355</v>
      </c>
      <c r="F113" s="8">
        <f t="shared" si="6"/>
        <v>0</v>
      </c>
      <c r="G113" s="8">
        <f t="shared" si="7"/>
        <v>0</v>
      </c>
    </row>
    <row r="114" spans="1:7" x14ac:dyDescent="0.3">
      <c r="A114" s="3">
        <v>39934</v>
      </c>
      <c r="B114">
        <v>42.731636000000002</v>
      </c>
      <c r="C114" s="8">
        <f t="shared" si="4"/>
        <v>-1.7141446998654417E-2</v>
      </c>
      <c r="D114" s="4">
        <v>6.2011455300946282E-2</v>
      </c>
      <c r="E114" s="8">
        <f t="shared" si="5"/>
        <v>-1.8808113665321084E-2</v>
      </c>
      <c r="F114" s="8">
        <f t="shared" si="6"/>
        <v>-1.8808113665321084E-2</v>
      </c>
      <c r="G114" s="8">
        <f t="shared" si="7"/>
        <v>3.5374513964763773E-4</v>
      </c>
    </row>
    <row r="115" spans="1:7" x14ac:dyDescent="0.3">
      <c r="A115" s="3">
        <v>39965</v>
      </c>
      <c r="B115">
        <v>42.606312000000003</v>
      </c>
      <c r="C115" s="8">
        <f t="shared" si="4"/>
        <v>-2.9371245273994324E-3</v>
      </c>
      <c r="D115" s="4">
        <v>2.5934853640319527E-2</v>
      </c>
      <c r="E115" s="8">
        <f t="shared" si="5"/>
        <v>-4.6037911940660994E-3</v>
      </c>
      <c r="F115" s="8">
        <f t="shared" si="6"/>
        <v>-4.6037911940660994E-3</v>
      </c>
      <c r="G115" s="8">
        <f t="shared" si="7"/>
        <v>2.1194893358560563E-5</v>
      </c>
    </row>
    <row r="116" spans="1:7" x14ac:dyDescent="0.3">
      <c r="A116" s="3">
        <v>39995</v>
      </c>
      <c r="B116">
        <v>49.551380000000002</v>
      </c>
      <c r="C116" s="8">
        <f t="shared" si="4"/>
        <v>0.15100769973061273</v>
      </c>
      <c r="D116" s="4">
        <v>1.041933440879142E-2</v>
      </c>
      <c r="E116" s="8">
        <f t="shared" si="5"/>
        <v>0.14934103306394605</v>
      </c>
      <c r="F116" s="8">
        <f t="shared" si="6"/>
        <v>0</v>
      </c>
      <c r="G116" s="8">
        <f t="shared" si="7"/>
        <v>0</v>
      </c>
    </row>
    <row r="117" spans="1:7" x14ac:dyDescent="0.3">
      <c r="A117" s="3">
        <v>40026</v>
      </c>
      <c r="B117">
        <v>49.836993999999997</v>
      </c>
      <c r="C117" s="8">
        <f t="shared" si="4"/>
        <v>5.7474486146125488E-3</v>
      </c>
      <c r="D117" s="4">
        <v>7.6015097072682322E-2</v>
      </c>
      <c r="E117" s="8">
        <f t="shared" si="5"/>
        <v>4.0807819479458819E-3</v>
      </c>
      <c r="F117" s="8">
        <f t="shared" si="6"/>
        <v>0</v>
      </c>
      <c r="G117" s="8">
        <f t="shared" si="7"/>
        <v>0</v>
      </c>
    </row>
    <row r="118" spans="1:7" x14ac:dyDescent="0.3">
      <c r="A118" s="3">
        <v>40057</v>
      </c>
      <c r="B118">
        <v>51.530780999999998</v>
      </c>
      <c r="C118" s="8">
        <f t="shared" si="4"/>
        <v>3.3421758786266124E-2</v>
      </c>
      <c r="D118" s="4">
        <v>3.3903202280586742E-2</v>
      </c>
      <c r="E118" s="8">
        <f t="shared" si="5"/>
        <v>3.1755092119599461E-2</v>
      </c>
      <c r="F118" s="8">
        <f t="shared" si="6"/>
        <v>0</v>
      </c>
      <c r="G118" s="8">
        <f t="shared" si="7"/>
        <v>0</v>
      </c>
    </row>
    <row r="119" spans="1:7" x14ac:dyDescent="0.3">
      <c r="A119" s="3">
        <v>40087</v>
      </c>
      <c r="B119">
        <v>51.527034999999998</v>
      </c>
      <c r="C119" s="8">
        <f t="shared" si="4"/>
        <v>-7.269705776899232E-5</v>
      </c>
      <c r="D119" s="4">
        <v>2.1883167130382426E-2</v>
      </c>
      <c r="E119" s="8">
        <f t="shared" si="5"/>
        <v>-1.7393637244356591E-3</v>
      </c>
      <c r="F119" s="8">
        <f t="shared" si="6"/>
        <v>-1.7393637244356591E-3</v>
      </c>
      <c r="G119" s="8">
        <f t="shared" si="7"/>
        <v>3.0253861658826875E-6</v>
      </c>
    </row>
    <row r="120" spans="1:7" x14ac:dyDescent="0.3">
      <c r="A120" s="3">
        <v>40118</v>
      </c>
      <c r="B120">
        <v>55.401744999999998</v>
      </c>
      <c r="C120" s="8">
        <f t="shared" si="4"/>
        <v>7.250447006493882E-2</v>
      </c>
      <c r="D120" s="4">
        <v>1.8936146806125678E-2</v>
      </c>
      <c r="E120" s="8">
        <f t="shared" si="5"/>
        <v>7.0837803398272156E-2</v>
      </c>
      <c r="F120" s="8">
        <f t="shared" si="6"/>
        <v>0</v>
      </c>
      <c r="G120" s="8">
        <f t="shared" si="7"/>
        <v>0</v>
      </c>
    </row>
    <row r="121" spans="1:7" x14ac:dyDescent="0.3">
      <c r="A121" s="3">
        <v>40148</v>
      </c>
      <c r="B121">
        <v>54.152484999999999</v>
      </c>
      <c r="C121" s="8">
        <f t="shared" si="4"/>
        <v>-2.2807228014690373E-2</v>
      </c>
      <c r="D121" s="4">
        <v>2.0296814481386517E-2</v>
      </c>
      <c r="E121" s="8">
        <f t="shared" si="5"/>
        <v>-2.447389468135704E-2</v>
      </c>
      <c r="F121" s="8">
        <f t="shared" si="6"/>
        <v>-2.447389468135704E-2</v>
      </c>
      <c r="G121" s="8">
        <f t="shared" si="7"/>
        <v>5.9897152087415642E-4</v>
      </c>
    </row>
    <row r="122" spans="1:7" x14ac:dyDescent="0.3">
      <c r="A122" s="3">
        <v>40179</v>
      </c>
      <c r="B122">
        <v>51.023113000000002</v>
      </c>
      <c r="C122" s="8">
        <f t="shared" si="4"/>
        <v>-5.9525137297005183E-2</v>
      </c>
      <c r="D122" s="4">
        <v>1.1817717079914544E-2</v>
      </c>
      <c r="E122" s="8">
        <f t="shared" si="5"/>
        <v>-6.1191803963671847E-2</v>
      </c>
      <c r="F122" s="8">
        <f t="shared" si="6"/>
        <v>-6.1191803963671847E-2</v>
      </c>
      <c r="G122" s="8">
        <f t="shared" si="7"/>
        <v>3.7444368723284454E-3</v>
      </c>
    </row>
    <row r="123" spans="1:7" x14ac:dyDescent="0.3">
      <c r="A123" s="3">
        <v>40210</v>
      </c>
      <c r="B123">
        <v>46.065886999999996</v>
      </c>
      <c r="C123" s="8">
        <f t="shared" si="4"/>
        <v>-0.10220602836493992</v>
      </c>
      <c r="D123" s="4">
        <v>-3.11132592188617E-2</v>
      </c>
      <c r="E123" s="8">
        <f t="shared" si="5"/>
        <v>-0.10387269503160658</v>
      </c>
      <c r="F123" s="8">
        <f t="shared" si="6"/>
        <v>-0.10387269503160658</v>
      </c>
      <c r="G123" s="8">
        <f t="shared" si="7"/>
        <v>1.0789536773129146E-2</v>
      </c>
    </row>
    <row r="124" spans="1:7" x14ac:dyDescent="0.3">
      <c r="A124" s="3">
        <v>40238</v>
      </c>
      <c r="B124">
        <v>49.672969999999999</v>
      </c>
      <c r="C124" s="8">
        <f t="shared" si="4"/>
        <v>7.5388224200794676E-2</v>
      </c>
      <c r="D124" s="4">
        <v>5.6136207167735014E-2</v>
      </c>
      <c r="E124" s="8">
        <f t="shared" si="5"/>
        <v>7.3721557534128013E-2</v>
      </c>
      <c r="F124" s="8">
        <f t="shared" si="6"/>
        <v>0</v>
      </c>
      <c r="G124" s="8">
        <f t="shared" si="7"/>
        <v>0</v>
      </c>
    </row>
    <row r="125" spans="1:7" x14ac:dyDescent="0.3">
      <c r="A125" s="3">
        <v>40269</v>
      </c>
      <c r="B125">
        <v>51.916285999999999</v>
      </c>
      <c r="C125" s="8">
        <f t="shared" si="4"/>
        <v>4.4171614733044005E-2</v>
      </c>
      <c r="D125" s="4">
        <v>3.8542761742774344E-2</v>
      </c>
      <c r="E125" s="8">
        <f t="shared" si="5"/>
        <v>4.2504948066377342E-2</v>
      </c>
      <c r="F125" s="8">
        <f t="shared" si="6"/>
        <v>0</v>
      </c>
      <c r="G125" s="8">
        <f t="shared" si="7"/>
        <v>0</v>
      </c>
    </row>
    <row r="126" spans="1:7" x14ac:dyDescent="0.3">
      <c r="A126" s="3">
        <v>40299</v>
      </c>
      <c r="B126">
        <v>46.696258999999998</v>
      </c>
      <c r="C126" s="8">
        <f t="shared" si="4"/>
        <v>-0.10596848230960124</v>
      </c>
      <c r="D126" s="4">
        <v>-6.2249358284833245E-2</v>
      </c>
      <c r="E126" s="8">
        <f t="shared" si="5"/>
        <v>-0.1076351489762679</v>
      </c>
      <c r="F126" s="8">
        <f t="shared" si="6"/>
        <v>-0.1076351489762679</v>
      </c>
      <c r="G126" s="8">
        <f t="shared" si="7"/>
        <v>1.1585325295143384E-2</v>
      </c>
    </row>
    <row r="127" spans="1:7" x14ac:dyDescent="0.3">
      <c r="A127" s="3">
        <v>40330</v>
      </c>
      <c r="B127">
        <v>43.822547999999998</v>
      </c>
      <c r="C127" s="8">
        <f t="shared" si="4"/>
        <v>-6.3515574958020612E-2</v>
      </c>
      <c r="D127" s="4">
        <v>-3.7769044812347032E-2</v>
      </c>
      <c r="E127" s="8">
        <f t="shared" si="5"/>
        <v>-6.5182241624687276E-2</v>
      </c>
      <c r="F127" s="8">
        <f t="shared" si="6"/>
        <v>-6.5182241624687276E-2</v>
      </c>
      <c r="G127" s="8">
        <f t="shared" si="7"/>
        <v>4.2487246232191149E-3</v>
      </c>
    </row>
    <row r="128" spans="1:7" x14ac:dyDescent="0.3">
      <c r="A128" s="3">
        <v>40360</v>
      </c>
      <c r="B128">
        <v>49.433703999999999</v>
      </c>
      <c r="C128" s="8">
        <f t="shared" si="4"/>
        <v>0.12048397932018493</v>
      </c>
      <c r="D128" s="4">
        <v>-3.2914839531485874E-3</v>
      </c>
      <c r="E128" s="8">
        <f t="shared" si="5"/>
        <v>0.11881731265351826</v>
      </c>
      <c r="F128" s="8">
        <f t="shared" si="6"/>
        <v>0</v>
      </c>
      <c r="G128" s="8">
        <f t="shared" si="7"/>
        <v>0</v>
      </c>
    </row>
    <row r="129" spans="1:7" x14ac:dyDescent="0.3">
      <c r="A129" s="3">
        <v>40391</v>
      </c>
      <c r="B129">
        <v>50.421287999999997</v>
      </c>
      <c r="C129" s="8">
        <f t="shared" si="4"/>
        <v>1.9781008090087395E-2</v>
      </c>
      <c r="D129" s="4">
        <v>6.9033258629053185E-3</v>
      </c>
      <c r="E129" s="8">
        <f t="shared" si="5"/>
        <v>1.8114341423420728E-2</v>
      </c>
      <c r="F129" s="8">
        <f t="shared" si="6"/>
        <v>0</v>
      </c>
      <c r="G129" s="8">
        <f t="shared" si="7"/>
        <v>0</v>
      </c>
    </row>
    <row r="130" spans="1:7" x14ac:dyDescent="0.3">
      <c r="A130" s="3">
        <v>40422</v>
      </c>
      <c r="B130">
        <v>56.408070000000002</v>
      </c>
      <c r="C130" s="8">
        <f t="shared" si="4"/>
        <v>0.11219876652271901</v>
      </c>
      <c r="D130" s="4">
        <v>3.1504941141508404E-2</v>
      </c>
      <c r="E130" s="8">
        <f t="shared" si="5"/>
        <v>0.11053209985605235</v>
      </c>
      <c r="F130" s="8">
        <f t="shared" si="6"/>
        <v>0</v>
      </c>
      <c r="G130" s="8">
        <f t="shared" si="7"/>
        <v>0</v>
      </c>
    </row>
    <row r="131" spans="1:7" x14ac:dyDescent="0.3">
      <c r="A131" s="3">
        <v>40452</v>
      </c>
      <c r="B131">
        <v>58.212116000000002</v>
      </c>
      <c r="C131" s="8">
        <f t="shared" si="4"/>
        <v>3.1481278390674022E-2</v>
      </c>
      <c r="D131" s="4">
        <v>4.3169159346687906E-2</v>
      </c>
      <c r="E131" s="8">
        <f t="shared" si="5"/>
        <v>2.9814611724007355E-2</v>
      </c>
      <c r="F131" s="8">
        <f t="shared" si="6"/>
        <v>0</v>
      </c>
      <c r="G131" s="8">
        <f t="shared" si="7"/>
        <v>0</v>
      </c>
    </row>
    <row r="132" spans="1:7" x14ac:dyDescent="0.3">
      <c r="A132" s="3">
        <v>40483</v>
      </c>
      <c r="B132">
        <v>59.068480999999998</v>
      </c>
      <c r="C132" s="8">
        <f t="shared" ref="C132:C195" si="8">LN(B132/B131)</f>
        <v>1.4603953970038743E-2</v>
      </c>
      <c r="D132" s="4">
        <v>2.3042863564302723E-2</v>
      </c>
      <c r="E132" s="8">
        <f t="shared" ref="E132:E195" si="9">C132-$N$4</f>
        <v>1.2937287303372076E-2</v>
      </c>
      <c r="F132" s="8">
        <f t="shared" ref="F132:F195" si="10">IF(E132&lt;0,E132,0)</f>
        <v>0</v>
      </c>
      <c r="G132" s="8">
        <f t="shared" ref="G132:G195" si="11">F132^2</f>
        <v>0</v>
      </c>
    </row>
    <row r="133" spans="1:7" x14ac:dyDescent="0.3">
      <c r="A133" s="3">
        <v>40513</v>
      </c>
      <c r="B133">
        <v>62.308964000000003</v>
      </c>
      <c r="C133" s="8">
        <f t="shared" si="8"/>
        <v>5.3407834137800855E-2</v>
      </c>
      <c r="D133" s="4">
        <v>3.4948361274036006E-2</v>
      </c>
      <c r="E133" s="8">
        <f t="shared" si="9"/>
        <v>5.1741167471134192E-2</v>
      </c>
      <c r="F133" s="8">
        <f t="shared" si="10"/>
        <v>0</v>
      </c>
      <c r="G133" s="8">
        <f t="shared" si="11"/>
        <v>0</v>
      </c>
    </row>
    <row r="134" spans="1:7" x14ac:dyDescent="0.3">
      <c r="A134" s="3">
        <v>40544</v>
      </c>
      <c r="B134">
        <v>60.096843999999997</v>
      </c>
      <c r="C134" s="8">
        <f t="shared" si="8"/>
        <v>-3.6147972190080251E-2</v>
      </c>
      <c r="D134" s="4">
        <v>3.2560370945617333E-2</v>
      </c>
      <c r="E134" s="8">
        <f t="shared" si="9"/>
        <v>-3.7814638856746914E-2</v>
      </c>
      <c r="F134" s="8">
        <f t="shared" si="10"/>
        <v>-3.7814638856746914E-2</v>
      </c>
      <c r="G134" s="8">
        <f t="shared" si="11"/>
        <v>1.4299469118661935E-3</v>
      </c>
    </row>
    <row r="135" spans="1:7" x14ac:dyDescent="0.3">
      <c r="A135" s="3">
        <v>40575</v>
      </c>
      <c r="B135">
        <v>63.368575999999997</v>
      </c>
      <c r="C135" s="8">
        <f t="shared" si="8"/>
        <v>5.3010764198928619E-2</v>
      </c>
      <c r="D135" s="4">
        <v>2.9575000749874056E-2</v>
      </c>
      <c r="E135" s="8">
        <f t="shared" si="9"/>
        <v>5.1344097532261955E-2</v>
      </c>
      <c r="F135" s="8">
        <f t="shared" si="10"/>
        <v>0</v>
      </c>
      <c r="G135" s="8">
        <f t="shared" si="11"/>
        <v>0</v>
      </c>
    </row>
    <row r="136" spans="1:7" x14ac:dyDescent="0.3">
      <c r="A136" s="3">
        <v>40603</v>
      </c>
      <c r="B136">
        <v>62.114994000000003</v>
      </c>
      <c r="C136" s="8">
        <f t="shared" si="8"/>
        <v>-1.9980682811450379E-2</v>
      </c>
      <c r="D136" s="4">
        <v>-1.2667701894044002E-2</v>
      </c>
      <c r="E136" s="8">
        <f t="shared" si="9"/>
        <v>-2.1647349478117046E-2</v>
      </c>
      <c r="F136" s="8">
        <f t="shared" si="10"/>
        <v>-2.1647349478117046E-2</v>
      </c>
      <c r="G136" s="8">
        <f t="shared" si="11"/>
        <v>4.6860773942773433E-4</v>
      </c>
    </row>
    <row r="137" spans="1:7" x14ac:dyDescent="0.3">
      <c r="A137" s="3">
        <v>40634</v>
      </c>
      <c r="B137">
        <v>66.218543999999994</v>
      </c>
      <c r="C137" s="8">
        <f t="shared" si="8"/>
        <v>6.3973135491754693E-2</v>
      </c>
      <c r="D137" s="4">
        <v>2.0501476777409332E-2</v>
      </c>
      <c r="E137" s="8">
        <f t="shared" si="9"/>
        <v>6.2306468825088029E-2</v>
      </c>
      <c r="F137" s="8">
        <f t="shared" si="10"/>
        <v>0</v>
      </c>
      <c r="G137" s="8">
        <f t="shared" si="11"/>
        <v>0</v>
      </c>
    </row>
    <row r="138" spans="1:7" x14ac:dyDescent="0.3">
      <c r="A138" s="3">
        <v>40664</v>
      </c>
      <c r="B138">
        <v>65.920447999999993</v>
      </c>
      <c r="C138" s="8">
        <f t="shared" si="8"/>
        <v>-4.511862867737455E-3</v>
      </c>
      <c r="D138" s="4">
        <v>5.0939873881095284E-3</v>
      </c>
      <c r="E138" s="8">
        <f t="shared" si="9"/>
        <v>-6.178529534404122E-3</v>
      </c>
      <c r="F138" s="8">
        <f t="shared" si="10"/>
        <v>-6.178529534404122E-3</v>
      </c>
      <c r="G138" s="8">
        <f t="shared" si="11"/>
        <v>3.8174227207504016E-5</v>
      </c>
    </row>
    <row r="139" spans="1:7" x14ac:dyDescent="0.3">
      <c r="A139" s="3">
        <v>40695</v>
      </c>
      <c r="B139">
        <v>66.260131999999999</v>
      </c>
      <c r="C139" s="8">
        <f t="shared" si="8"/>
        <v>5.13970732726591E-3</v>
      </c>
      <c r="D139" s="4">
        <v>-3.8868390502178655E-2</v>
      </c>
      <c r="E139" s="8">
        <f t="shared" si="9"/>
        <v>3.473040660599243E-3</v>
      </c>
      <c r="F139" s="8">
        <f t="shared" si="10"/>
        <v>0</v>
      </c>
      <c r="G139" s="8">
        <f t="shared" si="11"/>
        <v>0</v>
      </c>
    </row>
    <row r="140" spans="1:7" x14ac:dyDescent="0.3">
      <c r="A140" s="3">
        <v>40725</v>
      </c>
      <c r="B140">
        <v>61.889930999999997</v>
      </c>
      <c r="C140" s="8">
        <f t="shared" si="8"/>
        <v>-6.8230888152485708E-2</v>
      </c>
      <c r="D140" s="4">
        <v>2.9016611928066923E-2</v>
      </c>
      <c r="E140" s="8">
        <f t="shared" si="9"/>
        <v>-6.9897554819152372E-2</v>
      </c>
      <c r="F140" s="8">
        <f t="shared" si="10"/>
        <v>-6.9897554819152372E-2</v>
      </c>
      <c r="G140" s="8">
        <f t="shared" si="11"/>
        <v>4.8856681696964107E-3</v>
      </c>
    </row>
    <row r="141" spans="1:7" x14ac:dyDescent="0.3">
      <c r="A141" s="3">
        <v>40756</v>
      </c>
      <c r="B141">
        <v>57.105003000000004</v>
      </c>
      <c r="C141" s="8">
        <f t="shared" si="8"/>
        <v>-8.0465769832034378E-2</v>
      </c>
      <c r="D141" s="4">
        <v>-0.11155150163391914</v>
      </c>
      <c r="E141" s="8">
        <f t="shared" si="9"/>
        <v>-8.2132436498701042E-2</v>
      </c>
      <c r="F141" s="8">
        <f t="shared" si="10"/>
        <v>-8.2132436498701042E-2</v>
      </c>
      <c r="G141" s="8">
        <f t="shared" si="11"/>
        <v>6.7457371252131592E-3</v>
      </c>
    </row>
    <row r="142" spans="1:7" x14ac:dyDescent="0.3">
      <c r="A142" s="3">
        <v>40787</v>
      </c>
      <c r="B142">
        <v>53.268734000000002</v>
      </c>
      <c r="C142" s="8">
        <f t="shared" si="8"/>
        <v>-6.9542176112669371E-2</v>
      </c>
      <c r="D142" s="4">
        <v>-9.6898422195606567E-3</v>
      </c>
      <c r="E142" s="8">
        <f t="shared" si="9"/>
        <v>-7.1208842779336035E-2</v>
      </c>
      <c r="F142" s="8">
        <f t="shared" si="10"/>
        <v>-7.1208842779336035E-2</v>
      </c>
      <c r="G142" s="8">
        <f t="shared" si="11"/>
        <v>5.0706992899721979E-3</v>
      </c>
    </row>
    <row r="143" spans="1:7" x14ac:dyDescent="0.3">
      <c r="A143" s="3">
        <v>40817</v>
      </c>
      <c r="B143">
        <v>60.527752</v>
      </c>
      <c r="C143" s="8">
        <f t="shared" si="8"/>
        <v>0.12775241568028242</v>
      </c>
      <c r="D143" s="4">
        <v>2.8005694066489926E-2</v>
      </c>
      <c r="E143" s="8">
        <f t="shared" si="9"/>
        <v>0.12608574901361574</v>
      </c>
      <c r="F143" s="8">
        <f t="shared" si="10"/>
        <v>0</v>
      </c>
      <c r="G143" s="8">
        <f t="shared" si="11"/>
        <v>0</v>
      </c>
    </row>
    <row r="144" spans="1:7" x14ac:dyDescent="0.3">
      <c r="A144" s="3">
        <v>40848</v>
      </c>
      <c r="B144">
        <v>58.848376999999999</v>
      </c>
      <c r="C144" s="8">
        <f t="shared" si="8"/>
        <v>-2.8137715868631716E-2</v>
      </c>
      <c r="D144" s="4">
        <v>1.5779160738160623E-2</v>
      </c>
      <c r="E144" s="8">
        <f t="shared" si="9"/>
        <v>-2.9804382535298383E-2</v>
      </c>
      <c r="F144" s="8">
        <f t="shared" si="10"/>
        <v>-2.9804382535298383E-2</v>
      </c>
      <c r="G144" s="8">
        <f t="shared" si="11"/>
        <v>8.8830121831039925E-4</v>
      </c>
    </row>
    <row r="145" spans="1:7" x14ac:dyDescent="0.3">
      <c r="A145" s="3">
        <v>40878</v>
      </c>
      <c r="B145">
        <v>59.860225999999997</v>
      </c>
      <c r="C145" s="8">
        <f t="shared" si="8"/>
        <v>1.7048023157181864E-2</v>
      </c>
      <c r="D145" s="4">
        <v>1.3685864734008166E-2</v>
      </c>
      <c r="E145" s="8">
        <f t="shared" si="9"/>
        <v>1.5381356490515197E-2</v>
      </c>
      <c r="F145" s="8">
        <f t="shared" si="10"/>
        <v>0</v>
      </c>
      <c r="G145" s="8">
        <f t="shared" si="11"/>
        <v>0</v>
      </c>
    </row>
    <row r="146" spans="1:7" x14ac:dyDescent="0.3">
      <c r="A146" s="3">
        <v>40909</v>
      </c>
      <c r="B146">
        <v>62.280872000000002</v>
      </c>
      <c r="C146" s="8">
        <f t="shared" si="8"/>
        <v>3.9642070258765309E-2</v>
      </c>
      <c r="D146" s="4">
        <v>4.5025097747086802E-2</v>
      </c>
      <c r="E146" s="8">
        <f t="shared" si="9"/>
        <v>3.7975403592098646E-2</v>
      </c>
      <c r="F146" s="8">
        <f t="shared" si="10"/>
        <v>0</v>
      </c>
      <c r="G146" s="8">
        <f t="shared" si="11"/>
        <v>0</v>
      </c>
    </row>
    <row r="147" spans="1:7" x14ac:dyDescent="0.3">
      <c r="A147" s="3">
        <v>40940</v>
      </c>
      <c r="B147">
        <v>63.844425000000001</v>
      </c>
      <c r="C147" s="8">
        <f t="shared" si="8"/>
        <v>2.4794916496927756E-2</v>
      </c>
      <c r="D147" s="4">
        <v>3.9137019179213507E-2</v>
      </c>
      <c r="E147" s="8">
        <f t="shared" si="9"/>
        <v>2.3128249830261089E-2</v>
      </c>
      <c r="F147" s="8">
        <f t="shared" si="10"/>
        <v>0</v>
      </c>
      <c r="G147" s="8">
        <f t="shared" si="11"/>
        <v>0</v>
      </c>
    </row>
    <row r="148" spans="1:7" x14ac:dyDescent="0.3">
      <c r="A148" s="3">
        <v>40969</v>
      </c>
      <c r="B148">
        <v>64.948143000000002</v>
      </c>
      <c r="C148" s="8">
        <f t="shared" si="8"/>
        <v>1.7139886834623457E-2</v>
      </c>
      <c r="D148" s="4">
        <v>2.6809497027676436E-2</v>
      </c>
      <c r="E148" s="8">
        <f t="shared" si="9"/>
        <v>1.547322016795679E-2</v>
      </c>
      <c r="F148" s="8">
        <f t="shared" si="10"/>
        <v>0</v>
      </c>
      <c r="G148" s="8">
        <f t="shared" si="11"/>
        <v>0</v>
      </c>
    </row>
    <row r="149" spans="1:7" x14ac:dyDescent="0.3">
      <c r="A149" s="3">
        <v>41000</v>
      </c>
      <c r="B149">
        <v>60.911597999999998</v>
      </c>
      <c r="C149" s="8">
        <f t="shared" si="8"/>
        <v>-6.4165551550280961E-2</v>
      </c>
      <c r="D149" s="4">
        <v>-2.0247370616681883E-3</v>
      </c>
      <c r="E149" s="8">
        <f t="shared" si="9"/>
        <v>-6.5832218216947624E-2</v>
      </c>
      <c r="F149" s="8">
        <f t="shared" si="10"/>
        <v>-6.5832218216947624E-2</v>
      </c>
      <c r="G149" s="8">
        <f t="shared" si="11"/>
        <v>4.3338809553638107E-3</v>
      </c>
    </row>
    <row r="150" spans="1:7" x14ac:dyDescent="0.3">
      <c r="A150" s="3">
        <v>41030</v>
      </c>
      <c r="B150">
        <v>56.315983000000003</v>
      </c>
      <c r="C150" s="8">
        <f t="shared" si="8"/>
        <v>-7.844521520136731E-2</v>
      </c>
      <c r="D150" s="4">
        <v>-3.3115171647048497E-2</v>
      </c>
      <c r="E150" s="8">
        <f t="shared" si="9"/>
        <v>-8.0111881868033974E-2</v>
      </c>
      <c r="F150" s="8">
        <f t="shared" si="10"/>
        <v>-8.0111881868033974E-2</v>
      </c>
      <c r="G150" s="8">
        <f t="shared" si="11"/>
        <v>6.4179136164378304E-3</v>
      </c>
    </row>
    <row r="151" spans="1:7" x14ac:dyDescent="0.3">
      <c r="A151" s="3">
        <v>41061</v>
      </c>
      <c r="B151">
        <v>57.520107000000003</v>
      </c>
      <c r="C151" s="8">
        <f t="shared" si="8"/>
        <v>2.115618890138744E-2</v>
      </c>
      <c r="D151" s="4">
        <v>-1.3352295190864963E-2</v>
      </c>
      <c r="E151" s="8">
        <f t="shared" si="9"/>
        <v>1.9489522234720773E-2</v>
      </c>
      <c r="F151" s="8">
        <f t="shared" si="10"/>
        <v>0</v>
      </c>
      <c r="G151" s="8">
        <f t="shared" si="11"/>
        <v>0</v>
      </c>
    </row>
    <row r="152" spans="1:7" x14ac:dyDescent="0.3">
      <c r="A152" s="3">
        <v>41091</v>
      </c>
      <c r="B152">
        <v>57.785404</v>
      </c>
      <c r="C152" s="8">
        <f t="shared" si="8"/>
        <v>4.6016442031353525E-3</v>
      </c>
      <c r="D152" s="4">
        <v>2.7058290832838196E-2</v>
      </c>
      <c r="E152" s="8">
        <f t="shared" si="9"/>
        <v>2.9349775364686855E-3</v>
      </c>
      <c r="F152" s="8">
        <f t="shared" si="10"/>
        <v>0</v>
      </c>
      <c r="G152" s="8">
        <f t="shared" si="11"/>
        <v>0</v>
      </c>
    </row>
    <row r="153" spans="1:7" x14ac:dyDescent="0.3">
      <c r="A153" s="3">
        <v>41122</v>
      </c>
      <c r="B153">
        <v>59.330100999999999</v>
      </c>
      <c r="C153" s="8">
        <f t="shared" si="8"/>
        <v>2.6380564775203286E-2</v>
      </c>
      <c r="D153" s="4">
        <v>3.1610569005792219E-2</v>
      </c>
      <c r="E153" s="8">
        <f t="shared" si="9"/>
        <v>2.4713898108536619E-2</v>
      </c>
      <c r="F153" s="8">
        <f t="shared" si="10"/>
        <v>0</v>
      </c>
      <c r="G153" s="8">
        <f t="shared" si="11"/>
        <v>0</v>
      </c>
    </row>
    <row r="154" spans="1:7" x14ac:dyDescent="0.3">
      <c r="A154" s="3">
        <v>41153</v>
      </c>
      <c r="B154">
        <v>59.416297999999998</v>
      </c>
      <c r="C154" s="8">
        <f t="shared" si="8"/>
        <v>1.4517832265313125E-3</v>
      </c>
      <c r="D154" s="4">
        <v>2.8081806770415847E-2</v>
      </c>
      <c r="E154" s="8">
        <f t="shared" si="9"/>
        <v>-2.1488344013535429E-4</v>
      </c>
      <c r="F154" s="8">
        <f t="shared" si="10"/>
        <v>-2.1488344013535429E-4</v>
      </c>
      <c r="G154" s="8">
        <f t="shared" si="11"/>
        <v>4.6174892844404392E-8</v>
      </c>
    </row>
    <row r="155" spans="1:7" x14ac:dyDescent="0.3">
      <c r="A155" s="3">
        <v>41183</v>
      </c>
      <c r="B155">
        <v>56.133766000000001</v>
      </c>
      <c r="C155" s="8">
        <f t="shared" si="8"/>
        <v>-5.6831044889571164E-2</v>
      </c>
      <c r="D155" s="4">
        <v>-3.8872201215836791E-3</v>
      </c>
      <c r="E155" s="8">
        <f t="shared" si="9"/>
        <v>-5.8497711556237827E-2</v>
      </c>
      <c r="F155" s="8">
        <f t="shared" si="10"/>
        <v>-5.8497711556237827E-2</v>
      </c>
      <c r="G155" s="8">
        <f t="shared" si="11"/>
        <v>3.4219822573168007E-3</v>
      </c>
    </row>
    <row r="156" spans="1:7" x14ac:dyDescent="0.3">
      <c r="A156" s="3">
        <v>41214</v>
      </c>
      <c r="B156">
        <v>60.050755000000002</v>
      </c>
      <c r="C156" s="8">
        <f t="shared" si="8"/>
        <v>6.7452600354016984E-2</v>
      </c>
      <c r="D156" s="4">
        <v>-3.0584978522643885E-2</v>
      </c>
      <c r="E156" s="8">
        <f t="shared" si="9"/>
        <v>6.578593368735032E-2</v>
      </c>
      <c r="F156" s="8">
        <f t="shared" si="10"/>
        <v>0</v>
      </c>
      <c r="G156" s="8">
        <f t="shared" si="11"/>
        <v>0</v>
      </c>
    </row>
    <row r="157" spans="1:7" x14ac:dyDescent="0.3">
      <c r="A157" s="3">
        <v>41244</v>
      </c>
      <c r="B157">
        <v>60.832714000000003</v>
      </c>
      <c r="C157" s="8">
        <f t="shared" si="8"/>
        <v>1.2937582177785583E-2</v>
      </c>
      <c r="D157" s="4">
        <v>1.972514961509142E-2</v>
      </c>
      <c r="E157" s="8">
        <f t="shared" si="9"/>
        <v>1.1270915511118916E-2</v>
      </c>
      <c r="F157" s="8">
        <f t="shared" si="10"/>
        <v>0</v>
      </c>
      <c r="G157" s="8">
        <f t="shared" si="11"/>
        <v>0</v>
      </c>
    </row>
    <row r="158" spans="1:7" x14ac:dyDescent="0.3">
      <c r="A158" s="3">
        <v>41275</v>
      </c>
      <c r="B158">
        <v>63.783051</v>
      </c>
      <c r="C158" s="8">
        <f t="shared" si="8"/>
        <v>4.7359793269421357E-2</v>
      </c>
      <c r="D158" s="4">
        <v>4.0044072826034761E-2</v>
      </c>
      <c r="E158" s="8">
        <f t="shared" si="9"/>
        <v>4.5693126602754694E-2</v>
      </c>
      <c r="F158" s="8">
        <f t="shared" si="10"/>
        <v>0</v>
      </c>
      <c r="G158" s="8">
        <f t="shared" si="11"/>
        <v>0</v>
      </c>
    </row>
    <row r="159" spans="1:7" x14ac:dyDescent="0.3">
      <c r="A159" s="3">
        <v>41306</v>
      </c>
      <c r="B159">
        <v>62.987827000000003</v>
      </c>
      <c r="C159" s="8">
        <f t="shared" si="8"/>
        <v>-1.2546011250623348E-2</v>
      </c>
      <c r="D159" s="4">
        <v>2.1325961667452462E-2</v>
      </c>
      <c r="E159" s="8">
        <f t="shared" si="9"/>
        <v>-1.4212677917290015E-2</v>
      </c>
      <c r="F159" s="8">
        <f t="shared" si="10"/>
        <v>-1.4212677917290015E-2</v>
      </c>
      <c r="G159" s="8">
        <f t="shared" si="11"/>
        <v>2.0200021358062324E-4</v>
      </c>
    </row>
    <row r="160" spans="1:7" x14ac:dyDescent="0.3">
      <c r="A160" s="3">
        <v>41334</v>
      </c>
      <c r="B160">
        <v>63.556873000000003</v>
      </c>
      <c r="C160" s="8">
        <f t="shared" si="8"/>
        <v>8.9936573502223914E-3</v>
      </c>
      <c r="D160" s="4">
        <v>2.5151988284479933E-2</v>
      </c>
      <c r="E160" s="8">
        <f t="shared" si="9"/>
        <v>7.3269906835557244E-3</v>
      </c>
      <c r="F160" s="8">
        <f t="shared" si="10"/>
        <v>0</v>
      </c>
      <c r="G160" s="8">
        <f t="shared" si="11"/>
        <v>0</v>
      </c>
    </row>
    <row r="161" spans="1:7" x14ac:dyDescent="0.3">
      <c r="A161" s="3">
        <v>41365</v>
      </c>
      <c r="B161">
        <v>63.956645999999999</v>
      </c>
      <c r="C161" s="8">
        <f t="shared" si="8"/>
        <v>6.2703047166750986E-3</v>
      </c>
      <c r="D161" s="4">
        <v>1.2731108385053069E-2</v>
      </c>
      <c r="E161" s="8">
        <f t="shared" si="9"/>
        <v>4.6036380500084316E-3</v>
      </c>
      <c r="F161" s="8">
        <f t="shared" si="10"/>
        <v>0</v>
      </c>
      <c r="G161" s="8">
        <f t="shared" si="11"/>
        <v>0</v>
      </c>
    </row>
    <row r="162" spans="1:7" x14ac:dyDescent="0.3">
      <c r="A162" s="3">
        <v>41395</v>
      </c>
      <c r="B162">
        <v>69.435905000000005</v>
      </c>
      <c r="C162" s="8">
        <f t="shared" si="8"/>
        <v>8.2198649272608212E-2</v>
      </c>
      <c r="D162" s="4">
        <v>4.3077296234266003E-2</v>
      </c>
      <c r="E162" s="8">
        <f t="shared" si="9"/>
        <v>8.0531982605941549E-2</v>
      </c>
      <c r="F162" s="8">
        <f t="shared" si="10"/>
        <v>0</v>
      </c>
      <c r="G162" s="8">
        <f t="shared" si="11"/>
        <v>0</v>
      </c>
    </row>
    <row r="163" spans="1:7" x14ac:dyDescent="0.3">
      <c r="A163" s="3">
        <v>41426</v>
      </c>
      <c r="B163">
        <v>67.347167999999996</v>
      </c>
      <c r="C163" s="8">
        <f t="shared" si="8"/>
        <v>-3.0543243864481612E-2</v>
      </c>
      <c r="D163" s="4">
        <v>-1.2932074499374634E-2</v>
      </c>
      <c r="E163" s="8">
        <f t="shared" si="9"/>
        <v>-3.2209910531148279E-2</v>
      </c>
      <c r="F163" s="8">
        <f t="shared" si="10"/>
        <v>-3.2209910531148279E-2</v>
      </c>
      <c r="G163" s="8">
        <f t="shared" si="11"/>
        <v>1.0374783364245769E-3</v>
      </c>
    </row>
    <row r="164" spans="1:7" x14ac:dyDescent="0.3">
      <c r="A164" s="3">
        <v>41456</v>
      </c>
      <c r="B164">
        <v>80.496184999999997</v>
      </c>
      <c r="C164" s="8">
        <f t="shared" si="8"/>
        <v>0.17834893902265031</v>
      </c>
      <c r="D164" s="4">
        <v>3.0366293119314776E-2</v>
      </c>
      <c r="E164" s="8">
        <f t="shared" si="9"/>
        <v>0.17668227235598363</v>
      </c>
      <c r="F164" s="8">
        <f t="shared" si="10"/>
        <v>0</v>
      </c>
      <c r="G164" s="8">
        <f t="shared" si="11"/>
        <v>0</v>
      </c>
    </row>
    <row r="165" spans="1:7" x14ac:dyDescent="0.3">
      <c r="A165" s="3">
        <v>41487</v>
      </c>
      <c r="B165">
        <v>75.680053999999998</v>
      </c>
      <c r="C165" s="8">
        <f t="shared" si="8"/>
        <v>-6.1695153723142833E-2</v>
      </c>
      <c r="D165" s="4">
        <v>8.4462247104348206E-4</v>
      </c>
      <c r="E165" s="8">
        <f t="shared" si="9"/>
        <v>-6.3361820389809503E-2</v>
      </c>
      <c r="F165" s="8">
        <f t="shared" si="10"/>
        <v>-6.3361820389809503E-2</v>
      </c>
      <c r="G165" s="8">
        <f t="shared" si="11"/>
        <v>4.0147202831104789E-3</v>
      </c>
    </row>
    <row r="166" spans="1:7" x14ac:dyDescent="0.3">
      <c r="A166" s="3">
        <v>41518</v>
      </c>
      <c r="B166">
        <v>78.962440000000001</v>
      </c>
      <c r="C166" s="8">
        <f t="shared" si="8"/>
        <v>4.2457658096145101E-2</v>
      </c>
      <c r="D166" s="4">
        <v>1.0175051893412149E-2</v>
      </c>
      <c r="E166" s="8">
        <f t="shared" si="9"/>
        <v>4.0790991429478438E-2</v>
      </c>
      <c r="F166" s="8">
        <f t="shared" si="10"/>
        <v>0</v>
      </c>
      <c r="G166" s="8">
        <f t="shared" si="11"/>
        <v>0</v>
      </c>
    </row>
    <row r="167" spans="1:7" x14ac:dyDescent="0.3">
      <c r="A167" s="3">
        <v>41548</v>
      </c>
      <c r="B167">
        <v>81.296143000000001</v>
      </c>
      <c r="C167" s="8">
        <f t="shared" si="8"/>
        <v>2.9126277483793303E-2</v>
      </c>
      <c r="D167" s="4">
        <v>1.928916344820775E-2</v>
      </c>
      <c r="E167" s="8">
        <f t="shared" si="9"/>
        <v>2.7459610817126636E-2</v>
      </c>
      <c r="F167" s="8">
        <f t="shared" si="10"/>
        <v>0</v>
      </c>
      <c r="G167" s="8">
        <f t="shared" si="11"/>
        <v>0</v>
      </c>
    </row>
    <row r="168" spans="1:7" x14ac:dyDescent="0.3">
      <c r="A168" s="3">
        <v>41579</v>
      </c>
      <c r="B168">
        <v>81.161873</v>
      </c>
      <c r="C168" s="8">
        <f t="shared" si="8"/>
        <v>-1.6529812917657624E-3</v>
      </c>
      <c r="D168" s="4">
        <v>3.6258420842075298E-2</v>
      </c>
      <c r="E168" s="8">
        <f t="shared" si="9"/>
        <v>-3.3196479584324291E-3</v>
      </c>
      <c r="F168" s="8">
        <f t="shared" si="10"/>
        <v>-3.3196479584324291E-3</v>
      </c>
      <c r="G168" s="8">
        <f t="shared" si="11"/>
        <v>1.1020062567924594E-5</v>
      </c>
    </row>
    <row r="169" spans="1:7" x14ac:dyDescent="0.3">
      <c r="A169" s="3">
        <v>41609</v>
      </c>
      <c r="B169">
        <v>83.361892999999995</v>
      </c>
      <c r="C169" s="8">
        <f t="shared" si="8"/>
        <v>2.674569391822627E-2</v>
      </c>
      <c r="D169" s="4">
        <v>1.349941977447679E-2</v>
      </c>
      <c r="E169" s="8">
        <f t="shared" si="9"/>
        <v>2.5079027251559603E-2</v>
      </c>
      <c r="F169" s="8">
        <f t="shared" si="10"/>
        <v>0</v>
      </c>
      <c r="G169" s="8">
        <f t="shared" si="11"/>
        <v>0</v>
      </c>
    </row>
    <row r="170" spans="1:7" x14ac:dyDescent="0.3">
      <c r="A170" s="3">
        <v>41640</v>
      </c>
      <c r="B170">
        <v>78.903876999999994</v>
      </c>
      <c r="C170" s="8">
        <f t="shared" si="8"/>
        <v>-5.4960921686277177E-2</v>
      </c>
      <c r="D170" s="4">
        <v>8.0327912414859867E-3</v>
      </c>
      <c r="E170" s="8">
        <f t="shared" si="9"/>
        <v>-5.662758835294384E-2</v>
      </c>
      <c r="F170" s="8">
        <f t="shared" si="10"/>
        <v>-5.662758835294384E-2</v>
      </c>
      <c r="G170" s="8">
        <f t="shared" si="11"/>
        <v>3.2066837626704607E-3</v>
      </c>
    </row>
    <row r="171" spans="1:7" x14ac:dyDescent="0.3">
      <c r="A171" s="3">
        <v>41671</v>
      </c>
      <c r="B171">
        <v>91.046409999999995</v>
      </c>
      <c r="C171" s="8">
        <f t="shared" si="8"/>
        <v>0.14313901171690452</v>
      </c>
      <c r="D171" s="4">
        <v>-2.9235609107335124E-3</v>
      </c>
      <c r="E171" s="8">
        <f t="shared" si="9"/>
        <v>0.14147234505023784</v>
      </c>
      <c r="F171" s="8">
        <f t="shared" si="10"/>
        <v>0</v>
      </c>
      <c r="G171" s="8">
        <f t="shared" si="11"/>
        <v>0</v>
      </c>
    </row>
    <row r="172" spans="1:7" x14ac:dyDescent="0.3">
      <c r="A172" s="3">
        <v>41699</v>
      </c>
      <c r="B172">
        <v>89.335350000000005</v>
      </c>
      <c r="C172" s="8">
        <f t="shared" si="8"/>
        <v>-1.897211029624038E-2</v>
      </c>
      <c r="D172" s="4">
        <v>2.5258368891180855E-2</v>
      </c>
      <c r="E172" s="8">
        <f t="shared" si="9"/>
        <v>-2.0638776962907047E-2</v>
      </c>
      <c r="F172" s="8">
        <f t="shared" si="10"/>
        <v>-2.0638776962907047E-2</v>
      </c>
      <c r="G172" s="8">
        <f t="shared" si="11"/>
        <v>4.2595911452462265E-4</v>
      </c>
    </row>
    <row r="173" spans="1:7" x14ac:dyDescent="0.3">
      <c r="A173" s="3">
        <v>41730</v>
      </c>
      <c r="B173">
        <v>88.771782000000002</v>
      </c>
      <c r="C173" s="8">
        <f t="shared" si="8"/>
        <v>-6.3284369866263195E-3</v>
      </c>
      <c r="D173" s="4">
        <v>3.9701914261050747E-4</v>
      </c>
      <c r="E173" s="8">
        <f t="shared" si="9"/>
        <v>-7.9951036532929856E-3</v>
      </c>
      <c r="F173" s="8">
        <f t="shared" si="10"/>
        <v>-7.9951036532929856E-3</v>
      </c>
      <c r="G173" s="8">
        <f t="shared" si="11"/>
        <v>6.3921682426898845E-5</v>
      </c>
    </row>
    <row r="174" spans="1:7" x14ac:dyDescent="0.3">
      <c r="A174" s="3">
        <v>41760</v>
      </c>
      <c r="B174">
        <v>90.622451999999996</v>
      </c>
      <c r="C174" s="8">
        <f t="shared" si="8"/>
        <v>2.0633167689328189E-2</v>
      </c>
      <c r="D174" s="4">
        <v>1.3590937029834107E-2</v>
      </c>
      <c r="E174" s="8">
        <f t="shared" si="9"/>
        <v>1.8966501022661522E-2</v>
      </c>
      <c r="F174" s="8">
        <f t="shared" si="10"/>
        <v>0</v>
      </c>
      <c r="G174" s="8">
        <f t="shared" si="11"/>
        <v>0</v>
      </c>
    </row>
    <row r="175" spans="1:7" x14ac:dyDescent="0.3">
      <c r="A175" s="3">
        <v>41791</v>
      </c>
      <c r="B175">
        <v>97.156433000000007</v>
      </c>
      <c r="C175" s="8">
        <f t="shared" si="8"/>
        <v>6.9620393903588748E-2</v>
      </c>
      <c r="D175" s="4">
        <v>2.9880821738552089E-2</v>
      </c>
      <c r="E175" s="8">
        <f t="shared" si="9"/>
        <v>6.7953727236922085E-2</v>
      </c>
      <c r="F175" s="8">
        <f t="shared" si="10"/>
        <v>0</v>
      </c>
      <c r="G175" s="8">
        <f t="shared" si="11"/>
        <v>0</v>
      </c>
    </row>
    <row r="176" spans="1:7" x14ac:dyDescent="0.3">
      <c r="A176" s="3">
        <v>41821</v>
      </c>
      <c r="B176">
        <v>100.271141</v>
      </c>
      <c r="C176" s="8">
        <f t="shared" si="8"/>
        <v>3.1555535925945032E-2</v>
      </c>
      <c r="D176" s="4">
        <v>1.3269959710076782E-2</v>
      </c>
      <c r="E176" s="8">
        <f t="shared" si="9"/>
        <v>2.9888869259278365E-2</v>
      </c>
      <c r="F176" s="8">
        <f t="shared" si="10"/>
        <v>0</v>
      </c>
      <c r="G176" s="8">
        <f t="shared" si="11"/>
        <v>0</v>
      </c>
    </row>
    <row r="177" spans="1:7" x14ac:dyDescent="0.3">
      <c r="A177" s="3">
        <v>41852</v>
      </c>
      <c r="B177">
        <v>101.228638</v>
      </c>
      <c r="C177" s="8">
        <f t="shared" si="8"/>
        <v>9.503774263569572E-3</v>
      </c>
      <c r="D177" s="4">
        <v>-5.8811290252285585E-3</v>
      </c>
      <c r="E177" s="8">
        <f t="shared" si="9"/>
        <v>7.837107596902905E-3</v>
      </c>
      <c r="F177" s="8">
        <f t="shared" si="10"/>
        <v>0</v>
      </c>
      <c r="G177" s="8">
        <f t="shared" si="11"/>
        <v>0</v>
      </c>
    </row>
    <row r="178" spans="1:7" x14ac:dyDescent="0.3">
      <c r="A178" s="3">
        <v>41883</v>
      </c>
      <c r="B178">
        <v>98.926079000000001</v>
      </c>
      <c r="C178" s="8">
        <f t="shared" si="8"/>
        <v>-2.3008806545641088E-2</v>
      </c>
      <c r="D178" s="4">
        <v>1.603165751778696E-2</v>
      </c>
      <c r="E178" s="8">
        <f t="shared" si="9"/>
        <v>-2.4675473212307755E-2</v>
      </c>
      <c r="F178" s="8">
        <f t="shared" si="10"/>
        <v>-2.4675473212307755E-2</v>
      </c>
      <c r="G178" s="8">
        <f t="shared" si="11"/>
        <v>6.0887897825131761E-4</v>
      </c>
    </row>
    <row r="179" spans="1:7" x14ac:dyDescent="0.3">
      <c r="A179" s="3">
        <v>41913</v>
      </c>
      <c r="B179">
        <v>102.918556</v>
      </c>
      <c r="C179" s="8">
        <f t="shared" si="8"/>
        <v>3.9565062535336225E-2</v>
      </c>
      <c r="D179" s="4">
        <v>-2.8476672964442066E-2</v>
      </c>
      <c r="E179" s="8">
        <f t="shared" si="9"/>
        <v>3.7898395868669561E-2</v>
      </c>
      <c r="F179" s="8">
        <f t="shared" si="10"/>
        <v>0</v>
      </c>
      <c r="G179" s="8">
        <f t="shared" si="11"/>
        <v>0</v>
      </c>
    </row>
    <row r="180" spans="1:7" x14ac:dyDescent="0.3">
      <c r="A180" s="3">
        <v>41944</v>
      </c>
      <c r="B180">
        <v>109.927025</v>
      </c>
      <c r="C180" s="8">
        <f t="shared" si="8"/>
        <v>6.5878779548013175E-2</v>
      </c>
      <c r="D180" s="4">
        <v>5.3907732915100835E-2</v>
      </c>
      <c r="E180" s="8">
        <f t="shared" si="9"/>
        <v>6.4212112881346511E-2</v>
      </c>
      <c r="F180" s="8">
        <f t="shared" si="10"/>
        <v>0</v>
      </c>
      <c r="G180" s="8">
        <f t="shared" si="11"/>
        <v>0</v>
      </c>
    </row>
    <row r="181" spans="1:7" x14ac:dyDescent="0.3">
      <c r="A181" s="3">
        <v>41974</v>
      </c>
      <c r="B181">
        <v>110.232765</v>
      </c>
      <c r="C181" s="8">
        <f t="shared" si="8"/>
        <v>2.7774390277544329E-3</v>
      </c>
      <c r="D181" s="4">
        <v>4.7330552586217836E-3</v>
      </c>
      <c r="E181" s="8">
        <f t="shared" si="9"/>
        <v>1.1107723610877661E-3</v>
      </c>
      <c r="F181" s="8">
        <f t="shared" si="10"/>
        <v>0</v>
      </c>
      <c r="G181" s="8">
        <f t="shared" si="11"/>
        <v>0</v>
      </c>
    </row>
    <row r="182" spans="1:7" x14ac:dyDescent="0.3">
      <c r="A182" s="3">
        <v>42005</v>
      </c>
      <c r="B182">
        <v>111.868149</v>
      </c>
      <c r="C182" s="8">
        <f t="shared" si="8"/>
        <v>1.4726761154993013E-2</v>
      </c>
      <c r="D182" s="4">
        <v>-1.2781714508435049E-2</v>
      </c>
      <c r="E182" s="8">
        <f t="shared" si="9"/>
        <v>1.3060094488326346E-2</v>
      </c>
      <c r="F182" s="8">
        <f t="shared" si="10"/>
        <v>0</v>
      </c>
      <c r="G182" s="8">
        <f t="shared" si="11"/>
        <v>0</v>
      </c>
    </row>
    <row r="183" spans="1:7" x14ac:dyDescent="0.3">
      <c r="A183" s="3">
        <v>42036</v>
      </c>
      <c r="B183">
        <v>119.958084</v>
      </c>
      <c r="C183" s="8">
        <f t="shared" si="8"/>
        <v>6.9821445031520782E-2</v>
      </c>
      <c r="D183" s="4">
        <v>2.6286187871833535E-2</v>
      </c>
      <c r="E183" s="8">
        <f t="shared" si="9"/>
        <v>6.8154778364854118E-2</v>
      </c>
      <c r="F183" s="8">
        <f t="shared" si="10"/>
        <v>0</v>
      </c>
      <c r="G183" s="8">
        <f t="shared" si="11"/>
        <v>0</v>
      </c>
    </row>
    <row r="184" spans="1:7" x14ac:dyDescent="0.3">
      <c r="A184" s="3">
        <v>42064</v>
      </c>
      <c r="B184">
        <v>116.224228</v>
      </c>
      <c r="C184" s="8">
        <f t="shared" si="8"/>
        <v>-3.1621056496667056E-2</v>
      </c>
      <c r="D184" s="4">
        <v>-1.06194104915356E-3</v>
      </c>
      <c r="E184" s="8">
        <f t="shared" si="9"/>
        <v>-3.328772316333372E-2</v>
      </c>
      <c r="F184" s="8">
        <f t="shared" si="10"/>
        <v>-3.328772316333372E-2</v>
      </c>
      <c r="G184" s="8">
        <f t="shared" si="11"/>
        <v>1.1080725133987442E-3</v>
      </c>
    </row>
    <row r="185" spans="1:7" x14ac:dyDescent="0.3">
      <c r="A185" s="3">
        <v>42095</v>
      </c>
      <c r="B185">
        <v>110.780754</v>
      </c>
      <c r="C185" s="8">
        <f t="shared" si="8"/>
        <v>-4.7968266401406348E-2</v>
      </c>
      <c r="D185" s="4">
        <v>7.1236393561413596E-3</v>
      </c>
      <c r="E185" s="8">
        <f t="shared" si="9"/>
        <v>-4.9634933068073012E-2</v>
      </c>
      <c r="F185" s="8">
        <f t="shared" si="10"/>
        <v>-4.9634933068073012E-2</v>
      </c>
      <c r="G185" s="8">
        <f t="shared" si="11"/>
        <v>2.4636265806720877E-3</v>
      </c>
    </row>
    <row r="186" spans="1:7" x14ac:dyDescent="0.3">
      <c r="A186" s="3">
        <v>42125</v>
      </c>
      <c r="B186">
        <v>113.35275300000001</v>
      </c>
      <c r="C186" s="8">
        <f t="shared" si="8"/>
        <v>2.2951605398845196E-2</v>
      </c>
      <c r="D186" s="4">
        <v>8.1202309840569184E-3</v>
      </c>
      <c r="E186" s="8">
        <f t="shared" si="9"/>
        <v>2.1284938732178529E-2</v>
      </c>
      <c r="F186" s="8">
        <f t="shared" si="10"/>
        <v>0</v>
      </c>
      <c r="G186" s="8">
        <f t="shared" si="11"/>
        <v>0</v>
      </c>
    </row>
    <row r="187" spans="1:7" x14ac:dyDescent="0.3">
      <c r="A187" s="3">
        <v>42156</v>
      </c>
      <c r="B187">
        <v>105.68311300000001</v>
      </c>
      <c r="C187" s="8">
        <f t="shared" si="8"/>
        <v>-7.0059547632266975E-2</v>
      </c>
      <c r="D187" s="4">
        <v>-6.0077640253587035E-3</v>
      </c>
      <c r="E187" s="8">
        <f t="shared" si="9"/>
        <v>-7.1726214298933638E-2</v>
      </c>
      <c r="F187" s="8">
        <f t="shared" si="10"/>
        <v>-7.1726214298933638E-2</v>
      </c>
      <c r="G187" s="8">
        <f t="shared" si="11"/>
        <v>5.1446498176565521E-3</v>
      </c>
    </row>
    <row r="188" spans="1:7" x14ac:dyDescent="0.3">
      <c r="A188" s="3">
        <v>42186</v>
      </c>
      <c r="B188">
        <v>110.701279</v>
      </c>
      <c r="C188" s="8">
        <f t="shared" si="8"/>
        <v>4.6390276765621942E-2</v>
      </c>
      <c r="D188" s="4">
        <v>-2.4562244220978522E-3</v>
      </c>
      <c r="E188" s="8">
        <f t="shared" si="9"/>
        <v>4.4723610098955278E-2</v>
      </c>
      <c r="F188" s="8">
        <f t="shared" si="10"/>
        <v>0</v>
      </c>
      <c r="G188" s="8">
        <f t="shared" si="11"/>
        <v>0</v>
      </c>
    </row>
    <row r="189" spans="1:7" x14ac:dyDescent="0.3">
      <c r="A189" s="3">
        <v>42217</v>
      </c>
      <c r="B189">
        <v>108.38645200000001</v>
      </c>
      <c r="C189" s="8">
        <f t="shared" si="8"/>
        <v>-2.1132293751832301E-2</v>
      </c>
      <c r="D189" s="4">
        <v>-2.6256887566730051E-2</v>
      </c>
      <c r="E189" s="8">
        <f t="shared" si="9"/>
        <v>-2.2798960418498968E-2</v>
      </c>
      <c r="F189" s="8">
        <f t="shared" si="10"/>
        <v>-2.2798960418498968E-2</v>
      </c>
      <c r="G189" s="8">
        <f t="shared" si="11"/>
        <v>5.1979259616428269E-4</v>
      </c>
    </row>
    <row r="190" spans="1:7" x14ac:dyDescent="0.3">
      <c r="A190" s="3">
        <v>42248</v>
      </c>
      <c r="B190">
        <v>99.103722000000005</v>
      </c>
      <c r="C190" s="8">
        <f t="shared" si="8"/>
        <v>-8.9536100992028342E-2</v>
      </c>
      <c r="D190" s="4">
        <v>-4.7927491184738637E-2</v>
      </c>
      <c r="E190" s="8">
        <f t="shared" si="9"/>
        <v>-9.1202767658695005E-2</v>
      </c>
      <c r="F190" s="8">
        <f t="shared" si="10"/>
        <v>-9.1202767658695005E-2</v>
      </c>
      <c r="G190" s="8">
        <f t="shared" si="11"/>
        <v>8.3179448286059034E-3</v>
      </c>
    </row>
    <row r="191" spans="1:7" x14ac:dyDescent="0.3">
      <c r="A191" s="3">
        <v>42278</v>
      </c>
      <c r="B191">
        <v>108.66192599999999</v>
      </c>
      <c r="C191" s="8">
        <f t="shared" si="8"/>
        <v>9.2074467327237938E-2</v>
      </c>
      <c r="D191" s="4">
        <v>4.0517279845330323E-2</v>
      </c>
      <c r="E191" s="8">
        <f t="shared" si="9"/>
        <v>9.0407800660571275E-2</v>
      </c>
      <c r="F191" s="8">
        <f t="shared" si="10"/>
        <v>0</v>
      </c>
      <c r="G191" s="8">
        <f t="shared" si="11"/>
        <v>0</v>
      </c>
    </row>
    <row r="192" spans="1:7" x14ac:dyDescent="0.3">
      <c r="A192" s="3">
        <v>42309</v>
      </c>
      <c r="B192">
        <v>107.02784699999999</v>
      </c>
      <c r="C192" s="8">
        <f t="shared" si="8"/>
        <v>-1.5152413041505311E-2</v>
      </c>
      <c r="D192" s="4">
        <v>2.7190057224238319E-2</v>
      </c>
      <c r="E192" s="8">
        <f t="shared" si="9"/>
        <v>-1.6819079708171977E-2</v>
      </c>
      <c r="F192" s="8">
        <f t="shared" si="10"/>
        <v>-1.6819079708171977E-2</v>
      </c>
      <c r="G192" s="8">
        <f t="shared" si="11"/>
        <v>2.8288144222984234E-4</v>
      </c>
    </row>
    <row r="193" spans="1:7" x14ac:dyDescent="0.3">
      <c r="A193" s="3">
        <v>42339</v>
      </c>
      <c r="B193">
        <v>101.72687500000001</v>
      </c>
      <c r="C193" s="8">
        <f t="shared" si="8"/>
        <v>-5.0797527173518375E-2</v>
      </c>
      <c r="D193" s="4">
        <v>-1.2837867078927255E-2</v>
      </c>
      <c r="E193" s="8">
        <f t="shared" si="9"/>
        <v>-5.2464193840185039E-2</v>
      </c>
      <c r="F193" s="8">
        <f t="shared" si="10"/>
        <v>-5.2464193840185039E-2</v>
      </c>
      <c r="G193" s="8">
        <f t="shared" si="11"/>
        <v>2.7524916353005098E-3</v>
      </c>
    </row>
    <row r="194" spans="1:7" x14ac:dyDescent="0.3">
      <c r="A194" s="3">
        <v>42370</v>
      </c>
      <c r="B194">
        <v>99.674706</v>
      </c>
      <c r="C194" s="8">
        <f t="shared" si="8"/>
        <v>-2.0379582088157985E-2</v>
      </c>
      <c r="D194" s="4">
        <v>-6.8232305739566138E-2</v>
      </c>
      <c r="E194" s="8">
        <f t="shared" si="9"/>
        <v>-2.2046248754824652E-2</v>
      </c>
      <c r="F194" s="8">
        <f t="shared" si="10"/>
        <v>-2.2046248754824652E-2</v>
      </c>
      <c r="G194" s="8">
        <f t="shared" si="11"/>
        <v>4.8603708415960749E-4</v>
      </c>
    </row>
    <row r="195" spans="1:7" x14ac:dyDescent="0.3">
      <c r="A195" s="3">
        <v>42401</v>
      </c>
      <c r="B195">
        <v>104.205742</v>
      </c>
      <c r="C195" s="8">
        <f t="shared" si="8"/>
        <v>4.4455289690315834E-2</v>
      </c>
      <c r="D195" s="4">
        <v>-7.4182531232499099E-3</v>
      </c>
      <c r="E195" s="8">
        <f t="shared" si="9"/>
        <v>4.2788623023649171E-2</v>
      </c>
      <c r="F195" s="8">
        <f t="shared" si="10"/>
        <v>0</v>
      </c>
      <c r="G195" s="8">
        <f t="shared" si="11"/>
        <v>0</v>
      </c>
    </row>
    <row r="196" spans="1:7" x14ac:dyDescent="0.3">
      <c r="A196" s="3">
        <v>42430</v>
      </c>
      <c r="B196">
        <v>113.31498000000001</v>
      </c>
      <c r="C196" s="8">
        <f t="shared" ref="C196:C259" si="12">LN(B196/B195)</f>
        <v>8.3804141284509207E-2</v>
      </c>
      <c r="D196" s="4">
        <v>5.9884892021990474E-2</v>
      </c>
      <c r="E196" s="8">
        <f t="shared" ref="E196:E259" si="13">C196-$N$4</f>
        <v>8.2137474617842543E-2</v>
      </c>
      <c r="F196" s="8">
        <f t="shared" ref="F196:F259" si="14">IF(E196&lt;0,E196,0)</f>
        <v>0</v>
      </c>
      <c r="G196" s="8">
        <f t="shared" ref="G196:G259" si="15">F196^2</f>
        <v>0</v>
      </c>
    </row>
    <row r="197" spans="1:7" x14ac:dyDescent="0.3">
      <c r="A197" s="3">
        <v>42461</v>
      </c>
      <c r="B197">
        <v>115.446991</v>
      </c>
      <c r="C197" s="8">
        <f t="shared" si="12"/>
        <v>1.864009757827783E-2</v>
      </c>
      <c r="D197" s="4">
        <v>2.6158968489260432E-2</v>
      </c>
      <c r="E197" s="8">
        <f t="shared" si="13"/>
        <v>1.6973430911611163E-2</v>
      </c>
      <c r="F197" s="8">
        <f t="shared" si="14"/>
        <v>0</v>
      </c>
      <c r="G197" s="8">
        <f t="shared" si="15"/>
        <v>0</v>
      </c>
    </row>
    <row r="198" spans="1:7" x14ac:dyDescent="0.3">
      <c r="A198" s="3">
        <v>42491</v>
      </c>
      <c r="B198">
        <v>112.87515999999999</v>
      </c>
      <c r="C198" s="8">
        <f t="shared" si="12"/>
        <v>-2.252904299664029E-2</v>
      </c>
      <c r="D198" s="4">
        <v>-4.8248260142691006E-3</v>
      </c>
      <c r="E198" s="8">
        <f t="shared" si="13"/>
        <v>-2.4195709663306957E-2</v>
      </c>
      <c r="F198" s="8">
        <f t="shared" si="14"/>
        <v>-2.4195709663306957E-2</v>
      </c>
      <c r="G198" s="8">
        <f t="shared" si="15"/>
        <v>5.8543236611104566E-4</v>
      </c>
    </row>
    <row r="199" spans="1:7" x14ac:dyDescent="0.3">
      <c r="A199" s="3">
        <v>42522</v>
      </c>
      <c r="B199">
        <v>112.40038300000001</v>
      </c>
      <c r="C199" s="8">
        <f t="shared" si="12"/>
        <v>-4.2150843062812859E-3</v>
      </c>
      <c r="D199" s="4">
        <v>8.8398046131960509E-3</v>
      </c>
      <c r="E199" s="8">
        <f t="shared" si="13"/>
        <v>-5.8817509729479529E-3</v>
      </c>
      <c r="F199" s="8">
        <f t="shared" si="14"/>
        <v>-5.8817509729479529E-3</v>
      </c>
      <c r="G199" s="8">
        <f t="shared" si="15"/>
        <v>3.4594994507774189E-5</v>
      </c>
    </row>
    <row r="200" spans="1:7" x14ac:dyDescent="0.3">
      <c r="A200" s="3">
        <v>42552</v>
      </c>
      <c r="B200">
        <v>118.98885300000001</v>
      </c>
      <c r="C200" s="8">
        <f t="shared" si="12"/>
        <v>5.6962471528006056E-2</v>
      </c>
      <c r="D200" s="4">
        <v>3.071974391774002E-2</v>
      </c>
      <c r="E200" s="8">
        <f t="shared" si="13"/>
        <v>5.5295804861339393E-2</v>
      </c>
      <c r="F200" s="8">
        <f t="shared" si="14"/>
        <v>0</v>
      </c>
      <c r="G200" s="8">
        <f t="shared" si="15"/>
        <v>0</v>
      </c>
    </row>
    <row r="201" spans="1:7" x14ac:dyDescent="0.3">
      <c r="A201" s="3">
        <v>42583</v>
      </c>
      <c r="B201">
        <v>123.926147</v>
      </c>
      <c r="C201" s="8">
        <f t="shared" si="12"/>
        <v>4.0655983006847966E-2</v>
      </c>
      <c r="D201" s="4">
        <v>1.0208776463208011E-2</v>
      </c>
      <c r="E201" s="8">
        <f t="shared" si="13"/>
        <v>3.8989316340181303E-2</v>
      </c>
      <c r="F201" s="8">
        <f t="shared" si="14"/>
        <v>0</v>
      </c>
      <c r="G201" s="8">
        <f t="shared" si="15"/>
        <v>0</v>
      </c>
    </row>
    <row r="202" spans="1:7" x14ac:dyDescent="0.3">
      <c r="A202" s="3">
        <v>42614</v>
      </c>
      <c r="B202">
        <v>119.721497</v>
      </c>
      <c r="C202" s="8">
        <f t="shared" si="12"/>
        <v>-3.4517612379215551E-2</v>
      </c>
      <c r="D202" s="4">
        <v>-6.1266547817060597E-3</v>
      </c>
      <c r="E202" s="8">
        <f t="shared" si="13"/>
        <v>-3.6184279045882214E-2</v>
      </c>
      <c r="F202" s="8">
        <f t="shared" si="14"/>
        <v>-3.6184279045882214E-2</v>
      </c>
      <c r="G202" s="8">
        <f t="shared" si="15"/>
        <v>1.3093020500702707E-3</v>
      </c>
    </row>
    <row r="203" spans="1:7" x14ac:dyDescent="0.3">
      <c r="A203" s="3">
        <v>42644</v>
      </c>
      <c r="B203">
        <v>114.85348500000001</v>
      </c>
      <c r="C203" s="8">
        <f t="shared" si="12"/>
        <v>-4.1510914481132428E-2</v>
      </c>
      <c r="D203" s="4">
        <v>-6.8221558288370501E-3</v>
      </c>
      <c r="E203" s="8">
        <f t="shared" si="13"/>
        <v>-4.3177581147799092E-2</v>
      </c>
      <c r="F203" s="8">
        <f t="shared" si="14"/>
        <v>-4.3177581147799092E-2</v>
      </c>
      <c r="G203" s="8">
        <f t="shared" si="15"/>
        <v>1.8643035137747756E-3</v>
      </c>
    </row>
    <row r="204" spans="1:7" x14ac:dyDescent="0.3">
      <c r="A204" s="3">
        <v>42675</v>
      </c>
      <c r="B204">
        <v>125.14286800000001</v>
      </c>
      <c r="C204" s="8">
        <f t="shared" si="12"/>
        <v>8.5798756037464549E-2</v>
      </c>
      <c r="D204" s="4">
        <v>1.0199693347098233E-2</v>
      </c>
      <c r="E204" s="8">
        <f t="shared" si="13"/>
        <v>8.4132089370797886E-2</v>
      </c>
      <c r="F204" s="8">
        <f t="shared" si="14"/>
        <v>0</v>
      </c>
      <c r="G204" s="8">
        <f t="shared" si="15"/>
        <v>0</v>
      </c>
    </row>
    <row r="205" spans="1:7" x14ac:dyDescent="0.3">
      <c r="A205" s="3">
        <v>42705</v>
      </c>
      <c r="B205">
        <v>124.588448</v>
      </c>
      <c r="C205" s="8">
        <f t="shared" si="12"/>
        <v>-4.440139264376578E-3</v>
      </c>
      <c r="D205" s="4">
        <v>3.701557314200675E-2</v>
      </c>
      <c r="E205" s="8">
        <f t="shared" si="13"/>
        <v>-6.106805931043245E-3</v>
      </c>
      <c r="F205" s="8">
        <f t="shared" si="14"/>
        <v>-6.106805931043245E-3</v>
      </c>
      <c r="G205" s="8">
        <f t="shared" si="15"/>
        <v>3.7293078679424951E-5</v>
      </c>
    </row>
    <row r="206" spans="1:7" x14ac:dyDescent="0.3">
      <c r="A206" s="3">
        <v>42736</v>
      </c>
      <c r="B206">
        <v>121.79310599999999</v>
      </c>
      <c r="C206" s="8">
        <f t="shared" si="12"/>
        <v>-2.2692136686010007E-2</v>
      </c>
      <c r="D206" s="4">
        <v>1.260148261642533E-2</v>
      </c>
      <c r="E206" s="8">
        <f t="shared" si="13"/>
        <v>-2.4358803352676674E-2</v>
      </c>
      <c r="F206" s="8">
        <f t="shared" si="14"/>
        <v>-2.4358803352676674E-2</v>
      </c>
      <c r="G206" s="8">
        <f t="shared" si="15"/>
        <v>5.9335130077437241E-4</v>
      </c>
    </row>
    <row r="207" spans="1:7" x14ac:dyDescent="0.3">
      <c r="A207" s="3">
        <v>42767</v>
      </c>
      <c r="B207">
        <v>122.411804</v>
      </c>
      <c r="C207" s="8">
        <f t="shared" si="12"/>
        <v>5.0670506482075025E-3</v>
      </c>
      <c r="D207" s="4">
        <v>2.3796841957566942E-2</v>
      </c>
      <c r="E207" s="8">
        <f t="shared" si="13"/>
        <v>3.4003839815408355E-3</v>
      </c>
      <c r="F207" s="8">
        <f t="shared" si="14"/>
        <v>0</v>
      </c>
      <c r="G207" s="8">
        <f t="shared" si="15"/>
        <v>0</v>
      </c>
    </row>
    <row r="208" spans="1:7" x14ac:dyDescent="0.3">
      <c r="A208" s="3">
        <v>42795</v>
      </c>
      <c r="B208">
        <v>117.89774300000001</v>
      </c>
      <c r="C208" s="8">
        <f t="shared" si="12"/>
        <v>-3.7573139318612267E-2</v>
      </c>
      <c r="D208" s="4">
        <v>1.5717641790714887E-2</v>
      </c>
      <c r="E208" s="8">
        <f t="shared" si="13"/>
        <v>-3.923980598527893E-2</v>
      </c>
      <c r="F208" s="8">
        <f t="shared" si="14"/>
        <v>-3.923980598527893E-2</v>
      </c>
      <c r="G208" s="8">
        <f t="shared" si="15"/>
        <v>1.5397623737623321E-3</v>
      </c>
    </row>
    <row r="209" spans="1:7" x14ac:dyDescent="0.3">
      <c r="A209" s="3">
        <v>42826</v>
      </c>
      <c r="B209">
        <v>123.294281</v>
      </c>
      <c r="C209" s="8">
        <f t="shared" si="12"/>
        <v>4.4756362270145011E-2</v>
      </c>
      <c r="D209" s="4">
        <v>-3.1780786059760206E-3</v>
      </c>
      <c r="E209" s="8">
        <f t="shared" si="13"/>
        <v>4.3089695603478348E-2</v>
      </c>
      <c r="F209" s="8">
        <f t="shared" si="14"/>
        <v>0</v>
      </c>
      <c r="G209" s="8">
        <f t="shared" si="15"/>
        <v>0</v>
      </c>
    </row>
    <row r="210" spans="1:7" x14ac:dyDescent="0.3">
      <c r="A210" s="3">
        <v>42856</v>
      </c>
      <c r="B210">
        <v>126.41832700000001</v>
      </c>
      <c r="C210" s="8">
        <f t="shared" si="12"/>
        <v>2.5022437002608668E-2</v>
      </c>
      <c r="D210" s="4">
        <v>1.5160154565969614E-2</v>
      </c>
      <c r="E210" s="8">
        <f t="shared" si="13"/>
        <v>2.3355770335942001E-2</v>
      </c>
      <c r="F210" s="8">
        <f t="shared" si="14"/>
        <v>0</v>
      </c>
      <c r="G210" s="8">
        <f t="shared" si="15"/>
        <v>0</v>
      </c>
    </row>
    <row r="211" spans="1:7" x14ac:dyDescent="0.3">
      <c r="A211" s="3">
        <v>42887</v>
      </c>
      <c r="B211">
        <v>125.54080999999999</v>
      </c>
      <c r="C211" s="8">
        <f t="shared" si="12"/>
        <v>-6.9655782956448732E-3</v>
      </c>
      <c r="D211" s="4">
        <v>1.6002528120612248E-2</v>
      </c>
      <c r="E211" s="8">
        <f t="shared" si="13"/>
        <v>-8.6322449623115402E-3</v>
      </c>
      <c r="F211" s="8">
        <f t="shared" si="14"/>
        <v>-8.6322449623115402E-3</v>
      </c>
      <c r="G211" s="8">
        <f t="shared" si="15"/>
        <v>7.451565308935297E-5</v>
      </c>
    </row>
    <row r="212" spans="1:7" x14ac:dyDescent="0.3">
      <c r="A212" s="3">
        <v>42917</v>
      </c>
      <c r="B212">
        <v>125.565804</v>
      </c>
      <c r="C212" s="8">
        <f t="shared" si="12"/>
        <v>1.9907082242404814E-4</v>
      </c>
      <c r="D212" s="4">
        <v>8.2282091612594626E-3</v>
      </c>
      <c r="E212" s="8">
        <f t="shared" si="13"/>
        <v>-1.4675958442426187E-3</v>
      </c>
      <c r="F212" s="8">
        <f t="shared" si="14"/>
        <v>-1.4675958442426187E-3</v>
      </c>
      <c r="G212" s="8">
        <f t="shared" si="15"/>
        <v>2.1538375620382047E-6</v>
      </c>
    </row>
    <row r="213" spans="1:7" x14ac:dyDescent="0.3">
      <c r="A213" s="3">
        <v>42948</v>
      </c>
      <c r="B213">
        <v>128.410156</v>
      </c>
      <c r="C213" s="8">
        <f t="shared" si="12"/>
        <v>2.23995288832936E-2</v>
      </c>
      <c r="D213" s="4">
        <v>8.634875656675779E-4</v>
      </c>
      <c r="E213" s="8">
        <f t="shared" si="13"/>
        <v>2.0732862216626933E-2</v>
      </c>
      <c r="F213" s="8">
        <f t="shared" si="14"/>
        <v>0</v>
      </c>
      <c r="G213" s="8">
        <f t="shared" si="15"/>
        <v>0</v>
      </c>
    </row>
    <row r="214" spans="1:7" x14ac:dyDescent="0.3">
      <c r="A214" s="3">
        <v>42979</v>
      </c>
      <c r="B214">
        <v>133.57766699999999</v>
      </c>
      <c r="C214" s="8">
        <f t="shared" si="12"/>
        <v>3.9453599254471589E-2</v>
      </c>
      <c r="D214" s="4">
        <v>1.479903995825891E-2</v>
      </c>
      <c r="E214" s="8">
        <f t="shared" si="13"/>
        <v>3.7786932587804925E-2</v>
      </c>
      <c r="F214" s="8">
        <f t="shared" si="14"/>
        <v>0</v>
      </c>
      <c r="G214" s="8">
        <f t="shared" si="15"/>
        <v>0</v>
      </c>
    </row>
    <row r="215" spans="1:7" x14ac:dyDescent="0.3">
      <c r="A215" s="3">
        <v>43009</v>
      </c>
      <c r="B215">
        <v>140.829803</v>
      </c>
      <c r="C215" s="8">
        <f t="shared" si="12"/>
        <v>5.2869006403731489E-2</v>
      </c>
      <c r="D215" s="4">
        <v>2.5412073530402743E-2</v>
      </c>
      <c r="E215" s="8">
        <f t="shared" si="13"/>
        <v>5.1202339737064825E-2</v>
      </c>
      <c r="F215" s="8">
        <f t="shared" si="14"/>
        <v>0</v>
      </c>
      <c r="G215" s="8">
        <f t="shared" si="15"/>
        <v>0</v>
      </c>
    </row>
    <row r="216" spans="1:7" x14ac:dyDescent="0.3">
      <c r="A216" s="3">
        <v>43040</v>
      </c>
      <c r="B216">
        <v>144.916641</v>
      </c>
      <c r="C216" s="8">
        <f t="shared" si="12"/>
        <v>2.8606597093679964E-2</v>
      </c>
      <c r="D216" s="4">
        <v>1.4216031327455907E-2</v>
      </c>
      <c r="E216" s="8">
        <f t="shared" si="13"/>
        <v>2.6939930427013297E-2</v>
      </c>
      <c r="F216" s="8">
        <f t="shared" si="14"/>
        <v>0</v>
      </c>
      <c r="G216" s="8">
        <f t="shared" si="15"/>
        <v>0</v>
      </c>
    </row>
    <row r="217" spans="1:7" x14ac:dyDescent="0.3">
      <c r="A217" s="3">
        <v>43070</v>
      </c>
      <c r="B217">
        <v>145.841003</v>
      </c>
      <c r="C217" s="8">
        <f t="shared" si="12"/>
        <v>6.3583202936651007E-3</v>
      </c>
      <c r="D217" s="4">
        <v>2.6905644525552049E-2</v>
      </c>
      <c r="E217" s="8">
        <f t="shared" si="13"/>
        <v>4.6916536269984337E-3</v>
      </c>
      <c r="F217" s="8">
        <f t="shared" si="14"/>
        <v>0</v>
      </c>
      <c r="G217" s="8">
        <f t="shared" si="15"/>
        <v>0</v>
      </c>
    </row>
    <row r="218" spans="1:7" x14ac:dyDescent="0.3">
      <c r="A218" s="3">
        <v>43101</v>
      </c>
      <c r="B218">
        <v>150.52278100000001</v>
      </c>
      <c r="C218" s="8">
        <f t="shared" si="12"/>
        <v>3.1597433757949572E-2</v>
      </c>
      <c r="D218" s="4">
        <v>4.6013536513940329E-2</v>
      </c>
      <c r="E218" s="8">
        <f t="shared" si="13"/>
        <v>2.9930767091282905E-2</v>
      </c>
      <c r="F218" s="8">
        <f t="shared" si="14"/>
        <v>0</v>
      </c>
      <c r="G218" s="8">
        <f t="shared" si="15"/>
        <v>0</v>
      </c>
    </row>
    <row r="219" spans="1:7" x14ac:dyDescent="0.3">
      <c r="A219" s="3">
        <v>43132</v>
      </c>
      <c r="B219">
        <v>143.746307</v>
      </c>
      <c r="C219" s="8">
        <f t="shared" si="12"/>
        <v>-4.6064452591925771E-2</v>
      </c>
      <c r="D219" s="4">
        <v>-3.0808848404093196E-2</v>
      </c>
      <c r="E219" s="8">
        <f t="shared" si="13"/>
        <v>-4.7731119258592435E-2</v>
      </c>
      <c r="F219" s="8">
        <f t="shared" si="14"/>
        <v>-4.7731119258592435E-2</v>
      </c>
      <c r="G219" s="8">
        <f t="shared" si="15"/>
        <v>2.2782597456779737E-3</v>
      </c>
    </row>
    <row r="220" spans="1:7" x14ac:dyDescent="0.3">
      <c r="A220" s="3">
        <v>43160</v>
      </c>
      <c r="B220">
        <v>142.17283599999999</v>
      </c>
      <c r="C220" s="8">
        <f t="shared" si="12"/>
        <v>-1.1006516514385717E-2</v>
      </c>
      <c r="D220" s="4">
        <v>-8.8388723803757888E-4</v>
      </c>
      <c r="E220" s="8">
        <f t="shared" si="13"/>
        <v>-1.2673183181052384E-2</v>
      </c>
      <c r="F220" s="8">
        <f t="shared" si="14"/>
        <v>-1.2673183181052384E-2</v>
      </c>
      <c r="G220" s="8">
        <f t="shared" si="15"/>
        <v>1.6060957194050904E-4</v>
      </c>
    </row>
    <row r="221" spans="1:7" x14ac:dyDescent="0.3">
      <c r="A221" s="3">
        <v>43191</v>
      </c>
      <c r="B221">
        <v>146.10327100000001</v>
      </c>
      <c r="C221" s="8">
        <f t="shared" si="12"/>
        <v>2.7270234882554072E-2</v>
      </c>
      <c r="D221" s="4">
        <v>-1.8348659050624314E-2</v>
      </c>
      <c r="E221" s="8">
        <f t="shared" si="13"/>
        <v>2.5603568215887405E-2</v>
      </c>
      <c r="F221" s="8">
        <f t="shared" si="14"/>
        <v>0</v>
      </c>
      <c r="G221" s="8">
        <f t="shared" si="15"/>
        <v>0</v>
      </c>
    </row>
    <row r="222" spans="1:7" x14ac:dyDescent="0.3">
      <c r="A222" s="3">
        <v>43221</v>
      </c>
      <c r="B222">
        <v>145.31104999999999</v>
      </c>
      <c r="C222" s="8">
        <f t="shared" si="12"/>
        <v>-5.4370900435745011E-3</v>
      </c>
      <c r="D222" s="4">
        <v>1.787495866465659E-2</v>
      </c>
      <c r="E222" s="8">
        <f t="shared" si="13"/>
        <v>-7.1037567102411681E-3</v>
      </c>
      <c r="F222" s="8">
        <f t="shared" si="14"/>
        <v>-7.1037567102411681E-3</v>
      </c>
      <c r="G222" s="8">
        <f t="shared" si="15"/>
        <v>5.0463359398296423E-5</v>
      </c>
    </row>
    <row r="223" spans="1:7" x14ac:dyDescent="0.3">
      <c r="A223" s="3">
        <v>43252</v>
      </c>
      <c r="B223">
        <v>140.19760099999999</v>
      </c>
      <c r="C223" s="8">
        <f t="shared" si="12"/>
        <v>-3.5823754052790903E-2</v>
      </c>
      <c r="D223" s="4">
        <v>1.9378007455770337E-2</v>
      </c>
      <c r="E223" s="8">
        <f t="shared" si="13"/>
        <v>-3.7490420719457566E-2</v>
      </c>
      <c r="F223" s="8">
        <f t="shared" si="14"/>
        <v>-3.7490420719457566E-2</v>
      </c>
      <c r="G223" s="8">
        <f t="shared" si="15"/>
        <v>1.4055316457219332E-3</v>
      </c>
    </row>
    <row r="224" spans="1:7" x14ac:dyDescent="0.3">
      <c r="A224" s="3">
        <v>43282</v>
      </c>
      <c r="B224">
        <v>148.84515400000001</v>
      </c>
      <c r="C224" s="8">
        <f t="shared" si="12"/>
        <v>5.98536674826474E-2</v>
      </c>
      <c r="D224" s="4">
        <v>1.4163924899122073E-2</v>
      </c>
      <c r="E224" s="8">
        <f t="shared" si="13"/>
        <v>5.8187000815980737E-2</v>
      </c>
      <c r="F224" s="8">
        <f t="shared" si="14"/>
        <v>0</v>
      </c>
      <c r="G224" s="8">
        <f t="shared" si="15"/>
        <v>0</v>
      </c>
    </row>
    <row r="225" spans="1:7" x14ac:dyDescent="0.3">
      <c r="A225" s="3">
        <v>43313</v>
      </c>
      <c r="B225">
        <v>150.767258</v>
      </c>
      <c r="C225" s="8">
        <f t="shared" si="12"/>
        <v>1.2830779316420406E-2</v>
      </c>
      <c r="D225" s="4">
        <v>2.2713691415822777E-2</v>
      </c>
      <c r="E225" s="8">
        <f t="shared" si="13"/>
        <v>1.1164112649753739E-2</v>
      </c>
      <c r="F225" s="8">
        <f t="shared" si="14"/>
        <v>0</v>
      </c>
      <c r="G225" s="8">
        <f t="shared" si="15"/>
        <v>0</v>
      </c>
    </row>
    <row r="226" spans="1:7" x14ac:dyDescent="0.3">
      <c r="A226" s="3">
        <v>43344</v>
      </c>
      <c r="B226">
        <v>151.45632900000001</v>
      </c>
      <c r="C226" s="8">
        <f t="shared" si="12"/>
        <v>4.5600159859806181E-3</v>
      </c>
      <c r="D226" s="4">
        <v>1.5168748229911688E-2</v>
      </c>
      <c r="E226" s="8">
        <f t="shared" si="13"/>
        <v>2.8933493193139511E-3</v>
      </c>
      <c r="F226" s="8">
        <f t="shared" si="14"/>
        <v>0</v>
      </c>
      <c r="G226" s="8">
        <f t="shared" si="15"/>
        <v>0</v>
      </c>
    </row>
    <row r="227" spans="1:7" x14ac:dyDescent="0.3">
      <c r="A227" s="3">
        <v>43374</v>
      </c>
      <c r="B227">
        <v>140.86128199999999</v>
      </c>
      <c r="C227" s="8">
        <f t="shared" si="12"/>
        <v>-7.2521735458406539E-2</v>
      </c>
      <c r="D227" s="4">
        <v>-4.0814814351880079E-2</v>
      </c>
      <c r="E227" s="8">
        <f t="shared" si="13"/>
        <v>-7.4188402125073202E-2</v>
      </c>
      <c r="F227" s="8">
        <f t="shared" si="14"/>
        <v>-7.4188402125073202E-2</v>
      </c>
      <c r="G227" s="8">
        <f t="shared" si="15"/>
        <v>5.5039190098715657E-3</v>
      </c>
    </row>
    <row r="228" spans="1:7" x14ac:dyDescent="0.3">
      <c r="A228" s="3">
        <v>43405</v>
      </c>
      <c r="B228">
        <v>146.811508</v>
      </c>
      <c r="C228" s="8">
        <f t="shared" si="12"/>
        <v>4.1373914967348872E-2</v>
      </c>
      <c r="D228" s="4">
        <v>-2.259435450917464E-2</v>
      </c>
      <c r="E228" s="8">
        <f t="shared" si="13"/>
        <v>3.9707248300682209E-2</v>
      </c>
      <c r="F228" s="8">
        <f t="shared" si="14"/>
        <v>0</v>
      </c>
      <c r="G228" s="8">
        <f t="shared" si="15"/>
        <v>0</v>
      </c>
    </row>
    <row r="229" spans="1:7" x14ac:dyDescent="0.3">
      <c r="A229" s="3">
        <v>43435</v>
      </c>
      <c r="B229">
        <v>146.063141</v>
      </c>
      <c r="C229" s="8">
        <f t="shared" si="12"/>
        <v>-5.110504656712621E-3</v>
      </c>
      <c r="D229" s="4">
        <v>-5.8960017652593781E-2</v>
      </c>
      <c r="E229" s="8">
        <f t="shared" si="13"/>
        <v>-6.777171323379288E-3</v>
      </c>
      <c r="F229" s="8">
        <f t="shared" si="14"/>
        <v>-6.777171323379288E-3</v>
      </c>
      <c r="G229" s="8">
        <f t="shared" si="15"/>
        <v>4.593005114643457E-5</v>
      </c>
    </row>
    <row r="230" spans="1:7" x14ac:dyDescent="0.3">
      <c r="A230" s="3">
        <v>43466</v>
      </c>
      <c r="B230">
        <v>151.05789200000001</v>
      </c>
      <c r="C230" s="8">
        <f t="shared" si="12"/>
        <v>3.3624153246201556E-2</v>
      </c>
      <c r="D230" s="4">
        <v>1.5491062866141129E-2</v>
      </c>
      <c r="E230" s="8">
        <f t="shared" si="13"/>
        <v>3.1957486579534893E-2</v>
      </c>
      <c r="F230" s="8">
        <f t="shared" si="14"/>
        <v>0</v>
      </c>
      <c r="G230" s="8">
        <f t="shared" si="15"/>
        <v>0</v>
      </c>
    </row>
    <row r="231" spans="1:7" x14ac:dyDescent="0.3">
      <c r="A231" s="3">
        <v>43497</v>
      </c>
      <c r="B231">
        <v>166.48619099999999</v>
      </c>
      <c r="C231" s="8">
        <f t="shared" si="12"/>
        <v>9.7249214976148385E-2</v>
      </c>
      <c r="D231" s="4">
        <v>5.5016903615732672E-2</v>
      </c>
      <c r="E231" s="8">
        <f t="shared" si="13"/>
        <v>9.5582548309481721E-2</v>
      </c>
      <c r="F231" s="8">
        <f t="shared" si="14"/>
        <v>0</v>
      </c>
      <c r="G231" s="8">
        <f t="shared" si="15"/>
        <v>0</v>
      </c>
    </row>
    <row r="232" spans="1:7" x14ac:dyDescent="0.3">
      <c r="A232" s="3">
        <v>43525</v>
      </c>
      <c r="B232">
        <v>175.473038</v>
      </c>
      <c r="C232" s="8">
        <f t="shared" si="12"/>
        <v>5.2573032429946945E-2</v>
      </c>
      <c r="D232" s="4">
        <v>1.7673211862537418E-2</v>
      </c>
      <c r="E232" s="8">
        <f t="shared" si="13"/>
        <v>5.0906365763280281E-2</v>
      </c>
      <c r="F232" s="8">
        <f t="shared" si="14"/>
        <v>0</v>
      </c>
      <c r="G232" s="8">
        <f t="shared" si="15"/>
        <v>0</v>
      </c>
    </row>
    <row r="233" spans="1:7" x14ac:dyDescent="0.3">
      <c r="A233" s="3">
        <v>43556</v>
      </c>
      <c r="B233">
        <v>190.26083399999999</v>
      </c>
      <c r="C233" s="8">
        <f t="shared" si="12"/>
        <v>8.0910539769897455E-2</v>
      </c>
      <c r="D233" s="4">
        <v>3.4980387588161882E-2</v>
      </c>
      <c r="E233" s="8">
        <f t="shared" si="13"/>
        <v>7.9243873103230791E-2</v>
      </c>
      <c r="F233" s="8">
        <f t="shared" si="14"/>
        <v>0</v>
      </c>
      <c r="G233" s="8">
        <f t="shared" si="15"/>
        <v>0</v>
      </c>
    </row>
    <row r="234" spans="1:7" x14ac:dyDescent="0.3">
      <c r="A234" s="3">
        <v>43586</v>
      </c>
      <c r="B234">
        <v>188.22685200000001</v>
      </c>
      <c r="C234" s="8">
        <f t="shared" si="12"/>
        <v>-1.0748046268081263E-2</v>
      </c>
      <c r="D234" s="4">
        <v>-1.7049962300823198E-2</v>
      </c>
      <c r="E234" s="8">
        <f t="shared" si="13"/>
        <v>-1.241471293474793E-2</v>
      </c>
      <c r="F234" s="8">
        <f t="shared" si="14"/>
        <v>-1.241471293474793E-2</v>
      </c>
      <c r="G234" s="8">
        <f t="shared" si="15"/>
        <v>1.5412509725219755E-4</v>
      </c>
    </row>
    <row r="235" spans="1:7" x14ac:dyDescent="0.3">
      <c r="A235" s="3">
        <v>43617</v>
      </c>
      <c r="B235">
        <v>209.28787199999999</v>
      </c>
      <c r="C235" s="8">
        <f t="shared" si="12"/>
        <v>0.10606278726445192</v>
      </c>
      <c r="D235" s="4">
        <v>1.2345062157089533E-2</v>
      </c>
      <c r="E235" s="8">
        <f t="shared" si="13"/>
        <v>0.10439612059778526</v>
      </c>
      <c r="F235" s="8">
        <f t="shared" si="14"/>
        <v>0</v>
      </c>
      <c r="G235" s="8">
        <f t="shared" si="15"/>
        <v>0</v>
      </c>
    </row>
    <row r="236" spans="1:7" x14ac:dyDescent="0.3">
      <c r="A236" s="3">
        <v>43647</v>
      </c>
      <c r="B236">
        <v>212.14558400000001</v>
      </c>
      <c r="C236" s="8">
        <f t="shared" si="12"/>
        <v>1.3562073730611664E-2</v>
      </c>
      <c r="D236" s="4">
        <v>3.6000670372315816E-2</v>
      </c>
      <c r="E236" s="8">
        <f t="shared" si="13"/>
        <v>1.1895407063944997E-2</v>
      </c>
      <c r="F236" s="8">
        <f t="shared" si="14"/>
        <v>0</v>
      </c>
      <c r="G236" s="8">
        <f t="shared" si="15"/>
        <v>0</v>
      </c>
    </row>
    <row r="237" spans="1:7" x14ac:dyDescent="0.3">
      <c r="A237" s="3">
        <v>43678</v>
      </c>
      <c r="B237">
        <v>209.96156300000001</v>
      </c>
      <c r="C237" s="8">
        <f t="shared" si="12"/>
        <v>-1.0348275339439685E-2</v>
      </c>
      <c r="D237" s="4">
        <v>-3.3468325564655572E-2</v>
      </c>
      <c r="E237" s="8">
        <f t="shared" si="13"/>
        <v>-1.2014942006106352E-2</v>
      </c>
      <c r="F237" s="8">
        <f t="shared" si="14"/>
        <v>-1.2014942006106352E-2</v>
      </c>
      <c r="G237" s="8">
        <f t="shared" si="15"/>
        <v>1.4435883141009895E-4</v>
      </c>
    </row>
    <row r="238" spans="1:7" x14ac:dyDescent="0.3">
      <c r="A238" s="3">
        <v>43709</v>
      </c>
      <c r="B238">
        <v>206.18833900000001</v>
      </c>
      <c r="C238" s="8">
        <f t="shared" si="12"/>
        <v>-1.8134462539117168E-2</v>
      </c>
      <c r="D238" s="4">
        <v>2.8798860126146162E-2</v>
      </c>
      <c r="E238" s="8">
        <f t="shared" si="13"/>
        <v>-1.9801129205783835E-2</v>
      </c>
      <c r="F238" s="8">
        <f t="shared" si="14"/>
        <v>-1.9801129205783835E-2</v>
      </c>
      <c r="G238" s="8">
        <f t="shared" si="15"/>
        <v>3.9208471782414556E-4</v>
      </c>
    </row>
    <row r="239" spans="1:7" x14ac:dyDescent="0.3">
      <c r="A239" s="3">
        <v>43739</v>
      </c>
      <c r="B239">
        <v>199.24134799999999</v>
      </c>
      <c r="C239" s="8">
        <f t="shared" si="12"/>
        <v>-3.4273124200481377E-2</v>
      </c>
      <c r="D239" s="4">
        <v>-1.5020550369343017E-3</v>
      </c>
      <c r="E239" s="8">
        <f t="shared" si="13"/>
        <v>-3.593979086714804E-2</v>
      </c>
      <c r="F239" s="8">
        <f t="shared" si="14"/>
        <v>-3.593979086714804E-2</v>
      </c>
      <c r="G239" s="8">
        <f t="shared" si="15"/>
        <v>1.2916685675743377E-3</v>
      </c>
    </row>
    <row r="240" spans="1:7" x14ac:dyDescent="0.3">
      <c r="A240" s="3">
        <v>43770</v>
      </c>
      <c r="B240">
        <v>220.794861</v>
      </c>
      <c r="C240" s="8">
        <f t="shared" si="12"/>
        <v>0.10271714578367201</v>
      </c>
      <c r="D240" s="4">
        <v>4.1838484248051651E-2</v>
      </c>
      <c r="E240" s="8">
        <f t="shared" si="13"/>
        <v>0.10105047911700535</v>
      </c>
      <c r="F240" s="8">
        <f t="shared" si="14"/>
        <v>0</v>
      </c>
      <c r="G240" s="8">
        <f t="shared" si="15"/>
        <v>0</v>
      </c>
    </row>
    <row r="241" spans="1:7" x14ac:dyDescent="0.3">
      <c r="A241" s="3">
        <v>43800</v>
      </c>
      <c r="B241">
        <v>219.542923</v>
      </c>
      <c r="C241" s="8">
        <f t="shared" si="12"/>
        <v>-5.6862773026036297E-3</v>
      </c>
      <c r="D241" s="4">
        <v>2.2875553635224141E-2</v>
      </c>
      <c r="E241" s="8">
        <f t="shared" si="13"/>
        <v>-7.3529439692702966E-3</v>
      </c>
      <c r="F241" s="8">
        <f t="shared" si="14"/>
        <v>-7.3529439692702966E-3</v>
      </c>
      <c r="G241" s="8">
        <f t="shared" si="15"/>
        <v>5.4065785015228425E-5</v>
      </c>
    </row>
    <row r="242" spans="1:7" x14ac:dyDescent="0.3">
      <c r="A242" s="3">
        <v>43831</v>
      </c>
      <c r="B242">
        <v>224.123154</v>
      </c>
      <c r="C242" s="8">
        <f t="shared" si="12"/>
        <v>2.0647933043235173E-2</v>
      </c>
      <c r="D242" s="4">
        <v>3.1436851127312301E-2</v>
      </c>
      <c r="E242" s="8">
        <f t="shared" si="13"/>
        <v>1.8981266376568506E-2</v>
      </c>
      <c r="F242" s="8">
        <f t="shared" si="14"/>
        <v>0</v>
      </c>
      <c r="G242" s="8">
        <f t="shared" si="15"/>
        <v>0</v>
      </c>
    </row>
    <row r="243" spans="1:7" x14ac:dyDescent="0.3">
      <c r="A243" s="3">
        <v>43862</v>
      </c>
      <c r="B243">
        <v>206.190292</v>
      </c>
      <c r="C243" s="8">
        <f t="shared" si="12"/>
        <v>-8.3396205446022664E-2</v>
      </c>
      <c r="D243" s="4">
        <v>-2.7111412046109773E-4</v>
      </c>
      <c r="E243" s="8">
        <f t="shared" si="13"/>
        <v>-8.5062872112689328E-2</v>
      </c>
      <c r="F243" s="8">
        <f t="shared" si="14"/>
        <v>-8.5062872112689328E-2</v>
      </c>
      <c r="G243" s="8">
        <f t="shared" si="15"/>
        <v>7.2356922120597397E-3</v>
      </c>
    </row>
    <row r="244" spans="1:7" x14ac:dyDescent="0.3">
      <c r="A244" s="3">
        <v>43891</v>
      </c>
      <c r="B244">
        <v>187.41239899999999</v>
      </c>
      <c r="C244" s="8">
        <f t="shared" si="12"/>
        <v>-9.5487959067458689E-2</v>
      </c>
      <c r="D244" s="4">
        <v>-0.21156175740037095</v>
      </c>
      <c r="E244" s="8">
        <f t="shared" si="13"/>
        <v>-9.7154625734125352E-2</v>
      </c>
      <c r="F244" s="8">
        <f t="shared" si="14"/>
        <v>-9.7154625734125352E-2</v>
      </c>
      <c r="G244" s="8">
        <f t="shared" si="15"/>
        <v>9.4390213015379722E-3</v>
      </c>
    </row>
    <row r="245" spans="1:7" x14ac:dyDescent="0.3">
      <c r="A245" s="3">
        <v>43922</v>
      </c>
      <c r="B245">
        <v>213.17863500000001</v>
      </c>
      <c r="C245" s="8">
        <f t="shared" si="12"/>
        <v>0.12881894529809204</v>
      </c>
      <c r="D245" s="4">
        <v>4.0483598428472364E-2</v>
      </c>
      <c r="E245" s="8">
        <f t="shared" si="13"/>
        <v>0.12715227863142536</v>
      </c>
      <c r="F245" s="8">
        <f t="shared" si="14"/>
        <v>0</v>
      </c>
      <c r="G245" s="8">
        <f t="shared" si="15"/>
        <v>0</v>
      </c>
    </row>
    <row r="246" spans="1:7" x14ac:dyDescent="0.3">
      <c r="A246" s="3">
        <v>43952</v>
      </c>
      <c r="B246">
        <v>228.36514299999999</v>
      </c>
      <c r="C246" s="8">
        <f t="shared" si="12"/>
        <v>6.8815376098995767E-2</v>
      </c>
      <c r="D246" s="4">
        <v>5.5505668533419719E-2</v>
      </c>
      <c r="E246" s="8">
        <f t="shared" si="13"/>
        <v>6.7148709432329104E-2</v>
      </c>
      <c r="F246" s="8">
        <f t="shared" si="14"/>
        <v>0</v>
      </c>
      <c r="G246" s="8">
        <f t="shared" si="15"/>
        <v>0</v>
      </c>
    </row>
    <row r="247" spans="1:7" x14ac:dyDescent="0.3">
      <c r="A247" s="3">
        <v>43983</v>
      </c>
      <c r="B247">
        <v>228.185608</v>
      </c>
      <c r="C247" s="8">
        <f t="shared" si="12"/>
        <v>-7.8648434532696261E-4</v>
      </c>
      <c r="D247" s="4">
        <v>6.145274312732351E-2</v>
      </c>
      <c r="E247" s="8">
        <f t="shared" si="13"/>
        <v>-2.4531510119936294E-3</v>
      </c>
      <c r="F247" s="8">
        <f t="shared" si="14"/>
        <v>-2.4531510119936294E-3</v>
      </c>
      <c r="G247" s="8">
        <f t="shared" si="15"/>
        <v>6.0179498876453678E-6</v>
      </c>
    </row>
    <row r="248" spans="1:7" x14ac:dyDescent="0.3">
      <c r="A248" s="3">
        <v>44013</v>
      </c>
      <c r="B248">
        <v>272.40210000000002</v>
      </c>
      <c r="C248" s="8">
        <f t="shared" si="12"/>
        <v>0.17711991554226725</v>
      </c>
      <c r="D248" s="4">
        <v>3.262444430709309E-2</v>
      </c>
      <c r="E248" s="8">
        <f t="shared" si="13"/>
        <v>0.17545324887560057</v>
      </c>
      <c r="F248" s="8">
        <f t="shared" si="14"/>
        <v>0</v>
      </c>
      <c r="G248" s="8">
        <f t="shared" si="15"/>
        <v>0</v>
      </c>
    </row>
    <row r="249" spans="1:7" x14ac:dyDescent="0.3">
      <c r="A249" s="3">
        <v>44044</v>
      </c>
      <c r="B249">
        <v>277.75262500000002</v>
      </c>
      <c r="C249" s="8">
        <f t="shared" si="12"/>
        <v>1.9451595923431604E-2</v>
      </c>
      <c r="D249" s="4">
        <v>5.73918E-2</v>
      </c>
      <c r="E249" s="8">
        <f t="shared" si="13"/>
        <v>1.7784929256764937E-2</v>
      </c>
      <c r="F249" s="8">
        <f t="shared" si="14"/>
        <v>0</v>
      </c>
      <c r="G249" s="8">
        <f t="shared" si="15"/>
        <v>0</v>
      </c>
    </row>
    <row r="250" spans="1:7" x14ac:dyDescent="0.3">
      <c r="A250" s="3">
        <v>44075</v>
      </c>
      <c r="B250">
        <v>283.07473800000002</v>
      </c>
      <c r="C250" s="8">
        <f t="shared" si="12"/>
        <v>1.8980075229734935E-2</v>
      </c>
      <c r="D250" s="4">
        <v>-7.7227999999999993E-3</v>
      </c>
      <c r="E250" s="8">
        <f t="shared" si="13"/>
        <v>1.7313408563068268E-2</v>
      </c>
      <c r="F250" s="8">
        <f t="shared" si="14"/>
        <v>0</v>
      </c>
      <c r="G250" s="8">
        <f t="shared" si="15"/>
        <v>0</v>
      </c>
    </row>
    <row r="251" spans="1:7" x14ac:dyDescent="0.3">
      <c r="A251" s="3">
        <v>44105</v>
      </c>
      <c r="B251">
        <v>263.73043799999999</v>
      </c>
      <c r="C251" s="8">
        <f t="shared" si="12"/>
        <v>-7.0783441330647512E-2</v>
      </c>
      <c r="D251" s="4">
        <v>1.5802799999999999E-2</v>
      </c>
      <c r="E251" s="8">
        <f t="shared" si="13"/>
        <v>-7.2450107997314175E-2</v>
      </c>
      <c r="F251" s="8">
        <f t="shared" si="14"/>
        <v>-7.2450107997314175E-2</v>
      </c>
      <c r="G251" s="8">
        <f t="shared" si="15"/>
        <v>5.2490181488224876E-3</v>
      </c>
    </row>
    <row r="252" spans="1:7" x14ac:dyDescent="0.3">
      <c r="A252" s="3">
        <v>44136</v>
      </c>
      <c r="B252">
        <v>267.45388800000001</v>
      </c>
      <c r="C252" s="8">
        <f t="shared" si="12"/>
        <v>1.4019656849023017E-2</v>
      </c>
      <c r="D252" s="4">
        <v>3.8111300000000001E-2</v>
      </c>
      <c r="E252" s="8">
        <f t="shared" si="13"/>
        <v>1.235299018235635E-2</v>
      </c>
      <c r="F252" s="8">
        <f t="shared" si="14"/>
        <v>0</v>
      </c>
      <c r="G252" s="8">
        <f t="shared" si="15"/>
        <v>0</v>
      </c>
    </row>
    <row r="253" spans="1:7" x14ac:dyDescent="0.3">
      <c r="A253" s="3">
        <v>44166</v>
      </c>
      <c r="B253">
        <v>260.84728999999999</v>
      </c>
      <c r="C253" s="8">
        <f t="shared" si="12"/>
        <v>-2.5012029866366969E-2</v>
      </c>
      <c r="D253" s="4">
        <v>4.1227900000000005E-2</v>
      </c>
      <c r="E253" s="8">
        <f t="shared" si="13"/>
        <v>-2.6678696533033636E-2</v>
      </c>
      <c r="F253" s="8">
        <f t="shared" si="14"/>
        <v>-2.6678696533033636E-2</v>
      </c>
      <c r="G253" s="8">
        <f t="shared" si="15"/>
        <v>7.11752848701701E-4</v>
      </c>
    </row>
    <row r="254" spans="1:7" x14ac:dyDescent="0.3">
      <c r="A254" s="3">
        <v>44197</v>
      </c>
      <c r="B254">
        <v>255.94487000000001</v>
      </c>
      <c r="C254" s="8">
        <f t="shared" si="12"/>
        <v>-1.8973070576332501E-2</v>
      </c>
      <c r="D254" s="4">
        <v>2.6638700000000001E-2</v>
      </c>
      <c r="E254" s="8">
        <f t="shared" si="13"/>
        <v>-2.0639737242999168E-2</v>
      </c>
      <c r="F254" s="8">
        <f t="shared" si="14"/>
        <v>-2.0639737242999168E-2</v>
      </c>
      <c r="G254" s="8">
        <f t="shared" si="15"/>
        <v>4.2599875346004687E-4</v>
      </c>
    </row>
    <row r="255" spans="1:7" x14ac:dyDescent="0.3">
      <c r="A255" s="3">
        <v>44228</v>
      </c>
      <c r="B255">
        <v>245.25649999999999</v>
      </c>
      <c r="C255" s="8">
        <f t="shared" si="12"/>
        <v>-4.2657468063538165E-2</v>
      </c>
      <c r="D255" s="4">
        <v>2.3639899999999998E-2</v>
      </c>
      <c r="E255" s="8">
        <f t="shared" si="13"/>
        <v>-4.4324134730204828E-2</v>
      </c>
      <c r="F255" s="8">
        <f t="shared" si="14"/>
        <v>-4.4324134730204828E-2</v>
      </c>
      <c r="G255" s="8">
        <f t="shared" si="15"/>
        <v>1.9646289195813498E-3</v>
      </c>
    </row>
    <row r="256" spans="1:7" x14ac:dyDescent="0.3">
      <c r="A256" s="3">
        <v>44256</v>
      </c>
      <c r="B256">
        <v>269.93374599999999</v>
      </c>
      <c r="C256" s="8">
        <f t="shared" si="12"/>
        <v>9.5871942039271837E-2</v>
      </c>
      <c r="D256" s="4">
        <v>6.9721999999999996E-3</v>
      </c>
      <c r="E256" s="8">
        <f t="shared" si="13"/>
        <v>9.4205275372605174E-2</v>
      </c>
      <c r="F256" s="8">
        <f t="shared" si="14"/>
        <v>0</v>
      </c>
      <c r="G256" s="8">
        <f t="shared" si="15"/>
        <v>0</v>
      </c>
    </row>
    <row r="257" spans="1:7" x14ac:dyDescent="0.3">
      <c r="A257" s="3">
        <v>44287</v>
      </c>
      <c r="B257">
        <v>278.26119999999997</v>
      </c>
      <c r="C257" s="8">
        <f t="shared" si="12"/>
        <v>3.0383697216589508E-2</v>
      </c>
      <c r="D257" s="4">
        <v>5.8986700000000003E-2</v>
      </c>
      <c r="E257" s="8">
        <f t="shared" si="13"/>
        <v>2.8717030549922841E-2</v>
      </c>
      <c r="F257" s="8">
        <f t="shared" si="14"/>
        <v>0</v>
      </c>
      <c r="G257" s="8">
        <f t="shared" si="15"/>
        <v>0</v>
      </c>
    </row>
    <row r="258" spans="1:7" x14ac:dyDescent="0.3">
      <c r="A258" s="3">
        <v>44317</v>
      </c>
      <c r="B258">
        <v>289.04519699999997</v>
      </c>
      <c r="C258" s="8">
        <f t="shared" si="12"/>
        <v>3.8022825970185761E-2</v>
      </c>
      <c r="D258" s="4">
        <v>6.4409999999999997E-3</v>
      </c>
      <c r="E258" s="8">
        <f t="shared" si="13"/>
        <v>3.6356159303519098E-2</v>
      </c>
      <c r="F258" s="8">
        <f t="shared" si="14"/>
        <v>0</v>
      </c>
      <c r="G258" s="8">
        <f t="shared" si="15"/>
        <v>0</v>
      </c>
    </row>
    <row r="259" spans="1:7" x14ac:dyDescent="0.3">
      <c r="A259" s="3">
        <v>44348</v>
      </c>
      <c r="B259">
        <v>277.48956299999998</v>
      </c>
      <c r="C259" s="8">
        <f t="shared" si="12"/>
        <v>-4.0799745219720109E-2</v>
      </c>
      <c r="D259" s="4">
        <v>1.69488E-2</v>
      </c>
      <c r="E259" s="8">
        <f t="shared" si="13"/>
        <v>-4.2466411886386772E-2</v>
      </c>
      <c r="F259" s="8">
        <f t="shared" si="14"/>
        <v>-4.2466411886386772E-2</v>
      </c>
      <c r="G259" s="8">
        <f t="shared" si="15"/>
        <v>1.8033961385042518E-3</v>
      </c>
    </row>
    <row r="260" spans="1:7" x14ac:dyDescent="0.3">
      <c r="A260" s="3">
        <v>44378</v>
      </c>
      <c r="B260">
        <v>282.18911700000001</v>
      </c>
      <c r="C260" s="8">
        <f t="shared" ref="C260:C274" si="16">LN(B260/B259)</f>
        <v>1.6794152159070881E-2</v>
      </c>
      <c r="D260" s="4">
        <v>2.9544299999999999E-2</v>
      </c>
      <c r="E260" s="8">
        <f t="shared" ref="E260:E274" si="17">C260-$N$4</f>
        <v>1.5127485492404214E-2</v>
      </c>
      <c r="F260" s="8">
        <f t="shared" ref="F260:F274" si="18">IF(E260&lt;0,E260,0)</f>
        <v>0</v>
      </c>
      <c r="G260" s="8">
        <f t="shared" ref="G260:G274" si="19">F260^2</f>
        <v>0</v>
      </c>
    </row>
    <row r="261" spans="1:7" x14ac:dyDescent="0.3">
      <c r="A261" s="3">
        <v>44409</v>
      </c>
      <c r="B261">
        <v>261.32287600000001</v>
      </c>
      <c r="C261" s="8">
        <f t="shared" si="16"/>
        <v>-7.6820758251903043E-2</v>
      </c>
      <c r="D261" s="4">
        <v>2.0737700000000001E-2</v>
      </c>
      <c r="E261" s="8">
        <f t="shared" si="17"/>
        <v>-7.8487424918569706E-2</v>
      </c>
      <c r="F261" s="8">
        <f t="shared" si="18"/>
        <v>-7.8487424918569706E-2</v>
      </c>
      <c r="G261" s="8">
        <f t="shared" si="19"/>
        <v>6.1602758703481171E-3</v>
      </c>
    </row>
    <row r="262" spans="1:7" x14ac:dyDescent="0.3">
      <c r="A262" s="3">
        <v>44440</v>
      </c>
      <c r="B262">
        <v>248.32991000000001</v>
      </c>
      <c r="C262" s="8">
        <f t="shared" si="16"/>
        <v>-5.0998571194008711E-2</v>
      </c>
      <c r="D262" s="4">
        <v>-1.9449000000000001E-3</v>
      </c>
      <c r="E262" s="8">
        <f t="shared" si="17"/>
        <v>-5.2665237860675375E-2</v>
      </c>
      <c r="F262" s="8">
        <f t="shared" si="18"/>
        <v>-5.2665237860675375E-2</v>
      </c>
      <c r="G262" s="8">
        <f t="shared" si="19"/>
        <v>2.7736272789215151E-3</v>
      </c>
    </row>
    <row r="263" spans="1:7" x14ac:dyDescent="0.3">
      <c r="A263" s="3">
        <v>44470</v>
      </c>
      <c r="B263">
        <v>292.38781699999998</v>
      </c>
      <c r="C263" s="8">
        <f t="shared" si="16"/>
        <v>0.16332291709938213</v>
      </c>
      <c r="D263" s="4">
        <v>3.411E-3</v>
      </c>
      <c r="E263" s="8">
        <f t="shared" si="17"/>
        <v>0.16165625043271545</v>
      </c>
      <c r="F263" s="8">
        <f t="shared" si="18"/>
        <v>0</v>
      </c>
      <c r="G263" s="8">
        <f t="shared" si="19"/>
        <v>0</v>
      </c>
    </row>
    <row r="264" spans="1:7" x14ac:dyDescent="0.3">
      <c r="A264" s="3">
        <v>44501</v>
      </c>
      <c r="B264">
        <v>280.32406600000002</v>
      </c>
      <c r="C264" s="8">
        <f t="shared" si="16"/>
        <v>-4.2134748986484949E-2</v>
      </c>
      <c r="D264" s="4">
        <v>4.6333399999999997E-2</v>
      </c>
      <c r="E264" s="8">
        <f t="shared" si="17"/>
        <v>-4.3801415653151612E-2</v>
      </c>
      <c r="F264" s="8">
        <f t="shared" si="18"/>
        <v>-4.3801415653151612E-2</v>
      </c>
      <c r="G264" s="8">
        <f t="shared" si="19"/>
        <v>1.918564013220155E-3</v>
      </c>
    </row>
    <row r="265" spans="1:7" x14ac:dyDescent="0.3">
      <c r="A265" s="3">
        <v>44531</v>
      </c>
      <c r="B265">
        <v>296.72766100000001</v>
      </c>
      <c r="C265" s="8">
        <f t="shared" si="16"/>
        <v>5.6868439307497437E-2</v>
      </c>
      <c r="D265" s="4">
        <v>1.5824999999999999E-3</v>
      </c>
      <c r="E265" s="8">
        <f t="shared" si="17"/>
        <v>5.5201772640830774E-2</v>
      </c>
      <c r="F265" s="8">
        <f t="shared" si="18"/>
        <v>0</v>
      </c>
      <c r="G265" s="8">
        <f t="shared" si="19"/>
        <v>0</v>
      </c>
    </row>
    <row r="266" spans="1:7" x14ac:dyDescent="0.3">
      <c r="A266" s="3">
        <v>44562</v>
      </c>
      <c r="B266">
        <v>276.50058000000001</v>
      </c>
      <c r="C266" s="8">
        <f t="shared" si="16"/>
        <v>-7.0601833192552185E-2</v>
      </c>
      <c r="D266" s="4">
        <v>-2.1596199999999999E-2</v>
      </c>
      <c r="E266" s="8">
        <f t="shared" si="17"/>
        <v>-7.2268499859218849E-2</v>
      </c>
      <c r="F266" s="8">
        <f t="shared" si="18"/>
        <v>-7.2268499859218849E-2</v>
      </c>
      <c r="G266" s="8">
        <f t="shared" si="19"/>
        <v>5.2227360719019145E-3</v>
      </c>
    </row>
    <row r="267" spans="1:7" x14ac:dyDescent="0.3">
      <c r="A267" s="3">
        <v>44593</v>
      </c>
      <c r="B267">
        <v>231.59326200000001</v>
      </c>
      <c r="C267" s="8">
        <f t="shared" si="16"/>
        <v>-0.17723026659800151</v>
      </c>
      <c r="D267" s="4">
        <v>-3.0135700000000001E-2</v>
      </c>
      <c r="E267" s="8">
        <f t="shared" si="17"/>
        <v>-0.17889693326466818</v>
      </c>
      <c r="F267" s="8">
        <f t="shared" si="18"/>
        <v>-0.17889693326466818</v>
      </c>
      <c r="G267" s="8">
        <f t="shared" si="19"/>
        <v>3.2004112731503144E-2</v>
      </c>
    </row>
    <row r="268" spans="1:7" x14ac:dyDescent="0.3">
      <c r="A268" s="3">
        <v>44621</v>
      </c>
      <c r="B268">
        <v>244.93215900000001</v>
      </c>
      <c r="C268" s="8">
        <f t="shared" si="16"/>
        <v>5.5998618148087639E-2</v>
      </c>
      <c r="D268" s="4">
        <v>-1.0080100000000002E-2</v>
      </c>
      <c r="E268" s="8">
        <f t="shared" si="17"/>
        <v>5.4331951481420976E-2</v>
      </c>
      <c r="F268" s="8">
        <f t="shared" si="18"/>
        <v>0</v>
      </c>
      <c r="G268" s="8">
        <f t="shared" si="19"/>
        <v>0</v>
      </c>
    </row>
    <row r="269" spans="1:7" x14ac:dyDescent="0.3">
      <c r="A269" s="3">
        <v>44652</v>
      </c>
      <c r="B269">
        <v>230.885132</v>
      </c>
      <c r="C269" s="8">
        <f t="shared" si="16"/>
        <v>-5.9060947383711537E-2</v>
      </c>
      <c r="D269" s="4">
        <v>6.9999999999999999E-6</v>
      </c>
      <c r="E269" s="8">
        <f t="shared" si="17"/>
        <v>-6.0727614050378201E-2</v>
      </c>
      <c r="F269" s="8">
        <f t="shared" si="18"/>
        <v>-6.0727614050378201E-2</v>
      </c>
      <c r="G269" s="8">
        <f t="shared" si="19"/>
        <v>3.687843108251692E-3</v>
      </c>
    </row>
    <row r="270" spans="1:7" x14ac:dyDescent="0.3">
      <c r="A270" s="3">
        <v>44682</v>
      </c>
      <c r="B270">
        <v>242.81062299999999</v>
      </c>
      <c r="C270" s="8">
        <f t="shared" si="16"/>
        <v>5.0361487511807433E-2</v>
      </c>
      <c r="D270" s="4">
        <v>-7.9916299999999996E-2</v>
      </c>
      <c r="E270" s="8">
        <f t="shared" si="17"/>
        <v>4.869482084514077E-2</v>
      </c>
      <c r="F270" s="8">
        <f t="shared" si="18"/>
        <v>0</v>
      </c>
      <c r="G270" s="8">
        <f t="shared" si="19"/>
        <v>0</v>
      </c>
    </row>
    <row r="271" spans="1:7" x14ac:dyDescent="0.3">
      <c r="A271" s="3">
        <v>44713</v>
      </c>
      <c r="B271">
        <v>237.20790099999999</v>
      </c>
      <c r="C271" s="8">
        <f t="shared" si="16"/>
        <v>-2.3344834275227017E-2</v>
      </c>
      <c r="D271" s="4">
        <v>-3.5000200000000002E-2</v>
      </c>
      <c r="E271" s="8">
        <f t="shared" si="17"/>
        <v>-2.5011500941893684E-2</v>
      </c>
      <c r="F271" s="8">
        <f t="shared" si="18"/>
        <v>-2.5011500941893684E-2</v>
      </c>
      <c r="G271" s="8">
        <f t="shared" si="19"/>
        <v>6.2557517936634866E-4</v>
      </c>
    </row>
    <row r="272" spans="1:7" x14ac:dyDescent="0.3">
      <c r="A272" s="3">
        <v>44743</v>
      </c>
      <c r="B272">
        <v>246.49485799999999</v>
      </c>
      <c r="C272" s="8">
        <f t="shared" si="16"/>
        <v>3.8404157212272499E-2</v>
      </c>
      <c r="D272" s="4">
        <v>3.2784999999999997E-3</v>
      </c>
      <c r="E272" s="8">
        <f t="shared" si="17"/>
        <v>3.6737490545605836E-2</v>
      </c>
      <c r="F272" s="8">
        <f t="shared" si="18"/>
        <v>0</v>
      </c>
      <c r="G272" s="8">
        <f t="shared" si="19"/>
        <v>0</v>
      </c>
    </row>
    <row r="273" spans="1:7" x14ac:dyDescent="0.3">
      <c r="A273" s="3">
        <v>44774</v>
      </c>
      <c r="B273">
        <v>250.68536399999999</v>
      </c>
      <c r="C273" s="8">
        <f t="shared" si="16"/>
        <v>1.6857489700931438E-2</v>
      </c>
      <c r="D273" s="4">
        <v>6.3100900000000001E-2</v>
      </c>
      <c r="E273" s="8">
        <f t="shared" si="17"/>
        <v>1.5190823034264771E-2</v>
      </c>
      <c r="F273" s="8">
        <f t="shared" si="18"/>
        <v>0</v>
      </c>
      <c r="G273" s="8">
        <f t="shared" si="19"/>
        <v>0</v>
      </c>
    </row>
    <row r="274" spans="1:7" x14ac:dyDescent="0.3">
      <c r="A274" s="3">
        <v>44805</v>
      </c>
      <c r="B274">
        <v>231.10320999999999</v>
      </c>
      <c r="C274" s="8">
        <f t="shared" si="16"/>
        <v>-8.1334215650796238E-2</v>
      </c>
      <c r="D274" s="4">
        <v>-7.4074299999999996E-2</v>
      </c>
      <c r="E274" s="8">
        <f t="shared" si="17"/>
        <v>-8.3000882317462901E-2</v>
      </c>
      <c r="F274" s="8">
        <f t="shared" si="18"/>
        <v>-8.3000882317462901E-2</v>
      </c>
      <c r="G274" s="8">
        <f t="shared" si="19"/>
        <v>6.8891464654773256E-3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Normal Distribution</vt:lpstr>
      <vt:lpstr>Correlation Matrix</vt:lpstr>
      <vt:lpstr>Cum. Return Data</vt:lpstr>
      <vt:lpstr>1 IBM</vt:lpstr>
      <vt:lpstr>2 TMO</vt:lpstr>
      <vt:lpstr>3 BAC</vt:lpstr>
      <vt:lpstr>4 AMT</vt:lpstr>
      <vt:lpstr>5 HAL</vt:lpstr>
      <vt:lpstr>6 APD</vt:lpstr>
      <vt:lpstr>7 BBY</vt:lpstr>
      <vt:lpstr>8 MMM</vt:lpstr>
      <vt:lpstr>9 AES</vt:lpstr>
      <vt:lpstr>10 GIS</vt:lpstr>
      <vt:lpstr>11 DISH</vt:lpstr>
      <vt:lpstr>Daily vs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</dc:creator>
  <cp:lastModifiedBy>Siddhi Kelshikar</cp:lastModifiedBy>
  <dcterms:created xsi:type="dcterms:W3CDTF">2015-06-05T18:17:20Z</dcterms:created>
  <dcterms:modified xsi:type="dcterms:W3CDTF">2023-01-22T18:50:00Z</dcterms:modified>
</cp:coreProperties>
</file>