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bookViews>
    <workbookView xWindow="0" yWindow="0" windowWidth="20460" windowHeight="7680"/>
  </bookViews>
  <sheets>
    <sheet name="Expense" sheetId="4" r:id="rId1"/>
    <sheet name="Tasks" sheetId="5" r:id="rId2"/>
    <sheet name="Sheet1" sheetId="6" r:id="rId3"/>
    <sheet name="Sheet2" sheetId="7" r:id="rId4"/>
    <sheet name="Sheet3" sheetId="8" r:id="rId5"/>
    <sheet name="Sheet4" sheetId="9" r:id="rId6"/>
    <sheet name="Sheet5" sheetId="10" r:id="rId7"/>
    <sheet name="Sheet6" sheetId="11" r:id="rId8"/>
    <sheet name="Sheet7" sheetId="12" r:id="rId9"/>
    <sheet name="Sheet8" sheetId="13" r:id="rId10"/>
    <sheet name="Sheet9" sheetId="14" r:id="rId11"/>
    <sheet name="Sheet10" sheetId="15" r:id="rId12"/>
    <sheet name="Sheet11" sheetId="17" r:id="rId13"/>
  </sheets>
  <calcPr calcId="152511"/>
  <pivotCaches>
    <pivotCache cacheId="29" r:id="rId14"/>
    <pivotCache cacheId="11" r:id="rId15"/>
    <pivotCache cacheId="34" r:id="rId1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14" l="1"/>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105" i="14"/>
  <c r="F5" i="14" l="1"/>
  <c r="M11" i="11"/>
  <c r="N11" i="11" s="1"/>
  <c r="M10" i="11"/>
  <c r="N10" i="11" s="1"/>
  <c r="M9" i="11"/>
  <c r="N9" i="11" s="1"/>
  <c r="M8" i="11"/>
  <c r="N8" i="11" s="1"/>
  <c r="M6" i="11"/>
  <c r="N6" i="11" s="1"/>
  <c r="K7" i="11"/>
  <c r="L7" i="11" s="1"/>
  <c r="K8" i="11"/>
  <c r="L8" i="11" s="1"/>
  <c r="K9" i="11"/>
  <c r="L9" i="11" s="1"/>
  <c r="K10" i="11"/>
  <c r="L10" i="11" s="1"/>
  <c r="K11" i="11"/>
  <c r="L11" i="11" s="1"/>
  <c r="K6" i="11"/>
  <c r="L6" i="11" s="1"/>
  <c r="M7" i="11"/>
  <c r="N7" i="11" l="1"/>
</calcChain>
</file>

<file path=xl/sharedStrings.xml><?xml version="1.0" encoding="utf-8"?>
<sst xmlns="http://schemas.openxmlformats.org/spreadsheetml/2006/main" count="817" uniqueCount="87">
  <si>
    <t>Category</t>
  </si>
  <si>
    <t>Expense (INR)</t>
  </si>
  <si>
    <t>Grocery</t>
  </si>
  <si>
    <t>Movie</t>
  </si>
  <si>
    <t>Snacks</t>
  </si>
  <si>
    <t>Vegetables</t>
  </si>
  <si>
    <t>Fruit</t>
  </si>
  <si>
    <t>House help</t>
  </si>
  <si>
    <t>Electricity bill</t>
  </si>
  <si>
    <t>Gas</t>
  </si>
  <si>
    <t>Sister's birthday gift</t>
  </si>
  <si>
    <t>Shopping</t>
  </si>
  <si>
    <t>Month</t>
  </si>
  <si>
    <t>January</t>
  </si>
  <si>
    <t>Dining out</t>
  </si>
  <si>
    <t>Mother's doctor visit</t>
  </si>
  <si>
    <t>Mother's medicine</t>
  </si>
  <si>
    <t>Railway Monthly Ticket</t>
  </si>
  <si>
    <t>Miscellaneous</t>
  </si>
  <si>
    <t>February</t>
  </si>
  <si>
    <t>North Bengal Trip</t>
  </si>
  <si>
    <t>March</t>
  </si>
  <si>
    <t>April</t>
  </si>
  <si>
    <t>Outing with friends</t>
  </si>
  <si>
    <t>Brother's tution fee</t>
  </si>
  <si>
    <t>May</t>
  </si>
  <si>
    <t>June</t>
  </si>
  <si>
    <r>
      <rPr>
        <b/>
        <i/>
        <sz val="10"/>
        <color rgb="FFFF0000"/>
        <rFont val="Verdana"/>
        <family val="2"/>
      </rPr>
      <t>Note:</t>
    </r>
    <r>
      <rPr>
        <i/>
        <sz val="10"/>
        <color rgb="FFFF0000"/>
        <rFont val="Verdana"/>
        <family val="2"/>
      </rPr>
      <t xml:space="preserve"> The category miscellaneous includes auto fare, mobile recharge, or any incidental expenses.</t>
    </r>
  </si>
  <si>
    <t>Expense Details for last 6 months</t>
  </si>
  <si>
    <t>Doctor and Medicine</t>
  </si>
  <si>
    <t>Beverages</t>
  </si>
  <si>
    <t>Foodgrains and cereals</t>
  </si>
  <si>
    <t>Oil and spices</t>
  </si>
  <si>
    <t>Bread and bakery</t>
  </si>
  <si>
    <t>Ticket and Bills</t>
  </si>
  <si>
    <t>Food</t>
  </si>
  <si>
    <t>Chips and fries</t>
  </si>
  <si>
    <t>Online Food order</t>
  </si>
  <si>
    <t>Entertainment</t>
  </si>
  <si>
    <t>Tshirt and Jeans</t>
  </si>
  <si>
    <t>Shoes</t>
  </si>
  <si>
    <t>Shirts</t>
  </si>
  <si>
    <t>Items</t>
  </si>
  <si>
    <t xml:space="preserve">Problem Statement: Nitin works as a Graphic Designer in a new company. He earns Rs 15,000/- per month. He is planning to buy a scooter for his daily commute to the office. For the last couple of months, Nitin is not able to save at all for his scooter. His friend Ayush told him that he needed to figure out where most of the money goes and cut down that expense. Help Nitin increase his savings by removing some unnecessary expenses. (Data for 6 months)
</t>
  </si>
  <si>
    <t>SR.NO</t>
  </si>
  <si>
    <t>Task to Perform</t>
  </si>
  <si>
    <t>Answers</t>
  </si>
  <si>
    <t>Answer in Sheet 1</t>
  </si>
  <si>
    <t>Answer in Sheet 2</t>
  </si>
  <si>
    <t>Answer in Sheet 3</t>
  </si>
  <si>
    <t>Answer in Sheet 4</t>
  </si>
  <si>
    <t>Answer in Sheet 5</t>
  </si>
  <si>
    <t>Answer in Sheet 6</t>
  </si>
  <si>
    <t>Answer in Sheet 7</t>
  </si>
  <si>
    <t>Answer in Sheet 8</t>
  </si>
  <si>
    <t>Answer in Sheet 9</t>
  </si>
  <si>
    <t>Answer in Sheet 10</t>
  </si>
  <si>
    <t>Answer in Sheet 11</t>
  </si>
  <si>
    <t xml:space="preserve">
Month-wise trend of expenses (Pivot table and chart)
</t>
  </si>
  <si>
    <t xml:space="preserve">Find out the month Nitin spent the most
</t>
  </si>
  <si>
    <t xml:space="preserve">Category wise expenses (Pivot table)
</t>
  </si>
  <si>
    <t>Visually represent it with data bars to display categories with the highest and lowest expense amount</t>
  </si>
  <si>
    <t xml:space="preserve">Month-wise expense of each category (Pivot table)
</t>
  </si>
  <si>
    <t xml:space="preserve">Find out 2 categories with higher expenses for each of the 6 months
</t>
  </si>
  <si>
    <t xml:space="preserve">How much is spent in each month against different items of Entertainment, Food and Shopping categories (Pivot table)
</t>
  </si>
  <si>
    <t xml:space="preserve">Find out which months have the highest amount spent for movies and dining out
</t>
  </si>
  <si>
    <t xml:space="preserve">Decide on the essential and less essential items and analyse the expenses
</t>
  </si>
  <si>
    <t xml:space="preserve">Recommend how can Nitin increase his savings
</t>
  </si>
  <si>
    <t xml:space="preserve">The month-wise trend of expenses and find out the month Nitin spent the most
</t>
  </si>
  <si>
    <t xml:space="preserve">Visual representation of expenses against different categories
</t>
  </si>
  <si>
    <t xml:space="preserve">Top 2 categories with higher expenses for each month
</t>
  </si>
  <si>
    <t>Recommendations on how can Nitin increase his savings</t>
  </si>
  <si>
    <t>Row Labels</t>
  </si>
  <si>
    <t>Grand Total</t>
  </si>
  <si>
    <t>Sum of Expense (INR)</t>
  </si>
  <si>
    <r>
      <t xml:space="preserve">Nitin has spent the most in the month of </t>
    </r>
    <r>
      <rPr>
        <b/>
        <sz val="14"/>
        <color rgb="FF9C0006"/>
        <rFont val="Calibri"/>
        <family val="2"/>
        <scheme val="minor"/>
      </rPr>
      <t>FEBRUARY</t>
    </r>
  </si>
  <si>
    <t>Thus by the data bars we can conclude that the Highest Expense amount is for the category GROCERY and the lowest expense amount is for the category DOCTOR AND MEDICINE</t>
  </si>
  <si>
    <t>Column Labels</t>
  </si>
  <si>
    <t>Thus we can conclude that the highest amount spent for movies and dining out are in the months JANUARY, MARCH and APRIL, where MARCH tops with the highest amount spent compared to other months.</t>
  </si>
  <si>
    <t>Top 1 Category Amount</t>
  </si>
  <si>
    <t>Top 2 Category Amount</t>
  </si>
  <si>
    <t>Top 1 Category Name</t>
  </si>
  <si>
    <t>Top 2 Category Name</t>
  </si>
  <si>
    <t>Essentials</t>
  </si>
  <si>
    <t>Non-Essentials</t>
  </si>
  <si>
    <t>By eliminating Non-Essential Items, Nitin can increase his Savings</t>
  </si>
  <si>
    <t>From the above Graph, it can be concluded that Nitin has spent the most in the month of FEBRUARY</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</si>
</sst>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0"/>
      <color rgb="FF000000"/>
      <name val="Verdana"/>
      <family val="2"/>
    </font>
    <font>
      <sz val="10"/>
      <color rgb="FF000000"/>
      <name val="Verdana"/>
      <family val="2"/>
    </font>
    <font>
      <i/>
      <sz val="10"/>
      <color rgb="FFFF0000"/>
      <name val="Verdana"/>
      <family val="2"/>
    </font>
    <font>
      <b/>
      <i/>
      <sz val="10"/>
      <color rgb="FFFF0000"/>
      <name val="Verdana"/>
      <family val="2"/>
    </font>
    <font>
      <b/>
      <sz val="11"/>
      <color rgb="FFFF00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2"/>
      <color rgb="FF3F3F3F"/>
      <name val="Calibri"/>
      <family val="2"/>
      <scheme val="minor"/>
    </font>
    <font>
      <sz val="14"/>
      <color theme="1"/>
      <name val="Calibri"/>
      <family val="2"/>
      <scheme val="minor"/>
    </font>
    <font>
      <b/>
      <sz val="14"/>
      <color theme="1"/>
      <name val="Calibri"/>
      <family val="2"/>
      <scheme val="minor"/>
    </font>
    <font>
      <sz val="14"/>
      <color rgb="FF9C6500"/>
      <name val="Calibri"/>
      <family val="2"/>
      <scheme val="minor"/>
    </font>
    <font>
      <b/>
      <sz val="14"/>
      <color rgb="FF3F3F3F"/>
      <name val="Calibri"/>
      <family val="2"/>
      <scheme val="minor"/>
    </font>
    <font>
      <b/>
      <sz val="16"/>
      <color rgb="FF3F3F3F"/>
      <name val="Calibri"/>
      <family val="2"/>
      <scheme val="minor"/>
    </font>
    <font>
      <b/>
      <sz val="18"/>
      <color rgb="FF3F3F3F"/>
      <name val="Calibri"/>
      <family val="2"/>
      <scheme val="minor"/>
    </font>
    <font>
      <sz val="12"/>
      <color rgb="FF9C0006"/>
      <name val="Calibri"/>
      <family val="2"/>
      <scheme val="minor"/>
    </font>
    <font>
      <sz val="14"/>
      <color rgb="FF9C0006"/>
      <name val="Calibri"/>
      <family val="2"/>
      <scheme val="minor"/>
    </font>
    <font>
      <b/>
      <sz val="14"/>
      <color rgb="FF9C0006"/>
      <name val="Calibri"/>
      <family val="2"/>
      <scheme val="minor"/>
    </font>
    <font>
      <sz val="16"/>
      <color rgb="FF9C0006"/>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rgb="FF3F3F3F"/>
      </right>
      <top style="medium">
        <color indexed="64"/>
      </top>
      <bottom style="medium">
        <color indexed="64"/>
      </bottom>
      <diagonal/>
    </border>
    <border>
      <left style="thin">
        <color rgb="FF3F3F3F"/>
      </left>
      <right style="thin">
        <color rgb="FF3F3F3F"/>
      </right>
      <top style="medium">
        <color indexed="64"/>
      </top>
      <bottom style="medium">
        <color indexed="64"/>
      </bottom>
      <diagonal/>
    </border>
    <border>
      <left style="thin">
        <color rgb="FF3F3F3F"/>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rgb="FF3F3F3F"/>
      </left>
      <right/>
      <top style="thin">
        <color rgb="FF3F3F3F"/>
      </top>
      <bottom style="thin">
        <color rgb="FF3F3F3F"/>
      </bottom>
      <diagonal/>
    </border>
  </borders>
  <cellStyleXfs count="4">
    <xf numFmtId="0" fontId="0" fillId="0" borderId="0"/>
    <xf numFmtId="0" fontId="6" fillId="4" borderId="0" applyNumberFormat="0" applyBorder="0" applyAlignment="0" applyProtection="0"/>
    <xf numFmtId="0" fontId="7" fillId="5" borderId="0" applyNumberFormat="0" applyBorder="0" applyAlignment="0" applyProtection="0"/>
    <xf numFmtId="0" fontId="8" fillId="6" borderId="2" applyNumberFormat="0" applyAlignment="0" applyProtection="0"/>
  </cellStyleXfs>
  <cellXfs count="73">
    <xf numFmtId="0" fontId="0" fillId="0" borderId="0" xfId="0"/>
    <xf numFmtId="0" fontId="2" fillId="0" borderId="1" xfId="0" applyFont="1" applyBorder="1" applyAlignment="1">
      <alignmen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3" fontId="2" fillId="0" borderId="1" xfId="0" applyNumberFormat="1" applyFont="1" applyBorder="1" applyAlignment="1">
      <alignment horizontal="center" vertical="center" wrapText="1"/>
    </xf>
    <xf numFmtId="0" fontId="5" fillId="3" borderId="1" xfId="0" applyFont="1" applyFill="1" applyBorder="1" applyAlignment="1">
      <alignment horizontal="center" wrapText="1"/>
    </xf>
    <xf numFmtId="0" fontId="3" fillId="0" borderId="1" xfId="0" applyFont="1" applyBorder="1" applyAlignment="1">
      <alignment horizontal="center" vertical="center" wrapText="1"/>
    </xf>
    <xf numFmtId="0" fontId="9" fillId="6" borderId="0" xfId="3" applyFont="1" applyBorder="1" applyAlignment="1">
      <alignment horizontal="left" vertical="top" wrapText="1"/>
    </xf>
    <xf numFmtId="0" fontId="10" fillId="7" borderId="3" xfId="0" applyFont="1" applyFill="1" applyBorder="1" applyAlignment="1">
      <alignment horizontal="center"/>
    </xf>
    <xf numFmtId="0" fontId="11" fillId="7" borderId="6" xfId="0" applyFont="1" applyFill="1" applyBorder="1" applyAlignment="1">
      <alignment horizontal="center" vertical="center"/>
    </xf>
    <xf numFmtId="0" fontId="11" fillId="7" borderId="7" xfId="0" applyFont="1" applyFill="1" applyBorder="1" applyAlignment="1">
      <alignment horizontal="center" vertical="center"/>
    </xf>
    <xf numFmtId="0" fontId="12" fillId="5" borderId="3" xfId="2" applyFont="1" applyBorder="1" applyAlignment="1">
      <alignment horizontal="center" vertical="center"/>
    </xf>
    <xf numFmtId="0" fontId="12" fillId="5" borderId="6" xfId="2" applyFont="1" applyBorder="1" applyAlignment="1">
      <alignment wrapText="1"/>
    </xf>
    <xf numFmtId="0" fontId="12" fillId="5" borderId="8" xfId="2" applyFont="1" applyBorder="1" applyAlignment="1">
      <alignment horizontal="center" vertical="center"/>
    </xf>
    <xf numFmtId="0" fontId="12" fillId="5" borderId="9" xfId="2" applyFont="1" applyBorder="1" applyAlignment="1">
      <alignment horizontal="center" vertical="center"/>
    </xf>
    <xf numFmtId="0" fontId="12" fillId="5" borderId="9" xfId="2" applyFont="1" applyBorder="1" applyAlignment="1">
      <alignment wrapText="1"/>
    </xf>
    <xf numFmtId="0" fontId="12" fillId="5" borderId="9" xfId="2" applyFont="1" applyBorder="1" applyAlignment="1">
      <alignment vertical="center" wrapText="1"/>
    </xf>
    <xf numFmtId="0" fontId="12" fillId="5" borderId="6" xfId="2" applyFont="1" applyBorder="1" applyAlignment="1">
      <alignment vertical="center" wrapText="1"/>
    </xf>
    <xf numFmtId="0" fontId="12" fillId="5" borderId="6" xfId="2" applyFont="1" applyBorder="1" applyAlignment="1">
      <alignment horizontal="center" vertical="center"/>
    </xf>
    <xf numFmtId="0" fontId="12" fillId="5" borderId="6" xfId="2" applyFont="1" applyBorder="1" applyAlignment="1">
      <alignment vertical="top" wrapText="1"/>
    </xf>
    <xf numFmtId="0" fontId="12" fillId="5" borderId="9" xfId="2" applyFont="1" applyBorder="1" applyAlignment="1">
      <alignment vertical="top" wrapText="1"/>
    </xf>
    <xf numFmtId="0" fontId="0" fillId="0" borderId="0" xfId="0" pivotButton="1"/>
    <xf numFmtId="0" fontId="0" fillId="0" borderId="0" xfId="0" applyAlignment="1">
      <alignment horizontal="left"/>
    </xf>
    <xf numFmtId="0" fontId="0" fillId="0" borderId="0" xfId="0" applyNumberFormat="1"/>
    <xf numFmtId="0" fontId="17" fillId="4" borderId="0" xfId="1" applyFont="1" applyAlignment="1">
      <alignment horizontal="center" vertical="center" wrapText="1"/>
    </xf>
    <xf numFmtId="0" fontId="10" fillId="0" borderId="0" xfId="0" pivotButton="1" applyFont="1"/>
    <xf numFmtId="0" fontId="10" fillId="0" borderId="0" xfId="0" applyFont="1"/>
    <xf numFmtId="0" fontId="10" fillId="0" borderId="0" xfId="0" applyFont="1" applyAlignment="1">
      <alignment horizontal="left"/>
    </xf>
    <xf numFmtId="0" fontId="10" fillId="0" borderId="0" xfId="0" applyNumberFormat="1" applyFont="1"/>
    <xf numFmtId="0" fontId="15" fillId="6" borderId="3" xfId="3" applyFont="1" applyBorder="1" applyAlignment="1">
      <alignment horizontal="center" vertical="center" wrapText="1"/>
    </xf>
    <xf numFmtId="0" fontId="15" fillId="6" borderId="4" xfId="3" applyFont="1" applyBorder="1" applyAlignment="1">
      <alignment horizontal="center" vertical="center" wrapText="1"/>
    </xf>
    <xf numFmtId="0" fontId="15" fillId="6" borderId="5" xfId="3" applyFont="1" applyBorder="1" applyAlignment="1">
      <alignment horizontal="center" vertical="center" wrapText="1"/>
    </xf>
    <xf numFmtId="0" fontId="14" fillId="6" borderId="10" xfId="3" applyFont="1" applyBorder="1" applyAlignment="1">
      <alignment horizontal="center" vertical="top" wrapText="1"/>
    </xf>
    <xf numFmtId="0" fontId="14" fillId="6" borderId="11" xfId="3" applyFont="1" applyBorder="1" applyAlignment="1">
      <alignment horizontal="center" vertical="top" wrapText="1"/>
    </xf>
    <xf numFmtId="0" fontId="14" fillId="6" borderId="12" xfId="3" applyFont="1" applyBorder="1" applyAlignment="1">
      <alignment horizontal="center" vertical="top" wrapText="1"/>
    </xf>
    <xf numFmtId="0" fontId="15" fillId="6" borderId="10" xfId="3" applyFont="1" applyBorder="1" applyAlignment="1">
      <alignment horizontal="center" vertical="top" wrapText="1"/>
    </xf>
    <xf numFmtId="0" fontId="15" fillId="6" borderId="11" xfId="3" applyFont="1" applyBorder="1" applyAlignment="1">
      <alignment horizontal="center" vertical="top" wrapText="1"/>
    </xf>
    <xf numFmtId="0" fontId="15" fillId="6" borderId="12" xfId="3" applyFont="1" applyBorder="1" applyAlignment="1">
      <alignment horizontal="center" vertical="top" wrapText="1"/>
    </xf>
    <xf numFmtId="0" fontId="14" fillId="6" borderId="10" xfId="3" applyFont="1" applyBorder="1" applyAlignment="1">
      <alignment horizontal="center" vertical="center" wrapText="1"/>
    </xf>
    <xf numFmtId="0" fontId="14" fillId="6" borderId="11" xfId="3" applyFont="1" applyBorder="1" applyAlignment="1">
      <alignment horizontal="center" vertical="center" wrapText="1"/>
    </xf>
    <xf numFmtId="0" fontId="14" fillId="6" borderId="12" xfId="3" applyFont="1" applyBorder="1" applyAlignment="1">
      <alignment horizontal="center" vertical="center" wrapText="1"/>
    </xf>
    <xf numFmtId="0" fontId="16" fillId="4" borderId="15" xfId="1" applyFont="1" applyBorder="1" applyAlignment="1">
      <alignment horizontal="left" wrapText="1"/>
    </xf>
    <xf numFmtId="0" fontId="16" fillId="4" borderId="16" xfId="1" applyFont="1" applyBorder="1" applyAlignment="1">
      <alignment horizontal="left" wrapText="1"/>
    </xf>
    <xf numFmtId="0" fontId="16" fillId="4" borderId="17" xfId="1" applyFont="1" applyBorder="1" applyAlignment="1">
      <alignment horizontal="left" wrapText="1"/>
    </xf>
    <xf numFmtId="0" fontId="16" fillId="4" borderId="18" xfId="1" applyFont="1" applyBorder="1" applyAlignment="1">
      <alignment horizontal="left" wrapText="1"/>
    </xf>
    <xf numFmtId="0" fontId="16" fillId="4" borderId="19" xfId="1" applyFont="1" applyBorder="1" applyAlignment="1">
      <alignment horizontal="left" wrapText="1"/>
    </xf>
    <xf numFmtId="0" fontId="16" fillId="4" borderId="20" xfId="1" applyFont="1" applyBorder="1" applyAlignment="1">
      <alignment horizontal="left" wrapText="1"/>
    </xf>
    <xf numFmtId="0" fontId="19" fillId="4" borderId="15" xfId="1" applyFont="1" applyBorder="1" applyAlignment="1">
      <alignment horizontal="left" wrapText="1"/>
    </xf>
    <xf numFmtId="0" fontId="19" fillId="4" borderId="16" xfId="1" applyFont="1" applyBorder="1" applyAlignment="1">
      <alignment horizontal="left" wrapText="1"/>
    </xf>
    <xf numFmtId="0" fontId="19" fillId="4" borderId="17" xfId="1" applyFont="1" applyBorder="1" applyAlignment="1">
      <alignment horizontal="left" wrapText="1"/>
    </xf>
    <xf numFmtId="0" fontId="19" fillId="4" borderId="18" xfId="1" applyFont="1" applyBorder="1" applyAlignment="1">
      <alignment horizontal="left" wrapText="1"/>
    </xf>
    <xf numFmtId="0" fontId="19" fillId="4" borderId="19" xfId="1" applyFont="1" applyBorder="1" applyAlignment="1">
      <alignment horizontal="left" wrapText="1"/>
    </xf>
    <xf numFmtId="0" fontId="19" fillId="4" borderId="20" xfId="1" applyFont="1" applyBorder="1" applyAlignment="1">
      <alignment horizontal="left" wrapText="1"/>
    </xf>
    <xf numFmtId="0" fontId="16" fillId="4" borderId="9" xfId="1" applyFont="1" applyBorder="1" applyAlignment="1">
      <alignment horizontal="left" wrapText="1"/>
    </xf>
    <xf numFmtId="0" fontId="16" fillId="4" borderId="0" xfId="1" applyFont="1" applyBorder="1" applyAlignment="1">
      <alignment horizontal="left" wrapText="1"/>
    </xf>
    <xf numFmtId="0" fontId="16" fillId="4" borderId="21" xfId="1" applyFont="1" applyBorder="1" applyAlignment="1">
      <alignment horizontal="left" wrapText="1"/>
    </xf>
    <xf numFmtId="0" fontId="0" fillId="0" borderId="1" xfId="0" applyBorder="1"/>
    <xf numFmtId="0" fontId="8" fillId="6" borderId="2" xfId="3"/>
    <xf numFmtId="0" fontId="8" fillId="6" borderId="22" xfId="3" applyBorder="1"/>
    <xf numFmtId="0" fontId="0" fillId="0" borderId="13" xfId="0" applyBorder="1"/>
    <xf numFmtId="0" fontId="1" fillId="2" borderId="14" xfId="0" applyFont="1" applyFill="1" applyBorder="1" applyAlignment="1">
      <alignment horizontal="center" vertical="center" wrapText="1"/>
    </xf>
    <xf numFmtId="0" fontId="16" fillId="4" borderId="15" xfId="1" applyFont="1" applyBorder="1" applyAlignment="1">
      <alignment horizontal="center" vertical="center"/>
    </xf>
    <xf numFmtId="0" fontId="16" fillId="4" borderId="16" xfId="1" applyFont="1" applyBorder="1" applyAlignment="1">
      <alignment horizontal="center" vertical="center"/>
    </xf>
    <xf numFmtId="0" fontId="16" fillId="4" borderId="17" xfId="1" applyFont="1" applyBorder="1" applyAlignment="1">
      <alignment horizontal="center" vertical="center"/>
    </xf>
    <xf numFmtId="0" fontId="16" fillId="4" borderId="18" xfId="1" applyFont="1" applyBorder="1" applyAlignment="1">
      <alignment horizontal="center" vertical="center"/>
    </xf>
    <xf numFmtId="0" fontId="16" fillId="4" borderId="19" xfId="1" applyFont="1" applyBorder="1" applyAlignment="1">
      <alignment horizontal="center" vertical="center"/>
    </xf>
    <xf numFmtId="0" fontId="16" fillId="4" borderId="20" xfId="1" applyFont="1" applyBorder="1" applyAlignment="1">
      <alignment horizontal="center" vertical="center"/>
    </xf>
    <xf numFmtId="0" fontId="13" fillId="6" borderId="10" xfId="3" applyFont="1" applyBorder="1" applyAlignment="1">
      <alignment horizontal="center" vertical="top" wrapText="1"/>
    </xf>
    <xf numFmtId="0" fontId="13" fillId="6" borderId="11" xfId="3" applyFont="1" applyBorder="1" applyAlignment="1">
      <alignment horizontal="center" vertical="top" wrapText="1"/>
    </xf>
    <xf numFmtId="0" fontId="13" fillId="6" borderId="12" xfId="3" applyFont="1" applyBorder="1" applyAlignment="1">
      <alignment horizontal="center" vertical="top" wrapText="1"/>
    </xf>
    <xf numFmtId="0" fontId="13" fillId="6" borderId="3" xfId="3" applyFont="1" applyBorder="1" applyAlignment="1">
      <alignment horizontal="center" vertical="top" wrapText="1"/>
    </xf>
    <xf numFmtId="0" fontId="13" fillId="6" borderId="4" xfId="3" applyFont="1" applyBorder="1" applyAlignment="1">
      <alignment horizontal="center" vertical="top" wrapText="1"/>
    </xf>
    <xf numFmtId="0" fontId="13" fillId="6" borderId="5" xfId="3" applyFont="1" applyBorder="1" applyAlignment="1">
      <alignment horizontal="center" vertical="top" wrapText="1"/>
    </xf>
  </cellXfs>
  <cellStyles count="4">
    <cellStyle name="Bad" xfId="1" builtinId="27"/>
    <cellStyle name="Neutral" xfId="2" builtinId="28"/>
    <cellStyle name="Normal" xfId="0" builtinId="0"/>
    <cellStyle name="Output" xfId="3" builtinId="21"/>
  </cellStyles>
  <dxfs count="6">
    <dxf>
      <font>
        <sz val="14"/>
      </font>
    </dxf>
    <dxf>
      <font>
        <sz val="14"/>
      </font>
    </dxf>
    <dxf>
      <font>
        <sz val="14"/>
      </font>
    </dxf>
    <dxf>
      <font>
        <sz val="14"/>
      </font>
    </dxf>
    <dxf>
      <font>
        <sz val="14"/>
      </font>
    </dxf>
    <dxf>
      <font>
        <sz val="1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in Project_Analytics.pptx]Sheet1!PivotTable1</c:name>
    <c:fmtId val="0"/>
  </c:pivotSource>
  <c:chart>
    <c:title>
      <c:layout>
        <c:manualLayout>
          <c:xMode val="edge"/>
          <c:yMode val="edge"/>
          <c:x val="0.45394223263075723"/>
          <c:y val="3.341721460075223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812363618482116"/>
          <c:y val="0.2013295857347728"/>
          <c:w val="0.72763650445333683"/>
          <c:h val="0.57110256514327462"/>
        </c:manualLayout>
      </c:layout>
      <c:lineChart>
        <c:grouping val="standard"/>
        <c:varyColors val="0"/>
        <c:ser>
          <c:idx val="0"/>
          <c:order val="0"/>
          <c:tx>
            <c:strRef>
              <c:f>Sheet1!$C$4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Sheet1!$B$5:$B$11</c:f>
              <c:strCache>
                <c:ptCount val="6"/>
                <c:pt idx="0">
                  <c:v>January</c:v>
                </c:pt>
                <c:pt idx="1">
                  <c:v>February</c:v>
                </c:pt>
                <c:pt idx="2">
                  <c:v>March</c:v>
                </c:pt>
                <c:pt idx="3">
                  <c:v>April</c:v>
                </c:pt>
                <c:pt idx="4">
                  <c:v>May</c:v>
                </c:pt>
                <c:pt idx="5">
                  <c:v>June</c:v>
                </c:pt>
              </c:strCache>
            </c:strRef>
          </c:cat>
          <c:val>
            <c:numRef>
              <c:f>Sheet1!$C$5:$C$11</c:f>
              <c:numCache>
                <c:formatCode>General</c:formatCode>
                <c:ptCount val="6"/>
                <c:pt idx="0">
                  <c:v>13900</c:v>
                </c:pt>
                <c:pt idx="1">
                  <c:v>15620</c:v>
                </c:pt>
                <c:pt idx="2">
                  <c:v>13140</c:v>
                </c:pt>
                <c:pt idx="3">
                  <c:v>14800</c:v>
                </c:pt>
                <c:pt idx="4">
                  <c:v>13370</c:v>
                </c:pt>
                <c:pt idx="5">
                  <c:v>13560</c:v>
                </c:pt>
              </c:numCache>
            </c:numRef>
          </c:val>
          <c:smooth val="0"/>
        </c:ser>
        <c:dLbls>
          <c:showLegendKey val="0"/>
          <c:showVal val="0"/>
          <c:showCatName val="0"/>
          <c:showSerName val="0"/>
          <c:showPercent val="0"/>
          <c:showBubbleSize val="0"/>
        </c:dLbls>
        <c:marker val="1"/>
        <c:smooth val="0"/>
        <c:axId val="-592795936"/>
        <c:axId val="-592798112"/>
      </c:lineChart>
      <c:catAx>
        <c:axId val="-59279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92798112"/>
        <c:crosses val="autoZero"/>
        <c:auto val="1"/>
        <c:lblAlgn val="ctr"/>
        <c:lblOffset val="100"/>
        <c:noMultiLvlLbl val="0"/>
      </c:catAx>
      <c:valAx>
        <c:axId val="-59279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92795936"/>
        <c:crosses val="autoZero"/>
        <c:crossBetween val="between"/>
      </c:valAx>
      <c:spPr>
        <a:noFill/>
        <a:ln>
          <a:noFill/>
        </a:ln>
        <a:effectLst/>
      </c:spPr>
    </c:plotArea>
    <c:legend>
      <c:legendPos val="r"/>
      <c:layout>
        <c:manualLayout>
          <c:xMode val="edge"/>
          <c:yMode val="edge"/>
          <c:x val="0.84381952255968007"/>
          <c:y val="4.1376464539870678E-2"/>
          <c:w val="0.14625302984667901"/>
          <c:h val="9.0004324822513887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in Project_Analytics.pptx]Sheet1!PivotTable1</c:name>
    <c:fmtId val="3"/>
  </c:pivotSource>
  <c:chart>
    <c:title>
      <c:layout>
        <c:manualLayout>
          <c:xMode val="edge"/>
          <c:yMode val="edge"/>
          <c:x val="0.46210574086680289"/>
          <c:y val="3.53562095410524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3535088236502771"/>
          <c:y val="0.1586027749785073"/>
          <c:w val="0.79451820564635001"/>
          <c:h val="0.63901907868891661"/>
        </c:manualLayout>
      </c:layout>
      <c:barChart>
        <c:barDir val="col"/>
        <c:grouping val="clustered"/>
        <c:varyColors val="0"/>
        <c:ser>
          <c:idx val="0"/>
          <c:order val="0"/>
          <c:tx>
            <c:strRef>
              <c:f>Sheet1!$C$4</c:f>
              <c:strCache>
                <c:ptCount val="1"/>
                <c:pt idx="0">
                  <c:v>Total</c:v>
                </c:pt>
              </c:strCache>
            </c:strRef>
          </c:tx>
          <c:spPr>
            <a:solidFill>
              <a:schemeClr val="accent1"/>
            </a:solidFill>
            <a:ln>
              <a:noFill/>
            </a:ln>
            <a:effectLst/>
          </c:spPr>
          <c:invertIfNegative val="0"/>
          <c:cat>
            <c:strRef>
              <c:f>Sheet1!$B$5:$B$11</c:f>
              <c:strCache>
                <c:ptCount val="6"/>
                <c:pt idx="0">
                  <c:v>January</c:v>
                </c:pt>
                <c:pt idx="1">
                  <c:v>February</c:v>
                </c:pt>
                <c:pt idx="2">
                  <c:v>March</c:v>
                </c:pt>
                <c:pt idx="3">
                  <c:v>April</c:v>
                </c:pt>
                <c:pt idx="4">
                  <c:v>May</c:v>
                </c:pt>
                <c:pt idx="5">
                  <c:v>June</c:v>
                </c:pt>
              </c:strCache>
            </c:strRef>
          </c:cat>
          <c:val>
            <c:numRef>
              <c:f>Sheet1!$C$5:$C$11</c:f>
              <c:numCache>
                <c:formatCode>General</c:formatCode>
                <c:ptCount val="6"/>
                <c:pt idx="0">
                  <c:v>13900</c:v>
                </c:pt>
                <c:pt idx="1">
                  <c:v>15620</c:v>
                </c:pt>
                <c:pt idx="2">
                  <c:v>13140</c:v>
                </c:pt>
                <c:pt idx="3">
                  <c:v>14800</c:v>
                </c:pt>
                <c:pt idx="4">
                  <c:v>13370</c:v>
                </c:pt>
                <c:pt idx="5">
                  <c:v>13560</c:v>
                </c:pt>
              </c:numCache>
            </c:numRef>
          </c:val>
        </c:ser>
        <c:dLbls>
          <c:showLegendKey val="0"/>
          <c:showVal val="0"/>
          <c:showCatName val="0"/>
          <c:showSerName val="0"/>
          <c:showPercent val="0"/>
          <c:showBubbleSize val="0"/>
        </c:dLbls>
        <c:gapWidth val="219"/>
        <c:overlap val="-27"/>
        <c:axId val="-608301776"/>
        <c:axId val="-608297424"/>
      </c:barChart>
      <c:catAx>
        <c:axId val="-60830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08297424"/>
        <c:crosses val="autoZero"/>
        <c:auto val="1"/>
        <c:lblAlgn val="ctr"/>
        <c:lblOffset val="100"/>
        <c:noMultiLvlLbl val="0"/>
      </c:catAx>
      <c:valAx>
        <c:axId val="-60829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08301776"/>
        <c:crosses val="autoZero"/>
        <c:crossBetween val="between"/>
      </c:valAx>
      <c:spPr>
        <a:noFill/>
        <a:ln>
          <a:noFill/>
        </a:ln>
        <a:effectLst/>
      </c:spPr>
    </c:plotArea>
    <c:legend>
      <c:legendPos val="r"/>
      <c:layout>
        <c:manualLayout>
          <c:xMode val="edge"/>
          <c:yMode val="edge"/>
          <c:x val="0.8958323283109012"/>
          <c:y val="4.8924226120325008E-2"/>
          <c:w val="8.1476498555447752E-2"/>
          <c:h val="6.37206005431533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in Project_Analytics.pptx]Sheet3!PivotTable2</c:name>
    <c:fmtId val="0"/>
  </c:pivotSource>
  <c:chart>
    <c:title>
      <c:layout>
        <c:manualLayout>
          <c:xMode val="edge"/>
          <c:yMode val="edge"/>
          <c:x val="0.4595151515151516"/>
          <c:y val="3.9141349161420182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12711974310342034"/>
          <c:y val="0.19518724375139382"/>
          <c:w val="0.83605468041929909"/>
          <c:h val="0.43400865741455519"/>
        </c:manualLayout>
      </c:layout>
      <c:barChart>
        <c:barDir val="col"/>
        <c:grouping val="clustered"/>
        <c:varyColors val="0"/>
        <c:ser>
          <c:idx val="0"/>
          <c:order val="0"/>
          <c:tx>
            <c:strRef>
              <c:f>Sheet3!$C$4</c:f>
              <c:strCache>
                <c:ptCount val="1"/>
                <c:pt idx="0">
                  <c:v>Total</c:v>
                </c:pt>
              </c:strCache>
            </c:strRef>
          </c:tx>
          <c:spPr>
            <a:solidFill>
              <a:schemeClr val="accent1"/>
            </a:solidFill>
            <a:ln>
              <a:noFill/>
            </a:ln>
            <a:effectLst/>
          </c:spPr>
          <c:invertIfNegative val="0"/>
          <c:cat>
            <c:strRef>
              <c:f>Sheet3!$B$5:$B$12</c:f>
              <c:strCache>
                <c:ptCount val="7"/>
                <c:pt idx="0">
                  <c:v>Doctor and Medicine</c:v>
                </c:pt>
                <c:pt idx="1">
                  <c:v>Entertainment</c:v>
                </c:pt>
                <c:pt idx="2">
                  <c:v>Food</c:v>
                </c:pt>
                <c:pt idx="3">
                  <c:v>Grocery</c:v>
                </c:pt>
                <c:pt idx="4">
                  <c:v>Miscellaneous</c:v>
                </c:pt>
                <c:pt idx="5">
                  <c:v>Shopping</c:v>
                </c:pt>
                <c:pt idx="6">
                  <c:v>Ticket and Bills</c:v>
                </c:pt>
              </c:strCache>
            </c:strRef>
          </c:cat>
          <c:val>
            <c:numRef>
              <c:f>Sheet3!$C$5:$C$12</c:f>
              <c:numCache>
                <c:formatCode>General</c:formatCode>
                <c:ptCount val="7"/>
                <c:pt idx="0">
                  <c:v>4000</c:v>
                </c:pt>
                <c:pt idx="1">
                  <c:v>12000</c:v>
                </c:pt>
                <c:pt idx="2">
                  <c:v>4940</c:v>
                </c:pt>
                <c:pt idx="3">
                  <c:v>30990</c:v>
                </c:pt>
                <c:pt idx="4">
                  <c:v>7720</c:v>
                </c:pt>
                <c:pt idx="5">
                  <c:v>8700</c:v>
                </c:pt>
                <c:pt idx="6">
                  <c:v>16040</c:v>
                </c:pt>
              </c:numCache>
            </c:numRef>
          </c:val>
        </c:ser>
        <c:dLbls>
          <c:showLegendKey val="0"/>
          <c:showVal val="0"/>
          <c:showCatName val="0"/>
          <c:showSerName val="0"/>
          <c:showPercent val="0"/>
          <c:showBubbleSize val="0"/>
        </c:dLbls>
        <c:gapWidth val="219"/>
        <c:overlap val="-27"/>
        <c:axId val="-592783424"/>
        <c:axId val="-592792128"/>
      </c:barChart>
      <c:catAx>
        <c:axId val="-59278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92792128"/>
        <c:crosses val="autoZero"/>
        <c:auto val="1"/>
        <c:lblAlgn val="ctr"/>
        <c:lblOffset val="100"/>
        <c:noMultiLvlLbl val="0"/>
      </c:catAx>
      <c:valAx>
        <c:axId val="-59279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92783424"/>
        <c:crosses val="autoZero"/>
        <c:crossBetween val="between"/>
      </c:valAx>
      <c:spPr>
        <a:noFill/>
        <a:ln>
          <a:noFill/>
        </a:ln>
        <a:effectLst/>
      </c:spPr>
    </c:plotArea>
    <c:legend>
      <c:legendPos val="r"/>
      <c:layout>
        <c:manualLayout>
          <c:xMode val="edge"/>
          <c:yMode val="edge"/>
          <c:x val="0.87658983536148893"/>
          <c:y val="4.6958754338714145E-2"/>
          <c:w val="7.9032540921155206E-2"/>
          <c:h val="7.2787470193676776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in Project_Analytics.pptx]Sheet9!PivotTable9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Sheet9!$I$4:$I$5</c:f>
              <c:strCache>
                <c:ptCount val="1"/>
                <c:pt idx="0">
                  <c:v>Essentials</c:v>
                </c:pt>
              </c:strCache>
            </c:strRef>
          </c:tx>
          <c:spPr>
            <a:solidFill>
              <a:schemeClr val="accent1"/>
            </a:solidFill>
            <a:ln>
              <a:noFill/>
            </a:ln>
            <a:effectLst/>
          </c:spPr>
          <c:invertIfNegative val="0"/>
          <c:cat>
            <c:strRef>
              <c:f>Sheet9!$H$6:$H$31</c:f>
              <c:strCache>
                <c:ptCount val="25"/>
                <c:pt idx="0">
                  <c:v>Beverages</c:v>
                </c:pt>
                <c:pt idx="1">
                  <c:v>Bread and bakery</c:v>
                </c:pt>
                <c:pt idx="2">
                  <c:v>Brother's tution fee</c:v>
                </c:pt>
                <c:pt idx="3">
                  <c:v>Chips and fries</c:v>
                </c:pt>
                <c:pt idx="4">
                  <c:v>Dining out</c:v>
                </c:pt>
                <c:pt idx="5">
                  <c:v>Electricity bill</c:v>
                </c:pt>
                <c:pt idx="6">
                  <c:v>Foodgrains and cereals</c:v>
                </c:pt>
                <c:pt idx="7">
                  <c:v>Fruit</c:v>
                </c:pt>
                <c:pt idx="8">
                  <c:v>Gas</c:v>
                </c:pt>
                <c:pt idx="9">
                  <c:v>House help</c:v>
                </c:pt>
                <c:pt idx="10">
                  <c:v>Miscellaneous</c:v>
                </c:pt>
                <c:pt idx="11">
                  <c:v>Mother's doctor visit</c:v>
                </c:pt>
                <c:pt idx="12">
                  <c:v>Mother's medicine</c:v>
                </c:pt>
                <c:pt idx="13">
                  <c:v>Movie</c:v>
                </c:pt>
                <c:pt idx="14">
                  <c:v>North Bengal Trip</c:v>
                </c:pt>
                <c:pt idx="15">
                  <c:v>Oil and spices</c:v>
                </c:pt>
                <c:pt idx="16">
                  <c:v>Online Food order</c:v>
                </c:pt>
                <c:pt idx="17">
                  <c:v>Outing with friends</c:v>
                </c:pt>
                <c:pt idx="18">
                  <c:v>Railway Monthly Ticket</c:v>
                </c:pt>
                <c:pt idx="19">
                  <c:v>Shirts</c:v>
                </c:pt>
                <c:pt idx="20">
                  <c:v>Shoes</c:v>
                </c:pt>
                <c:pt idx="21">
                  <c:v>Sister's birthday gift</c:v>
                </c:pt>
                <c:pt idx="22">
                  <c:v>Snacks</c:v>
                </c:pt>
                <c:pt idx="23">
                  <c:v>Tshirt and Jeans</c:v>
                </c:pt>
                <c:pt idx="24">
                  <c:v>Vegetables</c:v>
                </c:pt>
              </c:strCache>
            </c:strRef>
          </c:cat>
          <c:val>
            <c:numRef>
              <c:f>Sheet9!$I$6:$I$31</c:f>
              <c:numCache>
                <c:formatCode>General</c:formatCode>
                <c:ptCount val="25"/>
                <c:pt idx="1">
                  <c:v>1600</c:v>
                </c:pt>
                <c:pt idx="2">
                  <c:v>1500</c:v>
                </c:pt>
                <c:pt idx="5">
                  <c:v>2940</c:v>
                </c:pt>
                <c:pt idx="6">
                  <c:v>7660</c:v>
                </c:pt>
                <c:pt idx="7">
                  <c:v>3050</c:v>
                </c:pt>
                <c:pt idx="8">
                  <c:v>5100</c:v>
                </c:pt>
                <c:pt idx="11">
                  <c:v>1300</c:v>
                </c:pt>
                <c:pt idx="12">
                  <c:v>2700</c:v>
                </c:pt>
                <c:pt idx="15">
                  <c:v>2990</c:v>
                </c:pt>
                <c:pt idx="18">
                  <c:v>2000</c:v>
                </c:pt>
                <c:pt idx="23">
                  <c:v>2500</c:v>
                </c:pt>
                <c:pt idx="24">
                  <c:v>9390</c:v>
                </c:pt>
              </c:numCache>
            </c:numRef>
          </c:val>
        </c:ser>
        <c:ser>
          <c:idx val="1"/>
          <c:order val="1"/>
          <c:tx>
            <c:strRef>
              <c:f>Sheet9!$J$4:$J$5</c:f>
              <c:strCache>
                <c:ptCount val="1"/>
                <c:pt idx="0">
                  <c:v>Non-Essentials</c:v>
                </c:pt>
              </c:strCache>
            </c:strRef>
          </c:tx>
          <c:spPr>
            <a:solidFill>
              <a:schemeClr val="accent2"/>
            </a:solidFill>
            <a:ln>
              <a:noFill/>
            </a:ln>
            <a:effectLst/>
          </c:spPr>
          <c:invertIfNegative val="0"/>
          <c:cat>
            <c:strRef>
              <c:f>Sheet9!$H$6:$H$31</c:f>
              <c:strCache>
                <c:ptCount val="25"/>
                <c:pt idx="0">
                  <c:v>Beverages</c:v>
                </c:pt>
                <c:pt idx="1">
                  <c:v>Bread and bakery</c:v>
                </c:pt>
                <c:pt idx="2">
                  <c:v>Brother's tution fee</c:v>
                </c:pt>
                <c:pt idx="3">
                  <c:v>Chips and fries</c:v>
                </c:pt>
                <c:pt idx="4">
                  <c:v>Dining out</c:v>
                </c:pt>
                <c:pt idx="5">
                  <c:v>Electricity bill</c:v>
                </c:pt>
                <c:pt idx="6">
                  <c:v>Foodgrains and cereals</c:v>
                </c:pt>
                <c:pt idx="7">
                  <c:v>Fruit</c:v>
                </c:pt>
                <c:pt idx="8">
                  <c:v>Gas</c:v>
                </c:pt>
                <c:pt idx="9">
                  <c:v>House help</c:v>
                </c:pt>
                <c:pt idx="10">
                  <c:v>Miscellaneous</c:v>
                </c:pt>
                <c:pt idx="11">
                  <c:v>Mother's doctor visit</c:v>
                </c:pt>
                <c:pt idx="12">
                  <c:v>Mother's medicine</c:v>
                </c:pt>
                <c:pt idx="13">
                  <c:v>Movie</c:v>
                </c:pt>
                <c:pt idx="14">
                  <c:v>North Bengal Trip</c:v>
                </c:pt>
                <c:pt idx="15">
                  <c:v>Oil and spices</c:v>
                </c:pt>
                <c:pt idx="16">
                  <c:v>Online Food order</c:v>
                </c:pt>
                <c:pt idx="17">
                  <c:v>Outing with friends</c:v>
                </c:pt>
                <c:pt idx="18">
                  <c:v>Railway Monthly Ticket</c:v>
                </c:pt>
                <c:pt idx="19">
                  <c:v>Shirts</c:v>
                </c:pt>
                <c:pt idx="20">
                  <c:v>Shoes</c:v>
                </c:pt>
                <c:pt idx="21">
                  <c:v>Sister's birthday gift</c:v>
                </c:pt>
                <c:pt idx="22">
                  <c:v>Snacks</c:v>
                </c:pt>
                <c:pt idx="23">
                  <c:v>Tshirt and Jeans</c:v>
                </c:pt>
                <c:pt idx="24">
                  <c:v>Vegetables</c:v>
                </c:pt>
              </c:strCache>
            </c:strRef>
          </c:cat>
          <c:val>
            <c:numRef>
              <c:f>Sheet9!$J$6:$J$31</c:f>
              <c:numCache>
                <c:formatCode>General</c:formatCode>
                <c:ptCount val="25"/>
                <c:pt idx="0">
                  <c:v>860</c:v>
                </c:pt>
                <c:pt idx="3">
                  <c:v>510</c:v>
                </c:pt>
                <c:pt idx="4">
                  <c:v>2650</c:v>
                </c:pt>
                <c:pt idx="9">
                  <c:v>6000</c:v>
                </c:pt>
                <c:pt idx="10">
                  <c:v>5720</c:v>
                </c:pt>
                <c:pt idx="13">
                  <c:v>2500</c:v>
                </c:pt>
                <c:pt idx="14">
                  <c:v>7500</c:v>
                </c:pt>
                <c:pt idx="16">
                  <c:v>1780</c:v>
                </c:pt>
                <c:pt idx="17">
                  <c:v>2000</c:v>
                </c:pt>
                <c:pt idx="19">
                  <c:v>3500</c:v>
                </c:pt>
                <c:pt idx="20">
                  <c:v>2700</c:v>
                </c:pt>
                <c:pt idx="21">
                  <c:v>500</c:v>
                </c:pt>
                <c:pt idx="22">
                  <c:v>5440</c:v>
                </c:pt>
              </c:numCache>
            </c:numRef>
          </c:val>
        </c:ser>
        <c:dLbls>
          <c:showLegendKey val="0"/>
          <c:showVal val="0"/>
          <c:showCatName val="0"/>
          <c:showSerName val="0"/>
          <c:showPercent val="0"/>
          <c:showBubbleSize val="0"/>
        </c:dLbls>
        <c:gapWidth val="219"/>
        <c:overlap val="-27"/>
        <c:axId val="-724590048"/>
        <c:axId val="-724580256"/>
      </c:barChart>
      <c:catAx>
        <c:axId val="-72459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580256"/>
        <c:crosses val="autoZero"/>
        <c:auto val="1"/>
        <c:lblAlgn val="ctr"/>
        <c:lblOffset val="100"/>
        <c:noMultiLvlLbl val="0"/>
      </c:catAx>
      <c:valAx>
        <c:axId val="-72458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590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in Project_Analytics.pptx]Sheet10!PivotTable11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Sheet10!$C$4:$C$5</c:f>
              <c:strCache>
                <c:ptCount val="1"/>
                <c:pt idx="0">
                  <c:v>Essentials</c:v>
                </c:pt>
              </c:strCache>
            </c:strRef>
          </c:tx>
          <c:spPr>
            <a:solidFill>
              <a:schemeClr val="accent1"/>
            </a:solidFill>
            <a:ln>
              <a:noFill/>
            </a:ln>
            <a:effectLst/>
          </c:spPr>
          <c:invertIfNegative val="0"/>
          <c:cat>
            <c:strRef>
              <c:f>Sheet10!$B$6:$B$13</c:f>
              <c:strCache>
                <c:ptCount val="7"/>
                <c:pt idx="0">
                  <c:v>Doctor and Medicine</c:v>
                </c:pt>
                <c:pt idx="1">
                  <c:v>Entertainment</c:v>
                </c:pt>
                <c:pt idx="2">
                  <c:v>Food</c:v>
                </c:pt>
                <c:pt idx="3">
                  <c:v>Grocery</c:v>
                </c:pt>
                <c:pt idx="4">
                  <c:v>Miscellaneous</c:v>
                </c:pt>
                <c:pt idx="5">
                  <c:v>Shopping</c:v>
                </c:pt>
                <c:pt idx="6">
                  <c:v>Ticket and Bills</c:v>
                </c:pt>
              </c:strCache>
            </c:strRef>
          </c:cat>
          <c:val>
            <c:numRef>
              <c:f>Sheet10!$C$6:$C$13</c:f>
              <c:numCache>
                <c:formatCode>General</c:formatCode>
                <c:ptCount val="7"/>
                <c:pt idx="0">
                  <c:v>4000</c:v>
                </c:pt>
                <c:pt idx="3">
                  <c:v>24690</c:v>
                </c:pt>
                <c:pt idx="4">
                  <c:v>1500</c:v>
                </c:pt>
                <c:pt idx="5">
                  <c:v>2500</c:v>
                </c:pt>
                <c:pt idx="6">
                  <c:v>10040</c:v>
                </c:pt>
              </c:numCache>
            </c:numRef>
          </c:val>
        </c:ser>
        <c:ser>
          <c:idx val="1"/>
          <c:order val="1"/>
          <c:tx>
            <c:strRef>
              <c:f>Sheet10!$D$4:$D$5</c:f>
              <c:strCache>
                <c:ptCount val="1"/>
                <c:pt idx="0">
                  <c:v>Non-Essentials</c:v>
                </c:pt>
              </c:strCache>
            </c:strRef>
          </c:tx>
          <c:spPr>
            <a:solidFill>
              <a:schemeClr val="accent2"/>
            </a:solidFill>
            <a:ln>
              <a:noFill/>
            </a:ln>
            <a:effectLst/>
          </c:spPr>
          <c:invertIfNegative val="0"/>
          <c:cat>
            <c:strRef>
              <c:f>Sheet10!$B$6:$B$13</c:f>
              <c:strCache>
                <c:ptCount val="7"/>
                <c:pt idx="0">
                  <c:v>Doctor and Medicine</c:v>
                </c:pt>
                <c:pt idx="1">
                  <c:v>Entertainment</c:v>
                </c:pt>
                <c:pt idx="2">
                  <c:v>Food</c:v>
                </c:pt>
                <c:pt idx="3">
                  <c:v>Grocery</c:v>
                </c:pt>
                <c:pt idx="4">
                  <c:v>Miscellaneous</c:v>
                </c:pt>
                <c:pt idx="5">
                  <c:v>Shopping</c:v>
                </c:pt>
                <c:pt idx="6">
                  <c:v>Ticket and Bills</c:v>
                </c:pt>
              </c:strCache>
            </c:strRef>
          </c:cat>
          <c:val>
            <c:numRef>
              <c:f>Sheet10!$D$6:$D$13</c:f>
              <c:numCache>
                <c:formatCode>General</c:formatCode>
                <c:ptCount val="7"/>
                <c:pt idx="1">
                  <c:v>12000</c:v>
                </c:pt>
                <c:pt idx="2">
                  <c:v>4940</c:v>
                </c:pt>
                <c:pt idx="3">
                  <c:v>6300</c:v>
                </c:pt>
                <c:pt idx="4">
                  <c:v>6220</c:v>
                </c:pt>
                <c:pt idx="5">
                  <c:v>6200</c:v>
                </c:pt>
                <c:pt idx="6">
                  <c:v>6000</c:v>
                </c:pt>
              </c:numCache>
            </c:numRef>
          </c:val>
        </c:ser>
        <c:dLbls>
          <c:showLegendKey val="0"/>
          <c:showVal val="0"/>
          <c:showCatName val="0"/>
          <c:showSerName val="0"/>
          <c:showPercent val="0"/>
          <c:showBubbleSize val="0"/>
        </c:dLbls>
        <c:gapWidth val="219"/>
        <c:overlap val="-27"/>
        <c:axId val="-818073776"/>
        <c:axId val="-818081936"/>
      </c:barChart>
      <c:catAx>
        <c:axId val="-81807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081936"/>
        <c:crosses val="autoZero"/>
        <c:auto val="1"/>
        <c:lblAlgn val="ctr"/>
        <c:lblOffset val="100"/>
        <c:noMultiLvlLbl val="0"/>
      </c:catAx>
      <c:valAx>
        <c:axId val="-81808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073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in Project_Analytics.pptx]Sheet11!PivotTable13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Sheet11!$C$4</c:f>
              <c:strCache>
                <c:ptCount val="1"/>
                <c:pt idx="0">
                  <c:v>Total</c:v>
                </c:pt>
              </c:strCache>
            </c:strRef>
          </c:tx>
          <c:spPr>
            <a:solidFill>
              <a:schemeClr val="accent1"/>
            </a:solidFill>
            <a:ln>
              <a:noFill/>
            </a:ln>
            <a:effectLst/>
          </c:spPr>
          <c:invertIfNegative val="0"/>
          <c:cat>
            <c:strRef>
              <c:f>Sheet11!$B$5:$B$12</c:f>
              <c:strCache>
                <c:ptCount val="7"/>
                <c:pt idx="0">
                  <c:v>Doctor and Medicine</c:v>
                </c:pt>
                <c:pt idx="1">
                  <c:v>Entertainment</c:v>
                </c:pt>
                <c:pt idx="2">
                  <c:v>Food</c:v>
                </c:pt>
                <c:pt idx="3">
                  <c:v>Grocery</c:v>
                </c:pt>
                <c:pt idx="4">
                  <c:v>Miscellaneous</c:v>
                </c:pt>
                <c:pt idx="5">
                  <c:v>Shopping</c:v>
                </c:pt>
                <c:pt idx="6">
                  <c:v>Ticket and Bills</c:v>
                </c:pt>
              </c:strCache>
            </c:strRef>
          </c:cat>
          <c:val>
            <c:numRef>
              <c:f>Sheet11!$C$5:$C$12</c:f>
              <c:numCache>
                <c:formatCode>General</c:formatCode>
                <c:ptCount val="7"/>
                <c:pt idx="0">
                  <c:v>4000</c:v>
                </c:pt>
                <c:pt idx="1">
                  <c:v>12000</c:v>
                </c:pt>
                <c:pt idx="2">
                  <c:v>4940</c:v>
                </c:pt>
                <c:pt idx="3">
                  <c:v>30990</c:v>
                </c:pt>
                <c:pt idx="4">
                  <c:v>7720</c:v>
                </c:pt>
                <c:pt idx="5">
                  <c:v>8700</c:v>
                </c:pt>
                <c:pt idx="6">
                  <c:v>16040</c:v>
                </c:pt>
              </c:numCache>
            </c:numRef>
          </c:val>
        </c:ser>
        <c:dLbls>
          <c:showLegendKey val="0"/>
          <c:showVal val="0"/>
          <c:showCatName val="0"/>
          <c:showSerName val="0"/>
          <c:showPercent val="0"/>
          <c:showBubbleSize val="0"/>
        </c:dLbls>
        <c:gapWidth val="219"/>
        <c:overlap val="-27"/>
        <c:axId val="-608290352"/>
        <c:axId val="-608289808"/>
      </c:barChart>
      <c:catAx>
        <c:axId val="-60829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289808"/>
        <c:crosses val="autoZero"/>
        <c:auto val="1"/>
        <c:lblAlgn val="ctr"/>
        <c:lblOffset val="100"/>
        <c:noMultiLvlLbl val="0"/>
      </c:catAx>
      <c:valAx>
        <c:axId val="-60828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290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in Project_Analytics.pptx]Sheet11!PivotTable13</c:name>
    <c:fmtId val="1"/>
  </c:pivotSource>
  <c:chart>
    <c:title>
      <c:layout>
        <c:manualLayout>
          <c:xMode val="edge"/>
          <c:yMode val="edge"/>
          <c:x val="0.44111111111111118"/>
          <c:y val="4.99052201808107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Sheet11!$C$4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Sheet11!$B$5:$B$12</c:f>
              <c:strCache>
                <c:ptCount val="7"/>
                <c:pt idx="0">
                  <c:v>Doctor and Medicine</c:v>
                </c:pt>
                <c:pt idx="1">
                  <c:v>Entertainment</c:v>
                </c:pt>
                <c:pt idx="2">
                  <c:v>Food</c:v>
                </c:pt>
                <c:pt idx="3">
                  <c:v>Grocery</c:v>
                </c:pt>
                <c:pt idx="4">
                  <c:v>Miscellaneous</c:v>
                </c:pt>
                <c:pt idx="5">
                  <c:v>Shopping</c:v>
                </c:pt>
                <c:pt idx="6">
                  <c:v>Ticket and Bills</c:v>
                </c:pt>
              </c:strCache>
            </c:strRef>
          </c:cat>
          <c:val>
            <c:numRef>
              <c:f>Sheet11!$C$5:$C$12</c:f>
              <c:numCache>
                <c:formatCode>General</c:formatCode>
                <c:ptCount val="7"/>
                <c:pt idx="0">
                  <c:v>4000</c:v>
                </c:pt>
                <c:pt idx="1">
                  <c:v>12000</c:v>
                </c:pt>
                <c:pt idx="2">
                  <c:v>4940</c:v>
                </c:pt>
                <c:pt idx="3">
                  <c:v>30990</c:v>
                </c:pt>
                <c:pt idx="4">
                  <c:v>7720</c:v>
                </c:pt>
                <c:pt idx="5">
                  <c:v>8700</c:v>
                </c:pt>
                <c:pt idx="6">
                  <c:v>16040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927230971128618"/>
          <c:y val="0.18541484397783611"/>
          <c:w val="0.26183880139982502"/>
          <c:h val="0.61414515893846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598170</xdr:colOff>
      <xdr:row>3</xdr:row>
      <xdr:rowOff>0</xdr:rowOff>
    </xdr:from>
    <xdr:to>
      <xdr:col>11</xdr:col>
      <xdr:colOff>601980</xdr:colOff>
      <xdr:row>19</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xdr:colOff>
      <xdr:row>4</xdr:row>
      <xdr:rowOff>0</xdr:rowOff>
    </xdr:from>
    <xdr:to>
      <xdr:col>10</xdr:col>
      <xdr:colOff>7620</xdr:colOff>
      <xdr:row>23</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605790</xdr:colOff>
      <xdr:row>3</xdr:row>
      <xdr:rowOff>0</xdr:rowOff>
    </xdr:from>
    <xdr:to>
      <xdr:col>15</xdr:col>
      <xdr:colOff>76200</xdr:colOff>
      <xdr:row>19</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353289</xdr:colOff>
      <xdr:row>2</xdr:row>
      <xdr:rowOff>138544</xdr:rowOff>
    </xdr:from>
    <xdr:to>
      <xdr:col>20</xdr:col>
      <xdr:colOff>540326</xdr:colOff>
      <xdr:row>10</xdr:row>
      <xdr:rowOff>124690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xdr:colOff>
      <xdr:row>3</xdr:row>
      <xdr:rowOff>0</xdr:rowOff>
    </xdr:from>
    <xdr:to>
      <xdr:col>14</xdr:col>
      <xdr:colOff>30480</xdr:colOff>
      <xdr:row>18</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186690</xdr:colOff>
      <xdr:row>2</xdr:row>
      <xdr:rowOff>175260</xdr:rowOff>
    </xdr:from>
    <xdr:to>
      <xdr:col>10</xdr:col>
      <xdr:colOff>491490</xdr:colOff>
      <xdr:row>17</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xdr:colOff>
      <xdr:row>2</xdr:row>
      <xdr:rowOff>175260</xdr:rowOff>
    </xdr:from>
    <xdr:to>
      <xdr:col>18</xdr:col>
      <xdr:colOff>308610</xdr:colOff>
      <xdr:row>17</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Vilas" refreshedDate="45458.581879745368" createdVersion="5" refreshedVersion="5" minRefreshableVersion="3" recordCount="101">
  <cacheSource type="worksheet">
    <worksheetSource ref="B5:E106" sheet="Expense"/>
  </cacheSource>
  <cacheFields count="4">
    <cacheField name="Month" numFmtId="0">
      <sharedItems count="6">
        <s v="January"/>
        <s v="February"/>
        <s v="March"/>
        <s v="April"/>
        <s v="May"/>
        <s v="June"/>
      </sharedItems>
    </cacheField>
    <cacheField name="Category" numFmtId="0">
      <sharedItems count="7">
        <s v="Food"/>
        <s v="Doctor and Medicine"/>
        <s v="Grocery"/>
        <s v="Ticket and Bills"/>
        <s v="Shopping"/>
        <s v="Entertainment"/>
        <s v="Miscellaneous"/>
      </sharedItems>
    </cacheField>
    <cacheField name="Items" numFmtId="0">
      <sharedItems count="25">
        <s v="Dining out"/>
        <s v="Mother's doctor visit"/>
        <s v="Mother's medicine"/>
        <s v="Foodgrains and cereals"/>
        <s v="Oil and spices"/>
        <s v="Bread and bakery"/>
        <s v="Vegetables"/>
        <s v="Fruit"/>
        <s v="Railway Monthly Ticket"/>
        <s v="Shirts"/>
        <s v="Gas"/>
        <s v="Online Food order"/>
        <s v="Chips and fries"/>
        <s v="House help"/>
        <s v="Electricity bill"/>
        <s v="Movie"/>
        <s v="Miscellaneous"/>
        <s v="Snacks"/>
        <s v="Beverages"/>
        <s v="North Bengal Trip"/>
        <s v="Shoes"/>
        <s v="Outing with friends"/>
        <s v="Brother's tution fee"/>
        <s v="Tshirt and Jeans"/>
        <s v="Sister's birthday gift"/>
      </sharedItems>
    </cacheField>
    <cacheField name="Expense (INR)" numFmtId="0">
      <sharedItems containsSemiMixedTypes="0" containsString="0" containsNumber="1" containsInteger="1" minValue="120" maxValue="75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ilas" refreshedDate="45458.592171180557" createdVersion="5" refreshedVersion="5" minRefreshableVersion="3" recordCount="101">
  <cacheSource type="worksheet">
    <worksheetSource name="Table1"/>
  </cacheSource>
  <cacheFields count="4">
    <cacheField name="Month" numFmtId="0">
      <sharedItems/>
    </cacheField>
    <cacheField name="Category" numFmtId="0">
      <sharedItems count="7">
        <s v="Food"/>
        <s v="Doctor and Medicine"/>
        <s v="Grocery"/>
        <s v="Ticket and Bills"/>
        <s v="Shopping"/>
        <s v="Entertainment"/>
        <s v="Miscellaneous"/>
      </sharedItems>
    </cacheField>
    <cacheField name="Items" numFmtId="0">
      <sharedItems/>
    </cacheField>
    <cacheField name="Expense (INR)" numFmtId="0">
      <sharedItems containsSemiMixedTypes="0" containsString="0" containsNumber="1" containsInteger="1" minValue="120" maxValue="75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Vilas" refreshedDate="45458.649554976852" createdVersion="5" refreshedVersion="5" minRefreshableVersion="3" recordCount="101">
  <cacheSource type="worksheet">
    <worksheetSource ref="B4:F105" sheet="Sheet9"/>
  </cacheSource>
  <cacheFields count="5">
    <cacheField name="Month" numFmtId="0">
      <sharedItems count="6">
        <s v="January"/>
        <s v="February"/>
        <s v="March"/>
        <s v="April"/>
        <s v="May"/>
        <s v="June"/>
      </sharedItems>
    </cacheField>
    <cacheField name="Category" numFmtId="0">
      <sharedItems count="7">
        <s v="Food"/>
        <s v="Doctor and Medicine"/>
        <s v="Grocery"/>
        <s v="Ticket and Bills"/>
        <s v="Shopping"/>
        <s v="Entertainment"/>
        <s v="Miscellaneous"/>
      </sharedItems>
    </cacheField>
    <cacheField name="Items" numFmtId="0">
      <sharedItems count="25">
        <s v="Dining out"/>
        <s v="Mother's doctor visit"/>
        <s v="Mother's medicine"/>
        <s v="Foodgrains and cereals"/>
        <s v="Oil and spices"/>
        <s v="Bread and bakery"/>
        <s v="Vegetables"/>
        <s v="Fruit"/>
        <s v="Railway Monthly Ticket"/>
        <s v="Shirts"/>
        <s v="Gas"/>
        <s v="Online Food order"/>
        <s v="Chips and fries"/>
        <s v="House help"/>
        <s v="Electricity bill"/>
        <s v="Movie"/>
        <s v="Miscellaneous"/>
        <s v="Snacks"/>
        <s v="Beverages"/>
        <s v="North Bengal Trip"/>
        <s v="Shoes"/>
        <s v="Outing with friends"/>
        <s v="Brother's tution fee"/>
        <s v="Tshirt and Jeans"/>
        <s v="Sister's birthday gift"/>
      </sharedItems>
    </cacheField>
    <cacheField name="Expense (INR)" numFmtId="0">
      <sharedItems containsSemiMixedTypes="0" containsString="0" containsNumber="1" containsInteger="1" minValue="120" maxValue="7500"/>
    </cacheField>
    <cacheField name="Essentials" numFmtId="0">
      <sharedItems count="2">
        <s v="Non-Essentials"/>
        <s v="Essential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1">
  <r>
    <x v="0"/>
    <x v="0"/>
    <x v="0"/>
    <n v="1000"/>
  </r>
  <r>
    <x v="0"/>
    <x v="1"/>
    <x v="1"/>
    <n v="1300"/>
  </r>
  <r>
    <x v="0"/>
    <x v="1"/>
    <x v="2"/>
    <n v="450"/>
  </r>
  <r>
    <x v="0"/>
    <x v="2"/>
    <x v="3"/>
    <n v="1500"/>
  </r>
  <r>
    <x v="0"/>
    <x v="2"/>
    <x v="4"/>
    <n v="800"/>
  </r>
  <r>
    <x v="0"/>
    <x v="2"/>
    <x v="5"/>
    <n v="200"/>
  </r>
  <r>
    <x v="0"/>
    <x v="2"/>
    <x v="6"/>
    <n v="1500"/>
  </r>
  <r>
    <x v="0"/>
    <x v="2"/>
    <x v="7"/>
    <n v="500"/>
  </r>
  <r>
    <x v="0"/>
    <x v="3"/>
    <x v="8"/>
    <n v="250"/>
  </r>
  <r>
    <x v="0"/>
    <x v="4"/>
    <x v="9"/>
    <n v="2000"/>
  </r>
  <r>
    <x v="0"/>
    <x v="3"/>
    <x v="10"/>
    <n v="850"/>
  </r>
  <r>
    <x v="0"/>
    <x v="0"/>
    <x v="11"/>
    <n v="640"/>
  </r>
  <r>
    <x v="0"/>
    <x v="0"/>
    <x v="12"/>
    <n v="260"/>
  </r>
  <r>
    <x v="0"/>
    <x v="3"/>
    <x v="13"/>
    <n v="1000"/>
  </r>
  <r>
    <x v="0"/>
    <x v="3"/>
    <x v="14"/>
    <n v="550"/>
  </r>
  <r>
    <x v="0"/>
    <x v="5"/>
    <x v="15"/>
    <n v="250"/>
  </r>
  <r>
    <x v="0"/>
    <x v="6"/>
    <x v="16"/>
    <n v="850"/>
  </r>
  <r>
    <x v="1"/>
    <x v="1"/>
    <x v="2"/>
    <n v="450"/>
  </r>
  <r>
    <x v="1"/>
    <x v="2"/>
    <x v="3"/>
    <n v="1100"/>
  </r>
  <r>
    <x v="1"/>
    <x v="2"/>
    <x v="17"/>
    <n v="450"/>
  </r>
  <r>
    <x v="1"/>
    <x v="2"/>
    <x v="5"/>
    <n v="300"/>
  </r>
  <r>
    <x v="1"/>
    <x v="2"/>
    <x v="18"/>
    <n v="150"/>
  </r>
  <r>
    <x v="1"/>
    <x v="2"/>
    <x v="6"/>
    <n v="1200"/>
  </r>
  <r>
    <x v="1"/>
    <x v="2"/>
    <x v="7"/>
    <n v="400"/>
  </r>
  <r>
    <x v="1"/>
    <x v="3"/>
    <x v="10"/>
    <n v="850"/>
  </r>
  <r>
    <x v="1"/>
    <x v="3"/>
    <x v="13"/>
    <n v="1000"/>
  </r>
  <r>
    <x v="1"/>
    <x v="3"/>
    <x v="14"/>
    <n v="450"/>
  </r>
  <r>
    <x v="1"/>
    <x v="3"/>
    <x v="8"/>
    <n v="350"/>
  </r>
  <r>
    <x v="1"/>
    <x v="5"/>
    <x v="19"/>
    <n v="7500"/>
  </r>
  <r>
    <x v="1"/>
    <x v="2"/>
    <x v="17"/>
    <n v="700"/>
  </r>
  <r>
    <x v="1"/>
    <x v="6"/>
    <x v="16"/>
    <n v="720"/>
  </r>
  <r>
    <x v="2"/>
    <x v="1"/>
    <x v="2"/>
    <n v="450"/>
  </r>
  <r>
    <x v="2"/>
    <x v="2"/>
    <x v="3"/>
    <n v="1560"/>
  </r>
  <r>
    <x v="2"/>
    <x v="2"/>
    <x v="4"/>
    <n v="550"/>
  </r>
  <r>
    <x v="2"/>
    <x v="2"/>
    <x v="17"/>
    <n v="650"/>
  </r>
  <r>
    <x v="2"/>
    <x v="2"/>
    <x v="17"/>
    <n v="310"/>
  </r>
  <r>
    <x v="2"/>
    <x v="2"/>
    <x v="5"/>
    <n v="220"/>
  </r>
  <r>
    <x v="2"/>
    <x v="2"/>
    <x v="6"/>
    <n v="1600"/>
  </r>
  <r>
    <x v="2"/>
    <x v="2"/>
    <x v="7"/>
    <n v="500"/>
  </r>
  <r>
    <x v="2"/>
    <x v="3"/>
    <x v="10"/>
    <n v="850"/>
  </r>
  <r>
    <x v="2"/>
    <x v="3"/>
    <x v="13"/>
    <n v="1000"/>
  </r>
  <r>
    <x v="2"/>
    <x v="3"/>
    <x v="14"/>
    <n v="550"/>
  </r>
  <r>
    <x v="2"/>
    <x v="3"/>
    <x v="8"/>
    <n v="350"/>
  </r>
  <r>
    <x v="2"/>
    <x v="5"/>
    <x v="15"/>
    <n v="500"/>
  </r>
  <r>
    <x v="2"/>
    <x v="4"/>
    <x v="20"/>
    <n v="1700"/>
  </r>
  <r>
    <x v="2"/>
    <x v="2"/>
    <x v="17"/>
    <n v="700"/>
  </r>
  <r>
    <x v="2"/>
    <x v="0"/>
    <x v="0"/>
    <n v="800"/>
  </r>
  <r>
    <x v="2"/>
    <x v="6"/>
    <x v="16"/>
    <n v="850"/>
  </r>
  <r>
    <x v="3"/>
    <x v="1"/>
    <x v="2"/>
    <n v="450"/>
  </r>
  <r>
    <x v="3"/>
    <x v="2"/>
    <x v="3"/>
    <n v="1200"/>
  </r>
  <r>
    <x v="3"/>
    <x v="2"/>
    <x v="4"/>
    <n v="640"/>
  </r>
  <r>
    <x v="3"/>
    <x v="2"/>
    <x v="5"/>
    <n v="260"/>
  </r>
  <r>
    <x v="3"/>
    <x v="2"/>
    <x v="18"/>
    <n v="270"/>
  </r>
  <r>
    <x v="3"/>
    <x v="2"/>
    <x v="17"/>
    <n v="630"/>
  </r>
  <r>
    <x v="3"/>
    <x v="2"/>
    <x v="6"/>
    <n v="1750"/>
  </r>
  <r>
    <x v="3"/>
    <x v="2"/>
    <x v="7"/>
    <n v="500"/>
  </r>
  <r>
    <x v="3"/>
    <x v="3"/>
    <x v="10"/>
    <n v="850"/>
  </r>
  <r>
    <x v="3"/>
    <x v="3"/>
    <x v="13"/>
    <n v="1000"/>
  </r>
  <r>
    <x v="3"/>
    <x v="3"/>
    <x v="14"/>
    <n v="550"/>
  </r>
  <r>
    <x v="3"/>
    <x v="3"/>
    <x v="8"/>
    <n v="350"/>
  </r>
  <r>
    <x v="3"/>
    <x v="0"/>
    <x v="11"/>
    <n v="540"/>
  </r>
  <r>
    <x v="3"/>
    <x v="2"/>
    <x v="17"/>
    <n v="210"/>
  </r>
  <r>
    <x v="3"/>
    <x v="5"/>
    <x v="15"/>
    <n v="250"/>
  </r>
  <r>
    <x v="3"/>
    <x v="0"/>
    <x v="0"/>
    <n v="850"/>
  </r>
  <r>
    <x v="3"/>
    <x v="5"/>
    <x v="21"/>
    <n v="1000"/>
  </r>
  <r>
    <x v="3"/>
    <x v="6"/>
    <x v="22"/>
    <n v="1500"/>
  </r>
  <r>
    <x v="3"/>
    <x v="6"/>
    <x v="16"/>
    <n v="2000"/>
  </r>
  <r>
    <x v="4"/>
    <x v="1"/>
    <x v="2"/>
    <n v="450"/>
  </r>
  <r>
    <x v="4"/>
    <x v="2"/>
    <x v="3"/>
    <n v="1250"/>
  </r>
  <r>
    <x v="4"/>
    <x v="2"/>
    <x v="4"/>
    <n v="450"/>
  </r>
  <r>
    <x v="4"/>
    <x v="2"/>
    <x v="5"/>
    <n v="120"/>
  </r>
  <r>
    <x v="4"/>
    <x v="2"/>
    <x v="18"/>
    <n v="190"/>
  </r>
  <r>
    <x v="4"/>
    <x v="2"/>
    <x v="17"/>
    <n v="690"/>
  </r>
  <r>
    <x v="4"/>
    <x v="2"/>
    <x v="6"/>
    <n v="1650"/>
  </r>
  <r>
    <x v="4"/>
    <x v="2"/>
    <x v="7"/>
    <n v="500"/>
  </r>
  <r>
    <x v="4"/>
    <x v="3"/>
    <x v="10"/>
    <n v="850"/>
  </r>
  <r>
    <x v="4"/>
    <x v="3"/>
    <x v="13"/>
    <n v="1000"/>
  </r>
  <r>
    <x v="4"/>
    <x v="3"/>
    <x v="14"/>
    <n v="470"/>
  </r>
  <r>
    <x v="4"/>
    <x v="3"/>
    <x v="8"/>
    <n v="350"/>
  </r>
  <r>
    <x v="4"/>
    <x v="2"/>
    <x v="17"/>
    <n v="1100"/>
  </r>
  <r>
    <x v="4"/>
    <x v="5"/>
    <x v="15"/>
    <n v="500"/>
  </r>
  <r>
    <x v="4"/>
    <x v="4"/>
    <x v="9"/>
    <n v="1500"/>
  </r>
  <r>
    <x v="4"/>
    <x v="5"/>
    <x v="21"/>
    <n v="1000"/>
  </r>
  <r>
    <x v="4"/>
    <x v="6"/>
    <x v="16"/>
    <n v="1300"/>
  </r>
  <r>
    <x v="5"/>
    <x v="1"/>
    <x v="2"/>
    <n v="450"/>
  </r>
  <r>
    <x v="5"/>
    <x v="2"/>
    <x v="18"/>
    <n v="250"/>
  </r>
  <r>
    <x v="5"/>
    <x v="2"/>
    <x v="3"/>
    <n v="1050"/>
  </r>
  <r>
    <x v="5"/>
    <x v="2"/>
    <x v="4"/>
    <n v="550"/>
  </r>
  <r>
    <x v="5"/>
    <x v="2"/>
    <x v="5"/>
    <n v="500"/>
  </r>
  <r>
    <x v="5"/>
    <x v="2"/>
    <x v="6"/>
    <n v="1690"/>
  </r>
  <r>
    <x v="5"/>
    <x v="2"/>
    <x v="7"/>
    <n v="650"/>
  </r>
  <r>
    <x v="5"/>
    <x v="3"/>
    <x v="10"/>
    <n v="850"/>
  </r>
  <r>
    <x v="5"/>
    <x v="3"/>
    <x v="13"/>
    <n v="1000"/>
  </r>
  <r>
    <x v="5"/>
    <x v="3"/>
    <x v="14"/>
    <n v="370"/>
  </r>
  <r>
    <x v="5"/>
    <x v="3"/>
    <x v="8"/>
    <n v="350"/>
  </r>
  <r>
    <x v="5"/>
    <x v="0"/>
    <x v="12"/>
    <n v="250"/>
  </r>
  <r>
    <x v="5"/>
    <x v="0"/>
    <x v="11"/>
    <n v="600"/>
  </r>
  <r>
    <x v="5"/>
    <x v="5"/>
    <x v="15"/>
    <n v="1000"/>
  </r>
  <r>
    <x v="5"/>
    <x v="4"/>
    <x v="23"/>
    <n v="2500"/>
  </r>
  <r>
    <x v="5"/>
    <x v="4"/>
    <x v="20"/>
    <n v="1000"/>
  </r>
  <r>
    <x v="5"/>
    <x v="6"/>
    <x v="24"/>
    <n v="500"/>
  </r>
</pivotCacheRecords>
</file>

<file path=xl/pivotCache/pivotCacheRecords2.xml><?xml version="1.0" encoding="utf-8"?>
<pivotCacheRecords xmlns="http://schemas.openxmlformats.org/spreadsheetml/2006/main" xmlns:r="http://schemas.openxmlformats.org/officeDocument/2006/relationships" count="101">
  <r>
    <s v="January"/>
    <x v="0"/>
    <s v="Dining out"/>
    <n v="1000"/>
  </r>
  <r>
    <s v="January"/>
    <x v="1"/>
    <s v="Mother's doctor visit"/>
    <n v="1300"/>
  </r>
  <r>
    <s v="January"/>
    <x v="1"/>
    <s v="Mother's medicine"/>
    <n v="450"/>
  </r>
  <r>
    <s v="January"/>
    <x v="2"/>
    <s v="Foodgrains and cereals"/>
    <n v="1500"/>
  </r>
  <r>
    <s v="January"/>
    <x v="2"/>
    <s v="Oil and spices"/>
    <n v="800"/>
  </r>
  <r>
    <s v="January"/>
    <x v="2"/>
    <s v="Bread and bakery"/>
    <n v="200"/>
  </r>
  <r>
    <s v="January"/>
    <x v="2"/>
    <s v="Vegetables"/>
    <n v="1500"/>
  </r>
  <r>
    <s v="January"/>
    <x v="2"/>
    <s v="Fruit"/>
    <n v="500"/>
  </r>
  <r>
    <s v="January"/>
    <x v="3"/>
    <s v="Railway Monthly Ticket"/>
    <n v="250"/>
  </r>
  <r>
    <s v="January"/>
    <x v="4"/>
    <s v="Shirts"/>
    <n v="2000"/>
  </r>
  <r>
    <s v="January"/>
    <x v="3"/>
    <s v="Gas"/>
    <n v="850"/>
  </r>
  <r>
    <s v="January"/>
    <x v="0"/>
    <s v="Online Food order"/>
    <n v="640"/>
  </r>
  <r>
    <s v="January"/>
    <x v="0"/>
    <s v="Chips and fries"/>
    <n v="260"/>
  </r>
  <r>
    <s v="January"/>
    <x v="3"/>
    <s v="House help"/>
    <n v="1000"/>
  </r>
  <r>
    <s v="January"/>
    <x v="3"/>
    <s v="Electricity bill"/>
    <n v="550"/>
  </r>
  <r>
    <s v="January"/>
    <x v="5"/>
    <s v="Movie"/>
    <n v="250"/>
  </r>
  <r>
    <s v="January"/>
    <x v="6"/>
    <s v="Miscellaneous"/>
    <n v="850"/>
  </r>
  <r>
    <s v="February"/>
    <x v="1"/>
    <s v="Mother's medicine"/>
    <n v="450"/>
  </r>
  <r>
    <s v="February"/>
    <x v="2"/>
    <s v="Foodgrains and cereals"/>
    <n v="1100"/>
  </r>
  <r>
    <s v="February"/>
    <x v="2"/>
    <s v="Snacks"/>
    <n v="450"/>
  </r>
  <r>
    <s v="February"/>
    <x v="2"/>
    <s v="Bread and bakery"/>
    <n v="300"/>
  </r>
  <r>
    <s v="February"/>
    <x v="2"/>
    <s v="Beverages"/>
    <n v="150"/>
  </r>
  <r>
    <s v="February"/>
    <x v="2"/>
    <s v="Vegetables"/>
    <n v="1200"/>
  </r>
  <r>
    <s v="February"/>
    <x v="2"/>
    <s v="Fruit"/>
    <n v="400"/>
  </r>
  <r>
    <s v="February"/>
    <x v="3"/>
    <s v="Gas"/>
    <n v="850"/>
  </r>
  <r>
    <s v="February"/>
    <x v="3"/>
    <s v="House help"/>
    <n v="1000"/>
  </r>
  <r>
    <s v="February"/>
    <x v="3"/>
    <s v="Electricity bill"/>
    <n v="450"/>
  </r>
  <r>
    <s v="February"/>
    <x v="3"/>
    <s v="Railway Monthly Ticket"/>
    <n v="350"/>
  </r>
  <r>
    <s v="February"/>
    <x v="5"/>
    <s v="North Bengal Trip"/>
    <n v="7500"/>
  </r>
  <r>
    <s v="February"/>
    <x v="2"/>
    <s v="Snacks"/>
    <n v="700"/>
  </r>
  <r>
    <s v="February"/>
    <x v="6"/>
    <s v="Miscellaneous"/>
    <n v="720"/>
  </r>
  <r>
    <s v="March"/>
    <x v="1"/>
    <s v="Mother's medicine"/>
    <n v="450"/>
  </r>
  <r>
    <s v="March"/>
    <x v="2"/>
    <s v="Foodgrains and cereals"/>
    <n v="1560"/>
  </r>
  <r>
    <s v="March"/>
    <x v="2"/>
    <s v="Oil and spices"/>
    <n v="550"/>
  </r>
  <r>
    <s v="March"/>
    <x v="2"/>
    <s v="Snacks"/>
    <n v="650"/>
  </r>
  <r>
    <s v="March"/>
    <x v="2"/>
    <s v="Snacks"/>
    <n v="310"/>
  </r>
  <r>
    <s v="March"/>
    <x v="2"/>
    <s v="Bread and bakery"/>
    <n v="220"/>
  </r>
  <r>
    <s v="March"/>
    <x v="2"/>
    <s v="Vegetables"/>
    <n v="1600"/>
  </r>
  <r>
    <s v="March"/>
    <x v="2"/>
    <s v="Fruit"/>
    <n v="500"/>
  </r>
  <r>
    <s v="March"/>
    <x v="3"/>
    <s v="Gas"/>
    <n v="850"/>
  </r>
  <r>
    <s v="March"/>
    <x v="3"/>
    <s v="House help"/>
    <n v="1000"/>
  </r>
  <r>
    <s v="March"/>
    <x v="3"/>
    <s v="Electricity bill"/>
    <n v="550"/>
  </r>
  <r>
    <s v="March"/>
    <x v="3"/>
    <s v="Railway Monthly Ticket"/>
    <n v="350"/>
  </r>
  <r>
    <s v="March"/>
    <x v="5"/>
    <s v="Movie"/>
    <n v="500"/>
  </r>
  <r>
    <s v="March"/>
    <x v="4"/>
    <s v="Shoes"/>
    <n v="1700"/>
  </r>
  <r>
    <s v="March"/>
    <x v="2"/>
    <s v="Snacks"/>
    <n v="700"/>
  </r>
  <r>
    <s v="March"/>
    <x v="0"/>
    <s v="Dining out"/>
    <n v="800"/>
  </r>
  <r>
    <s v="March"/>
    <x v="6"/>
    <s v="Miscellaneous"/>
    <n v="850"/>
  </r>
  <r>
    <s v="April"/>
    <x v="1"/>
    <s v="Mother's medicine"/>
    <n v="450"/>
  </r>
  <r>
    <s v="April"/>
    <x v="2"/>
    <s v="Foodgrains and cereals"/>
    <n v="1200"/>
  </r>
  <r>
    <s v="April"/>
    <x v="2"/>
    <s v="Oil and spices"/>
    <n v="640"/>
  </r>
  <r>
    <s v="April"/>
    <x v="2"/>
    <s v="Bread and bakery"/>
    <n v="260"/>
  </r>
  <r>
    <s v="April"/>
    <x v="2"/>
    <s v="Beverages"/>
    <n v="270"/>
  </r>
  <r>
    <s v="April"/>
    <x v="2"/>
    <s v="Snacks"/>
    <n v="630"/>
  </r>
  <r>
    <s v="April"/>
    <x v="2"/>
    <s v="Vegetables"/>
    <n v="1750"/>
  </r>
  <r>
    <s v="April"/>
    <x v="2"/>
    <s v="Fruit"/>
    <n v="500"/>
  </r>
  <r>
    <s v="April"/>
    <x v="3"/>
    <s v="Gas"/>
    <n v="850"/>
  </r>
  <r>
    <s v="April"/>
    <x v="3"/>
    <s v="House help"/>
    <n v="1000"/>
  </r>
  <r>
    <s v="April"/>
    <x v="3"/>
    <s v="Electricity bill"/>
    <n v="550"/>
  </r>
  <r>
    <s v="April"/>
    <x v="3"/>
    <s v="Railway Monthly Ticket"/>
    <n v="350"/>
  </r>
  <r>
    <s v="April"/>
    <x v="0"/>
    <s v="Online Food order"/>
    <n v="540"/>
  </r>
  <r>
    <s v="April"/>
    <x v="2"/>
    <s v="Snacks"/>
    <n v="210"/>
  </r>
  <r>
    <s v="April"/>
    <x v="5"/>
    <s v="Movie"/>
    <n v="250"/>
  </r>
  <r>
    <s v="April"/>
    <x v="0"/>
    <s v="Dining out"/>
    <n v="850"/>
  </r>
  <r>
    <s v="April"/>
    <x v="5"/>
    <s v="Outing with friends"/>
    <n v="1000"/>
  </r>
  <r>
    <s v="April"/>
    <x v="6"/>
    <s v="Brother's tution fee"/>
    <n v="1500"/>
  </r>
  <r>
    <s v="April"/>
    <x v="6"/>
    <s v="Miscellaneous"/>
    <n v="2000"/>
  </r>
  <r>
    <s v="May"/>
    <x v="1"/>
    <s v="Mother's medicine"/>
    <n v="450"/>
  </r>
  <r>
    <s v="May"/>
    <x v="2"/>
    <s v="Foodgrains and cereals"/>
    <n v="1250"/>
  </r>
  <r>
    <s v="May"/>
    <x v="2"/>
    <s v="Oil and spices"/>
    <n v="450"/>
  </r>
  <r>
    <s v="May"/>
    <x v="2"/>
    <s v="Bread and bakery"/>
    <n v="120"/>
  </r>
  <r>
    <s v="May"/>
    <x v="2"/>
    <s v="Beverages"/>
    <n v="190"/>
  </r>
  <r>
    <s v="May"/>
    <x v="2"/>
    <s v="Snacks"/>
    <n v="690"/>
  </r>
  <r>
    <s v="May"/>
    <x v="2"/>
    <s v="Vegetables"/>
    <n v="1650"/>
  </r>
  <r>
    <s v="May"/>
    <x v="2"/>
    <s v="Fruit"/>
    <n v="500"/>
  </r>
  <r>
    <s v="May"/>
    <x v="3"/>
    <s v="Gas"/>
    <n v="850"/>
  </r>
  <r>
    <s v="May"/>
    <x v="3"/>
    <s v="House help"/>
    <n v="1000"/>
  </r>
  <r>
    <s v="May"/>
    <x v="3"/>
    <s v="Electricity bill"/>
    <n v="470"/>
  </r>
  <r>
    <s v="May"/>
    <x v="3"/>
    <s v="Railway Monthly Ticket"/>
    <n v="350"/>
  </r>
  <r>
    <s v="May"/>
    <x v="2"/>
    <s v="Snacks"/>
    <n v="1100"/>
  </r>
  <r>
    <s v="May"/>
    <x v="5"/>
    <s v="Movie"/>
    <n v="500"/>
  </r>
  <r>
    <s v="May"/>
    <x v="4"/>
    <s v="Shirts"/>
    <n v="1500"/>
  </r>
  <r>
    <s v="May"/>
    <x v="5"/>
    <s v="Outing with friends"/>
    <n v="1000"/>
  </r>
  <r>
    <s v="May"/>
    <x v="6"/>
    <s v="Miscellaneous"/>
    <n v="1300"/>
  </r>
  <r>
    <s v="June"/>
    <x v="1"/>
    <s v="Mother's medicine"/>
    <n v="450"/>
  </r>
  <r>
    <s v="June"/>
    <x v="2"/>
    <s v="Beverages"/>
    <n v="250"/>
  </r>
  <r>
    <s v="June"/>
    <x v="2"/>
    <s v="Foodgrains and cereals"/>
    <n v="1050"/>
  </r>
  <r>
    <s v="June"/>
    <x v="2"/>
    <s v="Oil and spices"/>
    <n v="550"/>
  </r>
  <r>
    <s v="June"/>
    <x v="2"/>
    <s v="Bread and bakery"/>
    <n v="500"/>
  </r>
  <r>
    <s v="June"/>
    <x v="2"/>
    <s v="Vegetables"/>
    <n v="1690"/>
  </r>
  <r>
    <s v="June"/>
    <x v="2"/>
    <s v="Fruit"/>
    <n v="650"/>
  </r>
  <r>
    <s v="June"/>
    <x v="3"/>
    <s v="Gas"/>
    <n v="850"/>
  </r>
  <r>
    <s v="June"/>
    <x v="3"/>
    <s v="House help"/>
    <n v="1000"/>
  </r>
  <r>
    <s v="June"/>
    <x v="3"/>
    <s v="Electricity bill"/>
    <n v="370"/>
  </r>
  <r>
    <s v="June"/>
    <x v="3"/>
    <s v="Railway Monthly Ticket"/>
    <n v="350"/>
  </r>
  <r>
    <s v="June"/>
    <x v="0"/>
    <s v="Chips and fries"/>
    <n v="250"/>
  </r>
  <r>
    <s v="June"/>
    <x v="0"/>
    <s v="Online Food order"/>
    <n v="600"/>
  </r>
  <r>
    <s v="June"/>
    <x v="5"/>
    <s v="Movie"/>
    <n v="1000"/>
  </r>
  <r>
    <s v="June"/>
    <x v="4"/>
    <s v="Tshirt and Jeans"/>
    <n v="2500"/>
  </r>
  <r>
    <s v="June"/>
    <x v="4"/>
    <s v="Shoes"/>
    <n v="1000"/>
  </r>
  <r>
    <s v="June"/>
    <x v="6"/>
    <s v="Sister's birthday gift"/>
    <n v="500"/>
  </r>
</pivotCacheRecords>
</file>

<file path=xl/pivotCache/pivotCacheRecords3.xml><?xml version="1.0" encoding="utf-8"?>
<pivotCacheRecords xmlns="http://schemas.openxmlformats.org/spreadsheetml/2006/main" xmlns:r="http://schemas.openxmlformats.org/officeDocument/2006/relationships" count="101">
  <r>
    <x v="0"/>
    <x v="0"/>
    <x v="0"/>
    <n v="1000"/>
    <x v="0"/>
  </r>
  <r>
    <x v="0"/>
    <x v="1"/>
    <x v="1"/>
    <n v="1300"/>
    <x v="1"/>
  </r>
  <r>
    <x v="0"/>
    <x v="1"/>
    <x v="2"/>
    <n v="450"/>
    <x v="1"/>
  </r>
  <r>
    <x v="0"/>
    <x v="2"/>
    <x v="3"/>
    <n v="1500"/>
    <x v="1"/>
  </r>
  <r>
    <x v="0"/>
    <x v="2"/>
    <x v="4"/>
    <n v="800"/>
    <x v="1"/>
  </r>
  <r>
    <x v="0"/>
    <x v="2"/>
    <x v="5"/>
    <n v="200"/>
    <x v="1"/>
  </r>
  <r>
    <x v="0"/>
    <x v="2"/>
    <x v="6"/>
    <n v="1500"/>
    <x v="1"/>
  </r>
  <r>
    <x v="0"/>
    <x v="2"/>
    <x v="7"/>
    <n v="500"/>
    <x v="1"/>
  </r>
  <r>
    <x v="0"/>
    <x v="3"/>
    <x v="8"/>
    <n v="250"/>
    <x v="1"/>
  </r>
  <r>
    <x v="0"/>
    <x v="4"/>
    <x v="9"/>
    <n v="2000"/>
    <x v="0"/>
  </r>
  <r>
    <x v="0"/>
    <x v="3"/>
    <x v="10"/>
    <n v="850"/>
    <x v="1"/>
  </r>
  <r>
    <x v="0"/>
    <x v="0"/>
    <x v="11"/>
    <n v="640"/>
    <x v="0"/>
  </r>
  <r>
    <x v="0"/>
    <x v="0"/>
    <x v="12"/>
    <n v="260"/>
    <x v="0"/>
  </r>
  <r>
    <x v="0"/>
    <x v="3"/>
    <x v="13"/>
    <n v="1000"/>
    <x v="0"/>
  </r>
  <r>
    <x v="0"/>
    <x v="3"/>
    <x v="14"/>
    <n v="550"/>
    <x v="1"/>
  </r>
  <r>
    <x v="0"/>
    <x v="5"/>
    <x v="15"/>
    <n v="250"/>
    <x v="0"/>
  </r>
  <r>
    <x v="0"/>
    <x v="6"/>
    <x v="16"/>
    <n v="850"/>
    <x v="0"/>
  </r>
  <r>
    <x v="1"/>
    <x v="1"/>
    <x v="2"/>
    <n v="450"/>
    <x v="1"/>
  </r>
  <r>
    <x v="1"/>
    <x v="2"/>
    <x v="3"/>
    <n v="1100"/>
    <x v="1"/>
  </r>
  <r>
    <x v="1"/>
    <x v="2"/>
    <x v="17"/>
    <n v="450"/>
    <x v="0"/>
  </r>
  <r>
    <x v="1"/>
    <x v="2"/>
    <x v="5"/>
    <n v="300"/>
    <x v="1"/>
  </r>
  <r>
    <x v="1"/>
    <x v="2"/>
    <x v="18"/>
    <n v="150"/>
    <x v="0"/>
  </r>
  <r>
    <x v="1"/>
    <x v="2"/>
    <x v="6"/>
    <n v="1200"/>
    <x v="1"/>
  </r>
  <r>
    <x v="1"/>
    <x v="2"/>
    <x v="7"/>
    <n v="400"/>
    <x v="1"/>
  </r>
  <r>
    <x v="1"/>
    <x v="3"/>
    <x v="10"/>
    <n v="850"/>
    <x v="1"/>
  </r>
  <r>
    <x v="1"/>
    <x v="3"/>
    <x v="13"/>
    <n v="1000"/>
    <x v="0"/>
  </r>
  <r>
    <x v="1"/>
    <x v="3"/>
    <x v="14"/>
    <n v="450"/>
    <x v="1"/>
  </r>
  <r>
    <x v="1"/>
    <x v="3"/>
    <x v="8"/>
    <n v="350"/>
    <x v="1"/>
  </r>
  <r>
    <x v="1"/>
    <x v="5"/>
    <x v="19"/>
    <n v="7500"/>
    <x v="0"/>
  </r>
  <r>
    <x v="1"/>
    <x v="2"/>
    <x v="17"/>
    <n v="700"/>
    <x v="0"/>
  </r>
  <r>
    <x v="1"/>
    <x v="6"/>
    <x v="16"/>
    <n v="720"/>
    <x v="0"/>
  </r>
  <r>
    <x v="2"/>
    <x v="1"/>
    <x v="2"/>
    <n v="450"/>
    <x v="1"/>
  </r>
  <r>
    <x v="2"/>
    <x v="2"/>
    <x v="3"/>
    <n v="1560"/>
    <x v="1"/>
  </r>
  <r>
    <x v="2"/>
    <x v="2"/>
    <x v="4"/>
    <n v="550"/>
    <x v="1"/>
  </r>
  <r>
    <x v="2"/>
    <x v="2"/>
    <x v="17"/>
    <n v="650"/>
    <x v="0"/>
  </r>
  <r>
    <x v="2"/>
    <x v="2"/>
    <x v="17"/>
    <n v="310"/>
    <x v="0"/>
  </r>
  <r>
    <x v="2"/>
    <x v="2"/>
    <x v="5"/>
    <n v="220"/>
    <x v="1"/>
  </r>
  <r>
    <x v="2"/>
    <x v="2"/>
    <x v="6"/>
    <n v="1600"/>
    <x v="1"/>
  </r>
  <r>
    <x v="2"/>
    <x v="2"/>
    <x v="7"/>
    <n v="500"/>
    <x v="1"/>
  </r>
  <r>
    <x v="2"/>
    <x v="3"/>
    <x v="10"/>
    <n v="850"/>
    <x v="1"/>
  </r>
  <r>
    <x v="2"/>
    <x v="3"/>
    <x v="13"/>
    <n v="1000"/>
    <x v="0"/>
  </r>
  <r>
    <x v="2"/>
    <x v="3"/>
    <x v="14"/>
    <n v="550"/>
    <x v="1"/>
  </r>
  <r>
    <x v="2"/>
    <x v="3"/>
    <x v="8"/>
    <n v="350"/>
    <x v="1"/>
  </r>
  <r>
    <x v="2"/>
    <x v="5"/>
    <x v="15"/>
    <n v="500"/>
    <x v="0"/>
  </r>
  <r>
    <x v="2"/>
    <x v="4"/>
    <x v="20"/>
    <n v="1700"/>
    <x v="0"/>
  </r>
  <r>
    <x v="2"/>
    <x v="2"/>
    <x v="17"/>
    <n v="700"/>
    <x v="0"/>
  </r>
  <r>
    <x v="2"/>
    <x v="0"/>
    <x v="0"/>
    <n v="800"/>
    <x v="0"/>
  </r>
  <r>
    <x v="2"/>
    <x v="6"/>
    <x v="16"/>
    <n v="850"/>
    <x v="0"/>
  </r>
  <r>
    <x v="3"/>
    <x v="1"/>
    <x v="2"/>
    <n v="450"/>
    <x v="1"/>
  </r>
  <r>
    <x v="3"/>
    <x v="2"/>
    <x v="3"/>
    <n v="1200"/>
    <x v="1"/>
  </r>
  <r>
    <x v="3"/>
    <x v="2"/>
    <x v="4"/>
    <n v="640"/>
    <x v="1"/>
  </r>
  <r>
    <x v="3"/>
    <x v="2"/>
    <x v="5"/>
    <n v="260"/>
    <x v="1"/>
  </r>
  <r>
    <x v="3"/>
    <x v="2"/>
    <x v="18"/>
    <n v="270"/>
    <x v="0"/>
  </r>
  <r>
    <x v="3"/>
    <x v="2"/>
    <x v="17"/>
    <n v="630"/>
    <x v="0"/>
  </r>
  <r>
    <x v="3"/>
    <x v="2"/>
    <x v="6"/>
    <n v="1750"/>
    <x v="1"/>
  </r>
  <r>
    <x v="3"/>
    <x v="2"/>
    <x v="7"/>
    <n v="500"/>
    <x v="1"/>
  </r>
  <r>
    <x v="3"/>
    <x v="3"/>
    <x v="10"/>
    <n v="850"/>
    <x v="1"/>
  </r>
  <r>
    <x v="3"/>
    <x v="3"/>
    <x v="13"/>
    <n v="1000"/>
    <x v="0"/>
  </r>
  <r>
    <x v="3"/>
    <x v="3"/>
    <x v="14"/>
    <n v="550"/>
    <x v="1"/>
  </r>
  <r>
    <x v="3"/>
    <x v="3"/>
    <x v="8"/>
    <n v="350"/>
    <x v="1"/>
  </r>
  <r>
    <x v="3"/>
    <x v="0"/>
    <x v="11"/>
    <n v="540"/>
    <x v="0"/>
  </r>
  <r>
    <x v="3"/>
    <x v="2"/>
    <x v="17"/>
    <n v="210"/>
    <x v="0"/>
  </r>
  <r>
    <x v="3"/>
    <x v="5"/>
    <x v="15"/>
    <n v="250"/>
    <x v="0"/>
  </r>
  <r>
    <x v="3"/>
    <x v="0"/>
    <x v="0"/>
    <n v="850"/>
    <x v="0"/>
  </r>
  <r>
    <x v="3"/>
    <x v="5"/>
    <x v="21"/>
    <n v="1000"/>
    <x v="0"/>
  </r>
  <r>
    <x v="3"/>
    <x v="6"/>
    <x v="22"/>
    <n v="1500"/>
    <x v="1"/>
  </r>
  <r>
    <x v="3"/>
    <x v="6"/>
    <x v="16"/>
    <n v="2000"/>
    <x v="0"/>
  </r>
  <r>
    <x v="4"/>
    <x v="1"/>
    <x v="2"/>
    <n v="450"/>
    <x v="1"/>
  </r>
  <r>
    <x v="4"/>
    <x v="2"/>
    <x v="3"/>
    <n v="1250"/>
    <x v="1"/>
  </r>
  <r>
    <x v="4"/>
    <x v="2"/>
    <x v="4"/>
    <n v="450"/>
    <x v="1"/>
  </r>
  <r>
    <x v="4"/>
    <x v="2"/>
    <x v="5"/>
    <n v="120"/>
    <x v="1"/>
  </r>
  <r>
    <x v="4"/>
    <x v="2"/>
    <x v="18"/>
    <n v="190"/>
    <x v="0"/>
  </r>
  <r>
    <x v="4"/>
    <x v="2"/>
    <x v="17"/>
    <n v="690"/>
    <x v="0"/>
  </r>
  <r>
    <x v="4"/>
    <x v="2"/>
    <x v="6"/>
    <n v="1650"/>
    <x v="1"/>
  </r>
  <r>
    <x v="4"/>
    <x v="2"/>
    <x v="7"/>
    <n v="500"/>
    <x v="1"/>
  </r>
  <r>
    <x v="4"/>
    <x v="3"/>
    <x v="10"/>
    <n v="850"/>
    <x v="1"/>
  </r>
  <r>
    <x v="4"/>
    <x v="3"/>
    <x v="13"/>
    <n v="1000"/>
    <x v="0"/>
  </r>
  <r>
    <x v="4"/>
    <x v="3"/>
    <x v="14"/>
    <n v="470"/>
    <x v="1"/>
  </r>
  <r>
    <x v="4"/>
    <x v="3"/>
    <x v="8"/>
    <n v="350"/>
    <x v="1"/>
  </r>
  <r>
    <x v="4"/>
    <x v="2"/>
    <x v="17"/>
    <n v="1100"/>
    <x v="0"/>
  </r>
  <r>
    <x v="4"/>
    <x v="5"/>
    <x v="15"/>
    <n v="500"/>
    <x v="0"/>
  </r>
  <r>
    <x v="4"/>
    <x v="4"/>
    <x v="9"/>
    <n v="1500"/>
    <x v="0"/>
  </r>
  <r>
    <x v="4"/>
    <x v="5"/>
    <x v="21"/>
    <n v="1000"/>
    <x v="0"/>
  </r>
  <r>
    <x v="4"/>
    <x v="6"/>
    <x v="16"/>
    <n v="1300"/>
    <x v="0"/>
  </r>
  <r>
    <x v="5"/>
    <x v="1"/>
    <x v="2"/>
    <n v="450"/>
    <x v="1"/>
  </r>
  <r>
    <x v="5"/>
    <x v="2"/>
    <x v="18"/>
    <n v="250"/>
    <x v="0"/>
  </r>
  <r>
    <x v="5"/>
    <x v="2"/>
    <x v="3"/>
    <n v="1050"/>
    <x v="1"/>
  </r>
  <r>
    <x v="5"/>
    <x v="2"/>
    <x v="4"/>
    <n v="550"/>
    <x v="1"/>
  </r>
  <r>
    <x v="5"/>
    <x v="2"/>
    <x v="5"/>
    <n v="500"/>
    <x v="1"/>
  </r>
  <r>
    <x v="5"/>
    <x v="2"/>
    <x v="6"/>
    <n v="1690"/>
    <x v="1"/>
  </r>
  <r>
    <x v="5"/>
    <x v="2"/>
    <x v="7"/>
    <n v="650"/>
    <x v="1"/>
  </r>
  <r>
    <x v="5"/>
    <x v="3"/>
    <x v="10"/>
    <n v="850"/>
    <x v="1"/>
  </r>
  <r>
    <x v="5"/>
    <x v="3"/>
    <x v="13"/>
    <n v="1000"/>
    <x v="0"/>
  </r>
  <r>
    <x v="5"/>
    <x v="3"/>
    <x v="14"/>
    <n v="370"/>
    <x v="1"/>
  </r>
  <r>
    <x v="5"/>
    <x v="3"/>
    <x v="8"/>
    <n v="350"/>
    <x v="1"/>
  </r>
  <r>
    <x v="5"/>
    <x v="0"/>
    <x v="12"/>
    <n v="250"/>
    <x v="0"/>
  </r>
  <r>
    <x v="5"/>
    <x v="0"/>
    <x v="11"/>
    <n v="600"/>
    <x v="0"/>
  </r>
  <r>
    <x v="5"/>
    <x v="5"/>
    <x v="15"/>
    <n v="1000"/>
    <x v="0"/>
  </r>
  <r>
    <x v="5"/>
    <x v="4"/>
    <x v="23"/>
    <n v="2500"/>
    <x v="1"/>
  </r>
  <r>
    <x v="5"/>
    <x v="4"/>
    <x v="20"/>
    <n v="1000"/>
    <x v="0"/>
  </r>
  <r>
    <x v="5"/>
    <x v="6"/>
    <x v="24"/>
    <n v="5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4:C11" firstHeaderRow="1" firstDataRow="1" firstDataCol="1"/>
  <pivotFields count="4">
    <pivotField axis="axisRow" showAll="0">
      <items count="7">
        <item x="0"/>
        <item x="1"/>
        <item x="2"/>
        <item x="3"/>
        <item x="4"/>
        <item x="5"/>
        <item t="default"/>
      </items>
    </pivotField>
    <pivotField showAll="0"/>
    <pivotField showAll="0"/>
    <pivotField dataField="1" showAll="0"/>
  </pivotFields>
  <rowFields count="1">
    <field x="0"/>
  </rowFields>
  <rowItems count="7">
    <i>
      <x/>
    </i>
    <i>
      <x v="1"/>
    </i>
    <i>
      <x v="2"/>
    </i>
    <i>
      <x v="3"/>
    </i>
    <i>
      <x v="4"/>
    </i>
    <i>
      <x v="5"/>
    </i>
    <i t="grand">
      <x/>
    </i>
  </rowItems>
  <colItems count="1">
    <i/>
  </colItems>
  <dataFields count="1">
    <dataField name="Sum of Expense (INR)"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3" cacheId="3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4:C12" firstHeaderRow="1" firstDataRow="1" firstDataCol="1"/>
  <pivotFields count="5">
    <pivotField showAll="0"/>
    <pivotField axis="axisRow" showAll="0">
      <items count="8">
        <item x="1"/>
        <item x="5"/>
        <item x="0"/>
        <item x="2"/>
        <item x="6"/>
        <item x="4"/>
        <item x="3"/>
        <item t="default"/>
      </items>
    </pivotField>
    <pivotField showAll="0"/>
    <pivotField dataField="1" showAll="0"/>
    <pivotField showAll="0"/>
  </pivotFields>
  <rowFields count="1">
    <field x="1"/>
  </rowFields>
  <rowItems count="8">
    <i>
      <x/>
    </i>
    <i>
      <x v="1"/>
    </i>
    <i>
      <x v="2"/>
    </i>
    <i>
      <x v="3"/>
    </i>
    <i>
      <x v="4"/>
    </i>
    <i>
      <x v="5"/>
    </i>
    <i>
      <x v="6"/>
    </i>
    <i t="grand">
      <x/>
    </i>
  </rowItems>
  <colItems count="1">
    <i/>
  </colItems>
  <dataFields count="1">
    <dataField name="Sum of Expense (INR)" fld="3"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B4:C12" firstHeaderRow="1" firstDataRow="1" firstDataCol="1"/>
  <pivotFields count="4">
    <pivotField showAll="0"/>
    <pivotField axis="axisRow" showAll="0">
      <items count="8">
        <item x="1"/>
        <item x="5"/>
        <item x="0"/>
        <item x="2"/>
        <item x="6"/>
        <item x="4"/>
        <item x="3"/>
        <item t="default"/>
      </items>
    </pivotField>
    <pivotField showAll="0"/>
    <pivotField dataField="1" showAll="0"/>
  </pivotFields>
  <rowFields count="1">
    <field x="1"/>
  </rowFields>
  <rowItems count="8">
    <i>
      <x/>
    </i>
    <i>
      <x v="1"/>
    </i>
    <i>
      <x v="2"/>
    </i>
    <i>
      <x v="3"/>
    </i>
    <i>
      <x v="4"/>
    </i>
    <i>
      <x v="5"/>
    </i>
    <i>
      <x v="6"/>
    </i>
    <i t="grand">
      <x/>
    </i>
  </rowItems>
  <colItems count="1">
    <i/>
  </colItems>
  <dataFields count="1">
    <dataField name="Sum of Expense (INR)" fld="3" baseField="0" baseItem="0"/>
  </dataFields>
  <formats count="6">
    <format dxfId="0">
      <pivotArea type="all" dataOnly="0" outline="0" fieldPosition="0"/>
    </format>
    <format dxfId="1">
      <pivotArea outline="0" collapsedLevelsAreSubtotals="1" fieldPosition="0"/>
    </format>
    <format dxfId="2">
      <pivotArea field="1" type="button" dataOnly="0" labelOnly="1" outline="0" axis="axisRow" fieldPosition="0"/>
    </format>
    <format dxfId="3">
      <pivotArea dataOnly="0" labelOnly="1" outline="0" axis="axisValues" fieldPosition="0"/>
    </format>
    <format dxfId="4">
      <pivotArea dataOnly="0" labelOnly="1" fieldPosition="0">
        <references count="1">
          <reference field="1" count="0"/>
        </references>
      </pivotArea>
    </format>
    <format dxfId="5">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4:C12" firstHeaderRow="1" firstDataRow="1" firstDataCol="1"/>
  <pivotFields count="4">
    <pivotField showAll="0"/>
    <pivotField axis="axisRow" showAll="0">
      <items count="8">
        <item x="1"/>
        <item x="5"/>
        <item x="0"/>
        <item x="2"/>
        <item x="6"/>
        <item x="4"/>
        <item x="3"/>
        <item t="default"/>
      </items>
    </pivotField>
    <pivotField showAll="0"/>
    <pivotField dataField="1" showAll="0"/>
  </pivotFields>
  <rowFields count="1">
    <field x="1"/>
  </rowFields>
  <rowItems count="8">
    <i>
      <x/>
    </i>
    <i>
      <x v="1"/>
    </i>
    <i>
      <x v="2"/>
    </i>
    <i>
      <x v="3"/>
    </i>
    <i>
      <x v="4"/>
    </i>
    <i>
      <x v="5"/>
    </i>
    <i>
      <x v="6"/>
    </i>
    <i t="grand">
      <x/>
    </i>
  </rowItems>
  <colItems count="1">
    <i/>
  </colItems>
  <dataFields count="1">
    <dataField name="Sum of Expense (IN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4:I13" firstHeaderRow="1" firstDataRow="2" firstDataCol="1"/>
  <pivotFields count="4">
    <pivotField axis="axisCol" showAll="0">
      <items count="7">
        <item x="0"/>
        <item x="1"/>
        <item x="2"/>
        <item x="3"/>
        <item x="4"/>
        <item x="5"/>
        <item t="default"/>
      </items>
    </pivotField>
    <pivotField axis="axisRow" showAll="0">
      <items count="8">
        <item x="1"/>
        <item x="5"/>
        <item x="0"/>
        <item x="2"/>
        <item x="6"/>
        <item x="4"/>
        <item x="3"/>
        <item t="default"/>
      </items>
    </pivotField>
    <pivotField showAll="0"/>
    <pivotField dataField="1" showAll="0"/>
  </pivotFields>
  <rowFields count="1">
    <field x="1"/>
  </rowFields>
  <rowItems count="8">
    <i>
      <x/>
    </i>
    <i>
      <x v="1"/>
    </i>
    <i>
      <x v="2"/>
    </i>
    <i>
      <x v="3"/>
    </i>
    <i>
      <x v="4"/>
    </i>
    <i>
      <x v="5"/>
    </i>
    <i>
      <x v="6"/>
    </i>
    <i t="grand">
      <x/>
    </i>
  </rowItems>
  <colFields count="1">
    <field x="0"/>
  </colFields>
  <colItems count="7">
    <i>
      <x/>
    </i>
    <i>
      <x v="1"/>
    </i>
    <i>
      <x v="2"/>
    </i>
    <i>
      <x v="3"/>
    </i>
    <i>
      <x v="4"/>
    </i>
    <i>
      <x v="5"/>
    </i>
    <i t="grand">
      <x/>
    </i>
  </colItems>
  <dataFields count="1">
    <dataField name="Sum of Expense (IN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4:J12" firstHeaderRow="1" firstDataRow="2" firstDataCol="1"/>
  <pivotFields count="4">
    <pivotField axis="axisRow" showAll="0">
      <items count="7">
        <item sd="0" x="0"/>
        <item sd="0" x="1"/>
        <item sd="0" x="2"/>
        <item sd="0" x="3"/>
        <item sd="0" x="4"/>
        <item sd="0" x="5"/>
        <item t="default" sd="0"/>
      </items>
    </pivotField>
    <pivotField axis="axisCol" showAll="0">
      <items count="8">
        <item x="1"/>
        <item x="5"/>
        <item x="0"/>
        <item x="2"/>
        <item x="6"/>
        <item x="4"/>
        <item x="3"/>
        <item t="default"/>
      </items>
    </pivotField>
    <pivotField showAll="0">
      <items count="26">
        <item x="18"/>
        <item x="5"/>
        <item x="22"/>
        <item x="12"/>
        <item x="0"/>
        <item x="14"/>
        <item x="3"/>
        <item x="7"/>
        <item x="10"/>
        <item x="13"/>
        <item x="16"/>
        <item x="1"/>
        <item x="2"/>
        <item x="15"/>
        <item x="19"/>
        <item x="4"/>
        <item x="11"/>
        <item x="21"/>
        <item x="8"/>
        <item x="9"/>
        <item x="20"/>
        <item x="24"/>
        <item x="17"/>
        <item x="23"/>
        <item x="6"/>
        <item t="default"/>
      </items>
    </pivotField>
    <pivotField dataField="1" showAll="0"/>
  </pivotFields>
  <rowFields count="1">
    <field x="0"/>
  </rowFields>
  <rowItems count="7">
    <i>
      <x/>
    </i>
    <i>
      <x v="1"/>
    </i>
    <i>
      <x v="2"/>
    </i>
    <i>
      <x v="3"/>
    </i>
    <i>
      <x v="4"/>
    </i>
    <i>
      <x v="5"/>
    </i>
    <i t="grand">
      <x/>
    </i>
  </rowItems>
  <colFields count="1">
    <field x="1"/>
  </colFields>
  <colItems count="8">
    <i>
      <x/>
    </i>
    <i>
      <x v="1"/>
    </i>
    <i>
      <x v="2"/>
    </i>
    <i>
      <x v="3"/>
    </i>
    <i>
      <x v="4"/>
    </i>
    <i>
      <x v="5"/>
    </i>
    <i>
      <x v="6"/>
    </i>
    <i t="grand">
      <x/>
    </i>
  </colItems>
  <dataFields count="1">
    <dataField name="Sum of Expense (INR)" fld="3" baseField="0" baseItem="0"/>
  </dataFields>
  <conditionalFormats count="1">
    <conditionalFormat priority="1">
      <pivotAreas count="1">
        <pivotArea type="data" collapsedLevelsAreSubtotals="1" fieldPosition="0">
          <references count="3">
            <reference field="4294967294" count="1" selected="0">
              <x v="0"/>
            </reference>
            <reference field="0" count="6">
              <x v="0"/>
              <x v="1"/>
              <x v="2"/>
              <x v="3"/>
              <x v="4"/>
              <x v="5"/>
            </reference>
            <reference field="1" count="7" selected="0">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4:I9" firstHeaderRow="1" firstDataRow="2" firstDataCol="1"/>
  <pivotFields count="4">
    <pivotField axis="axisCol" showAll="0">
      <items count="7">
        <item x="0"/>
        <item x="1"/>
        <item x="2"/>
        <item x="3"/>
        <item x="4"/>
        <item x="5"/>
        <item t="default"/>
      </items>
    </pivotField>
    <pivotField axis="axisRow" showAll="0">
      <items count="8">
        <item h="1" x="1"/>
        <item x="5"/>
        <item x="0"/>
        <item h="1" x="2"/>
        <item h="1" x="6"/>
        <item x="4"/>
        <item h="1" x="3"/>
        <item t="default"/>
      </items>
    </pivotField>
    <pivotField showAll="0"/>
    <pivotField dataField="1" showAll="0"/>
  </pivotFields>
  <rowFields count="1">
    <field x="1"/>
  </rowFields>
  <rowItems count="4">
    <i>
      <x v="1"/>
    </i>
    <i>
      <x v="2"/>
    </i>
    <i>
      <x v="5"/>
    </i>
    <i t="grand">
      <x/>
    </i>
  </rowItems>
  <colFields count="1">
    <field x="0"/>
  </colFields>
  <colItems count="7">
    <i>
      <x/>
    </i>
    <i>
      <x v="1"/>
    </i>
    <i>
      <x v="2"/>
    </i>
    <i>
      <x v="3"/>
    </i>
    <i>
      <x v="4"/>
    </i>
    <i>
      <x v="5"/>
    </i>
    <i t="grand">
      <x/>
    </i>
  </colItems>
  <dataFields count="1">
    <dataField name="Sum of Expense (IN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4:E11" firstHeaderRow="1" firstDataRow="2" firstDataCol="1"/>
  <pivotFields count="4">
    <pivotField axis="axisRow" showAll="0">
      <items count="7">
        <item x="0"/>
        <item x="1"/>
        <item x="2"/>
        <item x="3"/>
        <item x="4"/>
        <item x="5"/>
        <item t="default"/>
      </items>
    </pivotField>
    <pivotField showAll="0">
      <items count="8">
        <item x="1"/>
        <item x="5"/>
        <item x="0"/>
        <item x="2"/>
        <item x="6"/>
        <item x="4"/>
        <item x="3"/>
        <item t="default"/>
      </items>
    </pivotField>
    <pivotField axis="axisCol" showAll="0">
      <items count="26">
        <item h="1" x="18"/>
        <item h="1" x="5"/>
        <item h="1" x="22"/>
        <item h="1" x="12"/>
        <item x="0"/>
        <item h="1" x="14"/>
        <item h="1" x="3"/>
        <item h="1" x="7"/>
        <item h="1" x="10"/>
        <item h="1" x="13"/>
        <item h="1" x="16"/>
        <item h="1" x="1"/>
        <item h="1" x="2"/>
        <item x="15"/>
        <item h="1" x="19"/>
        <item h="1" x="4"/>
        <item h="1" x="11"/>
        <item h="1" x="21"/>
        <item h="1" x="8"/>
        <item h="1" x="9"/>
        <item h="1" x="20"/>
        <item h="1" x="24"/>
        <item h="1" x="17"/>
        <item h="1" x="23"/>
        <item h="1" x="6"/>
        <item t="default"/>
      </items>
    </pivotField>
    <pivotField dataField="1" showAll="0"/>
  </pivotFields>
  <rowFields count="1">
    <field x="0"/>
  </rowFields>
  <rowItems count="6">
    <i>
      <x/>
    </i>
    <i>
      <x v="2"/>
    </i>
    <i>
      <x v="3"/>
    </i>
    <i>
      <x v="4"/>
    </i>
    <i>
      <x v="5"/>
    </i>
    <i t="grand">
      <x/>
    </i>
  </rowItems>
  <colFields count="1">
    <field x="2"/>
  </colFields>
  <colItems count="3">
    <i>
      <x v="4"/>
    </i>
    <i>
      <x v="13"/>
    </i>
    <i t="grand">
      <x/>
    </i>
  </colItems>
  <dataFields count="1">
    <dataField name="Sum of Expense (INR)" fld="3" baseField="0" baseItem="0"/>
  </dataFields>
  <conditionalFormats count="1">
    <conditionalFormat priority="1">
      <pivotAreas count="1">
        <pivotArea type="data" collapsedLevelsAreSubtotals="1" fieldPosition="0">
          <references count="2">
            <reference field="4294967294" count="1" selected="0">
              <x v="0"/>
            </reference>
            <reference field="0" count="5">
              <x v="0"/>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3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H4:K31" firstHeaderRow="1" firstDataRow="2" firstDataCol="1"/>
  <pivotFields count="5">
    <pivotField showAll="0"/>
    <pivotField showAll="0"/>
    <pivotField axis="axisRow" showAll="0">
      <items count="26">
        <item x="18"/>
        <item x="5"/>
        <item x="22"/>
        <item x="12"/>
        <item x="0"/>
        <item x="14"/>
        <item x="3"/>
        <item x="7"/>
        <item x="10"/>
        <item x="13"/>
        <item x="16"/>
        <item x="1"/>
        <item x="2"/>
        <item x="15"/>
        <item x="19"/>
        <item x="4"/>
        <item x="11"/>
        <item x="21"/>
        <item x="8"/>
        <item x="9"/>
        <item x="20"/>
        <item x="24"/>
        <item x="17"/>
        <item x="23"/>
        <item x="6"/>
        <item t="default"/>
      </items>
    </pivotField>
    <pivotField dataField="1" showAll="0"/>
    <pivotField axis="axisCol" showAll="0">
      <items count="3">
        <item x="1"/>
        <item x="0"/>
        <item t="default"/>
      </items>
    </pivotField>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4"/>
  </colFields>
  <colItems count="3">
    <i>
      <x/>
    </i>
    <i>
      <x v="1"/>
    </i>
    <i t="grand">
      <x/>
    </i>
  </colItems>
  <dataFields count="1">
    <dataField name="Sum of Expense (INR)" fld="3" baseField="0" baseItem="0"/>
  </dataField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1" cacheId="3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B4:E13" firstHeaderRow="1" firstDataRow="2" firstDataCol="1"/>
  <pivotFields count="5">
    <pivotField showAll="0"/>
    <pivotField axis="axisRow" showAll="0">
      <items count="8">
        <item x="1"/>
        <item x="5"/>
        <item x="0"/>
        <item x="2"/>
        <item x="6"/>
        <item x="4"/>
        <item x="3"/>
        <item t="default"/>
      </items>
    </pivotField>
    <pivotField showAll="0"/>
    <pivotField dataField="1" showAll="0"/>
    <pivotField axis="axisCol" showAll="0">
      <items count="3">
        <item x="1"/>
        <item x="0"/>
        <item t="default"/>
      </items>
    </pivotField>
  </pivotFields>
  <rowFields count="1">
    <field x="1"/>
  </rowFields>
  <rowItems count="8">
    <i>
      <x/>
    </i>
    <i>
      <x v="1"/>
    </i>
    <i>
      <x v="2"/>
    </i>
    <i>
      <x v="3"/>
    </i>
    <i>
      <x v="4"/>
    </i>
    <i>
      <x v="5"/>
    </i>
    <i>
      <x v="6"/>
    </i>
    <i t="grand">
      <x/>
    </i>
  </rowItems>
  <colFields count="1">
    <field x="4"/>
  </colFields>
  <colItems count="3">
    <i>
      <x/>
    </i>
    <i>
      <x v="1"/>
    </i>
    <i t="grand">
      <x/>
    </i>
  </colItems>
  <dataFields count="1">
    <dataField name="Sum of Expense (INR)" fld="3" baseField="0" baseItem="0"/>
  </dataField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106"/>
  <sheetViews>
    <sheetView tabSelected="1" topLeftCell="A2" workbookViewId="0">
      <selection activeCell="I23" sqref="I23"/>
    </sheetView>
  </sheetViews>
  <sheetFormatPr defaultRowHeight="14.4" x14ac:dyDescent="0.3"/>
  <cols>
    <col min="2" max="2" width="17.6640625" customWidth="1"/>
    <col min="3" max="3" width="24" customWidth="1"/>
    <col min="4" max="4" width="27.44140625" customWidth="1"/>
    <col min="5" max="5" width="18.6640625" customWidth="1"/>
  </cols>
  <sheetData>
    <row r="4" spans="2:14" x14ac:dyDescent="0.3">
      <c r="B4" s="5" t="s">
        <v>28</v>
      </c>
      <c r="C4" s="5"/>
      <c r="D4" s="5"/>
      <c r="E4" s="5"/>
    </row>
    <row r="5" spans="2:14" x14ac:dyDescent="0.3">
      <c r="B5" s="2" t="s">
        <v>12</v>
      </c>
      <c r="C5" s="2" t="s">
        <v>0</v>
      </c>
      <c r="D5" s="2" t="s">
        <v>42</v>
      </c>
      <c r="E5" s="2" t="s">
        <v>1</v>
      </c>
    </row>
    <row r="6" spans="2:14" x14ac:dyDescent="0.3">
      <c r="B6" s="3" t="s">
        <v>13</v>
      </c>
      <c r="C6" s="1" t="s">
        <v>35</v>
      </c>
      <c r="D6" s="1" t="s">
        <v>14</v>
      </c>
      <c r="E6" s="4">
        <v>1000</v>
      </c>
    </row>
    <row r="7" spans="2:14" ht="18.75" customHeight="1" x14ac:dyDescent="0.3">
      <c r="B7" s="3" t="s">
        <v>13</v>
      </c>
      <c r="C7" s="1" t="s">
        <v>29</v>
      </c>
      <c r="D7" s="1" t="s">
        <v>15</v>
      </c>
      <c r="E7" s="4">
        <v>1300</v>
      </c>
      <c r="H7" s="6" t="s">
        <v>27</v>
      </c>
      <c r="I7" s="6"/>
      <c r="J7" s="6"/>
      <c r="K7" s="6"/>
      <c r="L7" s="6"/>
      <c r="M7" s="6"/>
      <c r="N7" s="6"/>
    </row>
    <row r="8" spans="2:14" x14ac:dyDescent="0.3">
      <c r="B8" s="3" t="s">
        <v>13</v>
      </c>
      <c r="C8" s="1" t="s">
        <v>29</v>
      </c>
      <c r="D8" s="1" t="s">
        <v>16</v>
      </c>
      <c r="E8" s="3">
        <v>450</v>
      </c>
      <c r="H8" s="6"/>
      <c r="I8" s="6"/>
      <c r="J8" s="6"/>
      <c r="K8" s="6"/>
      <c r="L8" s="6"/>
      <c r="M8" s="6"/>
      <c r="N8" s="6"/>
    </row>
    <row r="9" spans="2:14" x14ac:dyDescent="0.3">
      <c r="B9" s="3" t="s">
        <v>13</v>
      </c>
      <c r="C9" s="1" t="s">
        <v>2</v>
      </c>
      <c r="D9" s="1" t="s">
        <v>31</v>
      </c>
      <c r="E9" s="3">
        <v>1500</v>
      </c>
      <c r="H9" s="6"/>
      <c r="I9" s="6"/>
      <c r="J9" s="6"/>
      <c r="K9" s="6"/>
      <c r="L9" s="6"/>
      <c r="M9" s="6"/>
      <c r="N9" s="6"/>
    </row>
    <row r="10" spans="2:14" x14ac:dyDescent="0.3">
      <c r="B10" s="3" t="s">
        <v>13</v>
      </c>
      <c r="C10" s="1" t="s">
        <v>2</v>
      </c>
      <c r="D10" s="1" t="s">
        <v>32</v>
      </c>
      <c r="E10" s="3">
        <v>800</v>
      </c>
      <c r="H10" s="6"/>
      <c r="I10" s="6"/>
      <c r="J10" s="6"/>
      <c r="K10" s="6"/>
      <c r="L10" s="6"/>
      <c r="M10" s="6"/>
      <c r="N10" s="6"/>
    </row>
    <row r="11" spans="2:14" x14ac:dyDescent="0.3">
      <c r="B11" s="3" t="s">
        <v>13</v>
      </c>
      <c r="C11" s="1" t="s">
        <v>2</v>
      </c>
      <c r="D11" s="1" t="s">
        <v>33</v>
      </c>
      <c r="E11" s="3">
        <v>200</v>
      </c>
    </row>
    <row r="12" spans="2:14" x14ac:dyDescent="0.3">
      <c r="B12" s="3" t="s">
        <v>13</v>
      </c>
      <c r="C12" s="1" t="s">
        <v>2</v>
      </c>
      <c r="D12" s="1" t="s">
        <v>5</v>
      </c>
      <c r="E12" s="3">
        <v>1500</v>
      </c>
    </row>
    <row r="13" spans="2:14" x14ac:dyDescent="0.3">
      <c r="B13" s="3" t="s">
        <v>13</v>
      </c>
      <c r="C13" s="1" t="s">
        <v>2</v>
      </c>
      <c r="D13" s="1" t="s">
        <v>6</v>
      </c>
      <c r="E13" s="3">
        <v>500</v>
      </c>
    </row>
    <row r="14" spans="2:14" x14ac:dyDescent="0.3">
      <c r="B14" s="3" t="s">
        <v>13</v>
      </c>
      <c r="C14" s="1" t="s">
        <v>34</v>
      </c>
      <c r="D14" s="1" t="s">
        <v>17</v>
      </c>
      <c r="E14" s="3">
        <v>250</v>
      </c>
    </row>
    <row r="15" spans="2:14" x14ac:dyDescent="0.3">
      <c r="B15" s="3" t="s">
        <v>13</v>
      </c>
      <c r="C15" s="1" t="s">
        <v>11</v>
      </c>
      <c r="D15" s="1" t="s">
        <v>41</v>
      </c>
      <c r="E15" s="3">
        <v>2000</v>
      </c>
    </row>
    <row r="16" spans="2:14" x14ac:dyDescent="0.3">
      <c r="B16" s="3" t="s">
        <v>13</v>
      </c>
      <c r="C16" s="1" t="s">
        <v>34</v>
      </c>
      <c r="D16" s="1" t="s">
        <v>9</v>
      </c>
      <c r="E16" s="3">
        <v>850</v>
      </c>
    </row>
    <row r="17" spans="2:5" x14ac:dyDescent="0.3">
      <c r="B17" s="3" t="s">
        <v>13</v>
      </c>
      <c r="C17" s="1" t="s">
        <v>35</v>
      </c>
      <c r="D17" s="1" t="s">
        <v>37</v>
      </c>
      <c r="E17" s="3">
        <v>640</v>
      </c>
    </row>
    <row r="18" spans="2:5" x14ac:dyDescent="0.3">
      <c r="B18" s="3" t="s">
        <v>13</v>
      </c>
      <c r="C18" s="1" t="s">
        <v>35</v>
      </c>
      <c r="D18" s="1" t="s">
        <v>36</v>
      </c>
      <c r="E18" s="3">
        <v>260</v>
      </c>
    </row>
    <row r="19" spans="2:5" x14ac:dyDescent="0.3">
      <c r="B19" s="3" t="s">
        <v>13</v>
      </c>
      <c r="C19" s="1" t="s">
        <v>34</v>
      </c>
      <c r="D19" s="1" t="s">
        <v>7</v>
      </c>
      <c r="E19" s="3">
        <v>1000</v>
      </c>
    </row>
    <row r="20" spans="2:5" x14ac:dyDescent="0.3">
      <c r="B20" s="3" t="s">
        <v>13</v>
      </c>
      <c r="C20" s="1" t="s">
        <v>34</v>
      </c>
      <c r="D20" s="1" t="s">
        <v>8</v>
      </c>
      <c r="E20" s="3">
        <v>550</v>
      </c>
    </row>
    <row r="21" spans="2:5" x14ac:dyDescent="0.3">
      <c r="B21" s="3" t="s">
        <v>13</v>
      </c>
      <c r="C21" s="1" t="s">
        <v>38</v>
      </c>
      <c r="D21" s="1" t="s">
        <v>3</v>
      </c>
      <c r="E21" s="3">
        <v>250</v>
      </c>
    </row>
    <row r="22" spans="2:5" x14ac:dyDescent="0.3">
      <c r="B22" s="3" t="s">
        <v>13</v>
      </c>
      <c r="C22" s="1" t="s">
        <v>18</v>
      </c>
      <c r="D22" s="1" t="s">
        <v>18</v>
      </c>
      <c r="E22" s="3">
        <v>850</v>
      </c>
    </row>
    <row r="23" spans="2:5" x14ac:dyDescent="0.3">
      <c r="B23" s="3" t="s">
        <v>19</v>
      </c>
      <c r="C23" s="1" t="s">
        <v>29</v>
      </c>
      <c r="D23" s="1" t="s">
        <v>16</v>
      </c>
      <c r="E23" s="3">
        <v>450</v>
      </c>
    </row>
    <row r="24" spans="2:5" x14ac:dyDescent="0.3">
      <c r="B24" s="3" t="s">
        <v>19</v>
      </c>
      <c r="C24" s="1" t="s">
        <v>2</v>
      </c>
      <c r="D24" s="1" t="s">
        <v>31</v>
      </c>
      <c r="E24" s="3">
        <v>1100</v>
      </c>
    </row>
    <row r="25" spans="2:5" x14ac:dyDescent="0.3">
      <c r="B25" s="3" t="s">
        <v>19</v>
      </c>
      <c r="C25" s="1" t="s">
        <v>2</v>
      </c>
      <c r="D25" s="1" t="s">
        <v>4</v>
      </c>
      <c r="E25" s="3">
        <v>450</v>
      </c>
    </row>
    <row r="26" spans="2:5" x14ac:dyDescent="0.3">
      <c r="B26" s="3" t="s">
        <v>19</v>
      </c>
      <c r="C26" s="1" t="s">
        <v>2</v>
      </c>
      <c r="D26" s="1" t="s">
        <v>33</v>
      </c>
      <c r="E26" s="3">
        <v>300</v>
      </c>
    </row>
    <row r="27" spans="2:5" x14ac:dyDescent="0.3">
      <c r="B27" s="3" t="s">
        <v>19</v>
      </c>
      <c r="C27" s="1" t="s">
        <v>2</v>
      </c>
      <c r="D27" s="1" t="s">
        <v>30</v>
      </c>
      <c r="E27" s="3">
        <v>150</v>
      </c>
    </row>
    <row r="28" spans="2:5" x14ac:dyDescent="0.3">
      <c r="B28" s="3" t="s">
        <v>19</v>
      </c>
      <c r="C28" s="1" t="s">
        <v>2</v>
      </c>
      <c r="D28" s="1" t="s">
        <v>5</v>
      </c>
      <c r="E28" s="3">
        <v>1200</v>
      </c>
    </row>
    <row r="29" spans="2:5" x14ac:dyDescent="0.3">
      <c r="B29" s="3" t="s">
        <v>19</v>
      </c>
      <c r="C29" s="1" t="s">
        <v>2</v>
      </c>
      <c r="D29" s="1" t="s">
        <v>6</v>
      </c>
      <c r="E29" s="3">
        <v>400</v>
      </c>
    </row>
    <row r="30" spans="2:5" x14ac:dyDescent="0.3">
      <c r="B30" s="3" t="s">
        <v>19</v>
      </c>
      <c r="C30" s="1" t="s">
        <v>34</v>
      </c>
      <c r="D30" s="1" t="s">
        <v>9</v>
      </c>
      <c r="E30" s="3">
        <v>850</v>
      </c>
    </row>
    <row r="31" spans="2:5" x14ac:dyDescent="0.3">
      <c r="B31" s="3" t="s">
        <v>19</v>
      </c>
      <c r="C31" s="1" t="s">
        <v>34</v>
      </c>
      <c r="D31" s="1" t="s">
        <v>7</v>
      </c>
      <c r="E31" s="3">
        <v>1000</v>
      </c>
    </row>
    <row r="32" spans="2:5" x14ac:dyDescent="0.3">
      <c r="B32" s="3" t="s">
        <v>19</v>
      </c>
      <c r="C32" s="1" t="s">
        <v>34</v>
      </c>
      <c r="D32" s="1" t="s">
        <v>8</v>
      </c>
      <c r="E32" s="3">
        <v>450</v>
      </c>
    </row>
    <row r="33" spans="2:5" x14ac:dyDescent="0.3">
      <c r="B33" s="3" t="s">
        <v>19</v>
      </c>
      <c r="C33" s="1" t="s">
        <v>34</v>
      </c>
      <c r="D33" s="1" t="s">
        <v>17</v>
      </c>
      <c r="E33" s="3">
        <v>350</v>
      </c>
    </row>
    <row r="34" spans="2:5" x14ac:dyDescent="0.3">
      <c r="B34" s="3" t="s">
        <v>19</v>
      </c>
      <c r="C34" s="1" t="s">
        <v>38</v>
      </c>
      <c r="D34" s="1" t="s">
        <v>20</v>
      </c>
      <c r="E34" s="4">
        <v>7500</v>
      </c>
    </row>
    <row r="35" spans="2:5" x14ac:dyDescent="0.3">
      <c r="B35" s="3" t="s">
        <v>19</v>
      </c>
      <c r="C35" s="1" t="s">
        <v>2</v>
      </c>
      <c r="D35" s="1" t="s">
        <v>4</v>
      </c>
      <c r="E35" s="3">
        <v>700</v>
      </c>
    </row>
    <row r="36" spans="2:5" x14ac:dyDescent="0.3">
      <c r="B36" s="3" t="s">
        <v>19</v>
      </c>
      <c r="C36" s="1" t="s">
        <v>18</v>
      </c>
      <c r="D36" s="1" t="s">
        <v>18</v>
      </c>
      <c r="E36" s="3">
        <v>720</v>
      </c>
    </row>
    <row r="37" spans="2:5" x14ac:dyDescent="0.3">
      <c r="B37" s="3" t="s">
        <v>21</v>
      </c>
      <c r="C37" s="1" t="s">
        <v>29</v>
      </c>
      <c r="D37" s="1" t="s">
        <v>16</v>
      </c>
      <c r="E37" s="3">
        <v>450</v>
      </c>
    </row>
    <row r="38" spans="2:5" x14ac:dyDescent="0.3">
      <c r="B38" s="3" t="s">
        <v>21</v>
      </c>
      <c r="C38" s="1" t="s">
        <v>2</v>
      </c>
      <c r="D38" s="1" t="s">
        <v>31</v>
      </c>
      <c r="E38" s="4">
        <v>1560</v>
      </c>
    </row>
    <row r="39" spans="2:5" x14ac:dyDescent="0.3">
      <c r="B39" s="3" t="s">
        <v>21</v>
      </c>
      <c r="C39" s="1" t="s">
        <v>2</v>
      </c>
      <c r="D39" s="1" t="s">
        <v>32</v>
      </c>
      <c r="E39" s="4">
        <v>550</v>
      </c>
    </row>
    <row r="40" spans="2:5" x14ac:dyDescent="0.3">
      <c r="B40" s="3" t="s">
        <v>21</v>
      </c>
      <c r="C40" s="1" t="s">
        <v>2</v>
      </c>
      <c r="D40" s="1" t="s">
        <v>4</v>
      </c>
      <c r="E40" s="4">
        <v>650</v>
      </c>
    </row>
    <row r="41" spans="2:5" x14ac:dyDescent="0.3">
      <c r="B41" s="3" t="s">
        <v>21</v>
      </c>
      <c r="C41" s="1" t="s">
        <v>2</v>
      </c>
      <c r="D41" s="1" t="s">
        <v>4</v>
      </c>
      <c r="E41" s="4">
        <v>310</v>
      </c>
    </row>
    <row r="42" spans="2:5" x14ac:dyDescent="0.3">
      <c r="B42" s="3" t="s">
        <v>21</v>
      </c>
      <c r="C42" s="1" t="s">
        <v>2</v>
      </c>
      <c r="D42" s="1" t="s">
        <v>33</v>
      </c>
      <c r="E42" s="4">
        <v>220</v>
      </c>
    </row>
    <row r="43" spans="2:5" x14ac:dyDescent="0.3">
      <c r="B43" s="3" t="s">
        <v>21</v>
      </c>
      <c r="C43" s="1" t="s">
        <v>2</v>
      </c>
      <c r="D43" s="1" t="s">
        <v>5</v>
      </c>
      <c r="E43" s="3">
        <v>1600</v>
      </c>
    </row>
    <row r="44" spans="2:5" x14ac:dyDescent="0.3">
      <c r="B44" s="3" t="s">
        <v>21</v>
      </c>
      <c r="C44" s="1" t="s">
        <v>2</v>
      </c>
      <c r="D44" s="1" t="s">
        <v>6</v>
      </c>
      <c r="E44" s="3">
        <v>500</v>
      </c>
    </row>
    <row r="45" spans="2:5" x14ac:dyDescent="0.3">
      <c r="B45" s="3" t="s">
        <v>21</v>
      </c>
      <c r="C45" s="1" t="s">
        <v>34</v>
      </c>
      <c r="D45" s="1" t="s">
        <v>9</v>
      </c>
      <c r="E45" s="3">
        <v>850</v>
      </c>
    </row>
    <row r="46" spans="2:5" x14ac:dyDescent="0.3">
      <c r="B46" s="3" t="s">
        <v>21</v>
      </c>
      <c r="C46" s="1" t="s">
        <v>34</v>
      </c>
      <c r="D46" s="1" t="s">
        <v>7</v>
      </c>
      <c r="E46" s="3">
        <v>1000</v>
      </c>
    </row>
    <row r="47" spans="2:5" x14ac:dyDescent="0.3">
      <c r="B47" s="3" t="s">
        <v>21</v>
      </c>
      <c r="C47" s="1" t="s">
        <v>34</v>
      </c>
      <c r="D47" s="1" t="s">
        <v>8</v>
      </c>
      <c r="E47" s="3">
        <v>550</v>
      </c>
    </row>
    <row r="48" spans="2:5" x14ac:dyDescent="0.3">
      <c r="B48" s="3" t="s">
        <v>21</v>
      </c>
      <c r="C48" s="1" t="s">
        <v>34</v>
      </c>
      <c r="D48" s="1" t="s">
        <v>17</v>
      </c>
      <c r="E48" s="3">
        <v>350</v>
      </c>
    </row>
    <row r="49" spans="2:5" x14ac:dyDescent="0.3">
      <c r="B49" s="3" t="s">
        <v>21</v>
      </c>
      <c r="C49" s="1" t="s">
        <v>38</v>
      </c>
      <c r="D49" s="1" t="s">
        <v>3</v>
      </c>
      <c r="E49" s="3">
        <v>500</v>
      </c>
    </row>
    <row r="50" spans="2:5" x14ac:dyDescent="0.3">
      <c r="B50" s="3" t="s">
        <v>21</v>
      </c>
      <c r="C50" s="1" t="s">
        <v>11</v>
      </c>
      <c r="D50" s="1" t="s">
        <v>40</v>
      </c>
      <c r="E50" s="3">
        <v>1700</v>
      </c>
    </row>
    <row r="51" spans="2:5" x14ac:dyDescent="0.3">
      <c r="B51" s="3" t="s">
        <v>21</v>
      </c>
      <c r="C51" s="1" t="s">
        <v>2</v>
      </c>
      <c r="D51" s="1" t="s">
        <v>4</v>
      </c>
      <c r="E51" s="3">
        <v>700</v>
      </c>
    </row>
    <row r="52" spans="2:5" x14ac:dyDescent="0.3">
      <c r="B52" s="3" t="s">
        <v>21</v>
      </c>
      <c r="C52" s="1" t="s">
        <v>35</v>
      </c>
      <c r="D52" s="1" t="s">
        <v>14</v>
      </c>
      <c r="E52" s="3">
        <v>800</v>
      </c>
    </row>
    <row r="53" spans="2:5" x14ac:dyDescent="0.3">
      <c r="B53" s="3" t="s">
        <v>21</v>
      </c>
      <c r="C53" s="1" t="s">
        <v>18</v>
      </c>
      <c r="D53" s="1" t="s">
        <v>18</v>
      </c>
      <c r="E53" s="3">
        <v>850</v>
      </c>
    </row>
    <row r="54" spans="2:5" x14ac:dyDescent="0.3">
      <c r="B54" s="3" t="s">
        <v>22</v>
      </c>
      <c r="C54" s="1" t="s">
        <v>29</v>
      </c>
      <c r="D54" s="1" t="s">
        <v>16</v>
      </c>
      <c r="E54" s="3">
        <v>450</v>
      </c>
    </row>
    <row r="55" spans="2:5" x14ac:dyDescent="0.3">
      <c r="B55" s="3" t="s">
        <v>22</v>
      </c>
      <c r="C55" s="1" t="s">
        <v>2</v>
      </c>
      <c r="D55" s="1" t="s">
        <v>31</v>
      </c>
      <c r="E55" s="3">
        <v>1200</v>
      </c>
    </row>
    <row r="56" spans="2:5" x14ac:dyDescent="0.3">
      <c r="B56" s="3" t="s">
        <v>22</v>
      </c>
      <c r="C56" s="1" t="s">
        <v>2</v>
      </c>
      <c r="D56" s="1" t="s">
        <v>32</v>
      </c>
      <c r="E56" s="3">
        <v>640</v>
      </c>
    </row>
    <row r="57" spans="2:5" x14ac:dyDescent="0.3">
      <c r="B57" s="3" t="s">
        <v>22</v>
      </c>
      <c r="C57" s="1" t="s">
        <v>2</v>
      </c>
      <c r="D57" s="1" t="s">
        <v>33</v>
      </c>
      <c r="E57" s="3">
        <v>260</v>
      </c>
    </row>
    <row r="58" spans="2:5" x14ac:dyDescent="0.3">
      <c r="B58" s="3" t="s">
        <v>22</v>
      </c>
      <c r="C58" s="1" t="s">
        <v>2</v>
      </c>
      <c r="D58" s="1" t="s">
        <v>30</v>
      </c>
      <c r="E58" s="3">
        <v>270</v>
      </c>
    </row>
    <row r="59" spans="2:5" x14ac:dyDescent="0.3">
      <c r="B59" s="3" t="s">
        <v>22</v>
      </c>
      <c r="C59" s="1" t="s">
        <v>2</v>
      </c>
      <c r="D59" s="1" t="s">
        <v>4</v>
      </c>
      <c r="E59" s="3">
        <v>630</v>
      </c>
    </row>
    <row r="60" spans="2:5" x14ac:dyDescent="0.3">
      <c r="B60" s="3" t="s">
        <v>22</v>
      </c>
      <c r="C60" s="1" t="s">
        <v>2</v>
      </c>
      <c r="D60" s="1" t="s">
        <v>5</v>
      </c>
      <c r="E60" s="3">
        <v>1750</v>
      </c>
    </row>
    <row r="61" spans="2:5" x14ac:dyDescent="0.3">
      <c r="B61" s="3" t="s">
        <v>22</v>
      </c>
      <c r="C61" s="1" t="s">
        <v>2</v>
      </c>
      <c r="D61" s="1" t="s">
        <v>6</v>
      </c>
      <c r="E61" s="3">
        <v>500</v>
      </c>
    </row>
    <row r="62" spans="2:5" x14ac:dyDescent="0.3">
      <c r="B62" s="3" t="s">
        <v>22</v>
      </c>
      <c r="C62" s="1" t="s">
        <v>34</v>
      </c>
      <c r="D62" s="1" t="s">
        <v>9</v>
      </c>
      <c r="E62" s="3">
        <v>850</v>
      </c>
    </row>
    <row r="63" spans="2:5" x14ac:dyDescent="0.3">
      <c r="B63" s="3" t="s">
        <v>22</v>
      </c>
      <c r="C63" s="1" t="s">
        <v>34</v>
      </c>
      <c r="D63" s="1" t="s">
        <v>7</v>
      </c>
      <c r="E63" s="3">
        <v>1000</v>
      </c>
    </row>
    <row r="64" spans="2:5" x14ac:dyDescent="0.3">
      <c r="B64" s="3" t="s">
        <v>22</v>
      </c>
      <c r="C64" s="1" t="s">
        <v>34</v>
      </c>
      <c r="D64" s="1" t="s">
        <v>8</v>
      </c>
      <c r="E64" s="3">
        <v>550</v>
      </c>
    </row>
    <row r="65" spans="2:5" x14ac:dyDescent="0.3">
      <c r="B65" s="3" t="s">
        <v>22</v>
      </c>
      <c r="C65" s="1" t="s">
        <v>34</v>
      </c>
      <c r="D65" s="1" t="s">
        <v>17</v>
      </c>
      <c r="E65" s="3">
        <v>350</v>
      </c>
    </row>
    <row r="66" spans="2:5" x14ac:dyDescent="0.3">
      <c r="B66" s="3" t="s">
        <v>22</v>
      </c>
      <c r="C66" s="1" t="s">
        <v>35</v>
      </c>
      <c r="D66" s="1" t="s">
        <v>37</v>
      </c>
      <c r="E66" s="3">
        <v>540</v>
      </c>
    </row>
    <row r="67" spans="2:5" x14ac:dyDescent="0.3">
      <c r="B67" s="3" t="s">
        <v>22</v>
      </c>
      <c r="C67" s="1" t="s">
        <v>2</v>
      </c>
      <c r="D67" s="1" t="s">
        <v>4</v>
      </c>
      <c r="E67" s="3">
        <v>210</v>
      </c>
    </row>
    <row r="68" spans="2:5" x14ac:dyDescent="0.3">
      <c r="B68" s="3" t="s">
        <v>22</v>
      </c>
      <c r="C68" s="1" t="s">
        <v>38</v>
      </c>
      <c r="D68" s="1" t="s">
        <v>3</v>
      </c>
      <c r="E68" s="3">
        <v>250</v>
      </c>
    </row>
    <row r="69" spans="2:5" x14ac:dyDescent="0.3">
      <c r="B69" s="3" t="s">
        <v>22</v>
      </c>
      <c r="C69" s="1" t="s">
        <v>35</v>
      </c>
      <c r="D69" s="1" t="s">
        <v>14</v>
      </c>
      <c r="E69" s="3">
        <v>850</v>
      </c>
    </row>
    <row r="70" spans="2:5" x14ac:dyDescent="0.3">
      <c r="B70" s="3" t="s">
        <v>22</v>
      </c>
      <c r="C70" s="1" t="s">
        <v>38</v>
      </c>
      <c r="D70" s="1" t="s">
        <v>23</v>
      </c>
      <c r="E70" s="3">
        <v>1000</v>
      </c>
    </row>
    <row r="71" spans="2:5" x14ac:dyDescent="0.3">
      <c r="B71" s="3" t="s">
        <v>22</v>
      </c>
      <c r="C71" s="1" t="s">
        <v>18</v>
      </c>
      <c r="D71" s="1" t="s">
        <v>24</v>
      </c>
      <c r="E71" s="3">
        <v>1500</v>
      </c>
    </row>
    <row r="72" spans="2:5" x14ac:dyDescent="0.3">
      <c r="B72" s="3" t="s">
        <v>22</v>
      </c>
      <c r="C72" s="1" t="s">
        <v>18</v>
      </c>
      <c r="D72" s="1" t="s">
        <v>18</v>
      </c>
      <c r="E72" s="3">
        <v>2000</v>
      </c>
    </row>
    <row r="73" spans="2:5" x14ac:dyDescent="0.3">
      <c r="B73" s="3" t="s">
        <v>25</v>
      </c>
      <c r="C73" s="1" t="s">
        <v>29</v>
      </c>
      <c r="D73" s="1" t="s">
        <v>16</v>
      </c>
      <c r="E73" s="3">
        <v>450</v>
      </c>
    </row>
    <row r="74" spans="2:5" x14ac:dyDescent="0.3">
      <c r="B74" s="3" t="s">
        <v>25</v>
      </c>
      <c r="C74" s="1" t="s">
        <v>2</v>
      </c>
      <c r="D74" s="1" t="s">
        <v>31</v>
      </c>
      <c r="E74" s="3">
        <v>1250</v>
      </c>
    </row>
    <row r="75" spans="2:5" x14ac:dyDescent="0.3">
      <c r="B75" s="3" t="s">
        <v>25</v>
      </c>
      <c r="C75" s="1" t="s">
        <v>2</v>
      </c>
      <c r="D75" s="1" t="s">
        <v>32</v>
      </c>
      <c r="E75" s="3">
        <v>450</v>
      </c>
    </row>
    <row r="76" spans="2:5" x14ac:dyDescent="0.3">
      <c r="B76" s="3" t="s">
        <v>25</v>
      </c>
      <c r="C76" s="1" t="s">
        <v>2</v>
      </c>
      <c r="D76" s="1" t="s">
        <v>33</v>
      </c>
      <c r="E76" s="3">
        <v>120</v>
      </c>
    </row>
    <row r="77" spans="2:5" x14ac:dyDescent="0.3">
      <c r="B77" s="3" t="s">
        <v>25</v>
      </c>
      <c r="C77" s="1" t="s">
        <v>2</v>
      </c>
      <c r="D77" s="1" t="s">
        <v>30</v>
      </c>
      <c r="E77" s="3">
        <v>190</v>
      </c>
    </row>
    <row r="78" spans="2:5" x14ac:dyDescent="0.3">
      <c r="B78" s="3" t="s">
        <v>25</v>
      </c>
      <c r="C78" s="1" t="s">
        <v>2</v>
      </c>
      <c r="D78" s="1" t="s">
        <v>4</v>
      </c>
      <c r="E78" s="3">
        <v>690</v>
      </c>
    </row>
    <row r="79" spans="2:5" x14ac:dyDescent="0.3">
      <c r="B79" s="3" t="s">
        <v>25</v>
      </c>
      <c r="C79" s="1" t="s">
        <v>2</v>
      </c>
      <c r="D79" s="1" t="s">
        <v>5</v>
      </c>
      <c r="E79" s="3">
        <v>1650</v>
      </c>
    </row>
    <row r="80" spans="2:5" x14ac:dyDescent="0.3">
      <c r="B80" s="3" t="s">
        <v>25</v>
      </c>
      <c r="C80" s="1" t="s">
        <v>2</v>
      </c>
      <c r="D80" s="1" t="s">
        <v>6</v>
      </c>
      <c r="E80" s="3">
        <v>500</v>
      </c>
    </row>
    <row r="81" spans="2:5" x14ac:dyDescent="0.3">
      <c r="B81" s="3" t="s">
        <v>25</v>
      </c>
      <c r="C81" s="1" t="s">
        <v>34</v>
      </c>
      <c r="D81" s="1" t="s">
        <v>9</v>
      </c>
      <c r="E81" s="3">
        <v>850</v>
      </c>
    </row>
    <row r="82" spans="2:5" x14ac:dyDescent="0.3">
      <c r="B82" s="3" t="s">
        <v>25</v>
      </c>
      <c r="C82" s="1" t="s">
        <v>34</v>
      </c>
      <c r="D82" s="1" t="s">
        <v>7</v>
      </c>
      <c r="E82" s="3">
        <v>1000</v>
      </c>
    </row>
    <row r="83" spans="2:5" x14ac:dyDescent="0.3">
      <c r="B83" s="3" t="s">
        <v>25</v>
      </c>
      <c r="C83" s="1" t="s">
        <v>34</v>
      </c>
      <c r="D83" s="1" t="s">
        <v>8</v>
      </c>
      <c r="E83" s="3">
        <v>470</v>
      </c>
    </row>
    <row r="84" spans="2:5" x14ac:dyDescent="0.3">
      <c r="B84" s="3" t="s">
        <v>25</v>
      </c>
      <c r="C84" s="1" t="s">
        <v>34</v>
      </c>
      <c r="D84" s="1" t="s">
        <v>17</v>
      </c>
      <c r="E84" s="3">
        <v>350</v>
      </c>
    </row>
    <row r="85" spans="2:5" x14ac:dyDescent="0.3">
      <c r="B85" s="3" t="s">
        <v>25</v>
      </c>
      <c r="C85" s="1" t="s">
        <v>2</v>
      </c>
      <c r="D85" s="1" t="s">
        <v>4</v>
      </c>
      <c r="E85" s="3">
        <v>1100</v>
      </c>
    </row>
    <row r="86" spans="2:5" x14ac:dyDescent="0.3">
      <c r="B86" s="3" t="s">
        <v>25</v>
      </c>
      <c r="C86" s="1" t="s">
        <v>38</v>
      </c>
      <c r="D86" s="1" t="s">
        <v>3</v>
      </c>
      <c r="E86" s="3">
        <v>500</v>
      </c>
    </row>
    <row r="87" spans="2:5" x14ac:dyDescent="0.3">
      <c r="B87" s="3" t="s">
        <v>25</v>
      </c>
      <c r="C87" s="1" t="s">
        <v>11</v>
      </c>
      <c r="D87" s="1" t="s">
        <v>41</v>
      </c>
      <c r="E87" s="3">
        <v>1500</v>
      </c>
    </row>
    <row r="88" spans="2:5" x14ac:dyDescent="0.3">
      <c r="B88" s="3" t="s">
        <v>25</v>
      </c>
      <c r="C88" s="1" t="s">
        <v>38</v>
      </c>
      <c r="D88" s="1" t="s">
        <v>23</v>
      </c>
      <c r="E88" s="3">
        <v>1000</v>
      </c>
    </row>
    <row r="89" spans="2:5" x14ac:dyDescent="0.3">
      <c r="B89" s="3" t="s">
        <v>25</v>
      </c>
      <c r="C89" s="1" t="s">
        <v>18</v>
      </c>
      <c r="D89" s="1" t="s">
        <v>18</v>
      </c>
      <c r="E89" s="3">
        <v>1300</v>
      </c>
    </row>
    <row r="90" spans="2:5" x14ac:dyDescent="0.3">
      <c r="B90" s="3" t="s">
        <v>26</v>
      </c>
      <c r="C90" s="1" t="s">
        <v>29</v>
      </c>
      <c r="D90" s="1" t="s">
        <v>16</v>
      </c>
      <c r="E90" s="3">
        <v>450</v>
      </c>
    </row>
    <row r="91" spans="2:5" x14ac:dyDescent="0.3">
      <c r="B91" s="3" t="s">
        <v>26</v>
      </c>
      <c r="C91" s="1" t="s">
        <v>2</v>
      </c>
      <c r="D91" s="1" t="s">
        <v>30</v>
      </c>
      <c r="E91" s="3">
        <v>250</v>
      </c>
    </row>
    <row r="92" spans="2:5" x14ac:dyDescent="0.3">
      <c r="B92" s="3" t="s">
        <v>26</v>
      </c>
      <c r="C92" s="1" t="s">
        <v>2</v>
      </c>
      <c r="D92" s="1" t="s">
        <v>31</v>
      </c>
      <c r="E92" s="3">
        <v>1050</v>
      </c>
    </row>
    <row r="93" spans="2:5" x14ac:dyDescent="0.3">
      <c r="B93" s="3" t="s">
        <v>26</v>
      </c>
      <c r="C93" s="1" t="s">
        <v>2</v>
      </c>
      <c r="D93" s="1" t="s">
        <v>32</v>
      </c>
      <c r="E93" s="3">
        <v>550</v>
      </c>
    </row>
    <row r="94" spans="2:5" x14ac:dyDescent="0.3">
      <c r="B94" s="3" t="s">
        <v>26</v>
      </c>
      <c r="C94" s="1" t="s">
        <v>2</v>
      </c>
      <c r="D94" s="1" t="s">
        <v>33</v>
      </c>
      <c r="E94" s="3">
        <v>500</v>
      </c>
    </row>
    <row r="95" spans="2:5" x14ac:dyDescent="0.3">
      <c r="B95" s="3" t="s">
        <v>26</v>
      </c>
      <c r="C95" s="1" t="s">
        <v>2</v>
      </c>
      <c r="D95" s="1" t="s">
        <v>5</v>
      </c>
      <c r="E95" s="3">
        <v>1690</v>
      </c>
    </row>
    <row r="96" spans="2:5" x14ac:dyDescent="0.3">
      <c r="B96" s="3" t="s">
        <v>26</v>
      </c>
      <c r="C96" s="1" t="s">
        <v>2</v>
      </c>
      <c r="D96" s="1" t="s">
        <v>6</v>
      </c>
      <c r="E96" s="3">
        <v>650</v>
      </c>
    </row>
    <row r="97" spans="2:5" x14ac:dyDescent="0.3">
      <c r="B97" s="3" t="s">
        <v>26</v>
      </c>
      <c r="C97" s="1" t="s">
        <v>34</v>
      </c>
      <c r="D97" s="1" t="s">
        <v>9</v>
      </c>
      <c r="E97" s="3">
        <v>850</v>
      </c>
    </row>
    <row r="98" spans="2:5" x14ac:dyDescent="0.3">
      <c r="B98" s="3" t="s">
        <v>26</v>
      </c>
      <c r="C98" s="1" t="s">
        <v>34</v>
      </c>
      <c r="D98" s="1" t="s">
        <v>7</v>
      </c>
      <c r="E98" s="3">
        <v>1000</v>
      </c>
    </row>
    <row r="99" spans="2:5" x14ac:dyDescent="0.3">
      <c r="B99" s="3" t="s">
        <v>26</v>
      </c>
      <c r="C99" s="1" t="s">
        <v>34</v>
      </c>
      <c r="D99" s="1" t="s">
        <v>8</v>
      </c>
      <c r="E99" s="3">
        <v>370</v>
      </c>
    </row>
    <row r="100" spans="2:5" x14ac:dyDescent="0.3">
      <c r="B100" s="3" t="s">
        <v>26</v>
      </c>
      <c r="C100" s="1" t="s">
        <v>34</v>
      </c>
      <c r="D100" s="1" t="s">
        <v>17</v>
      </c>
      <c r="E100" s="3">
        <v>350</v>
      </c>
    </row>
    <row r="101" spans="2:5" x14ac:dyDescent="0.3">
      <c r="B101" s="3" t="s">
        <v>26</v>
      </c>
      <c r="C101" s="1" t="s">
        <v>35</v>
      </c>
      <c r="D101" s="1" t="s">
        <v>36</v>
      </c>
      <c r="E101" s="3">
        <v>250</v>
      </c>
    </row>
    <row r="102" spans="2:5" x14ac:dyDescent="0.3">
      <c r="B102" s="3" t="s">
        <v>26</v>
      </c>
      <c r="C102" s="1" t="s">
        <v>35</v>
      </c>
      <c r="D102" s="1" t="s">
        <v>37</v>
      </c>
      <c r="E102" s="3">
        <v>600</v>
      </c>
    </row>
    <row r="103" spans="2:5" x14ac:dyDescent="0.3">
      <c r="B103" s="3" t="s">
        <v>26</v>
      </c>
      <c r="C103" s="1" t="s">
        <v>38</v>
      </c>
      <c r="D103" s="1" t="s">
        <v>3</v>
      </c>
      <c r="E103" s="3">
        <v>1000</v>
      </c>
    </row>
    <row r="104" spans="2:5" x14ac:dyDescent="0.3">
      <c r="B104" s="3" t="s">
        <v>26</v>
      </c>
      <c r="C104" s="1" t="s">
        <v>11</v>
      </c>
      <c r="D104" s="1" t="s">
        <v>39</v>
      </c>
      <c r="E104" s="3">
        <v>2500</v>
      </c>
    </row>
    <row r="105" spans="2:5" x14ac:dyDescent="0.3">
      <c r="B105" s="3" t="s">
        <v>26</v>
      </c>
      <c r="C105" s="1" t="s">
        <v>11</v>
      </c>
      <c r="D105" s="1" t="s">
        <v>40</v>
      </c>
      <c r="E105" s="3">
        <v>1000</v>
      </c>
    </row>
    <row r="106" spans="2:5" x14ac:dyDescent="0.3">
      <c r="B106" s="3" t="s">
        <v>26</v>
      </c>
      <c r="C106" s="1" t="s">
        <v>18</v>
      </c>
      <c r="D106" s="1" t="s">
        <v>10</v>
      </c>
      <c r="E106" s="3">
        <v>500</v>
      </c>
    </row>
  </sheetData>
  <mergeCells count="2">
    <mergeCell ref="B4:E4"/>
    <mergeCell ref="H7:N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5"/>
  <sheetViews>
    <sheetView workbookViewId="0">
      <selection activeCell="N4" sqref="N4"/>
    </sheetView>
  </sheetViews>
  <sheetFormatPr defaultRowHeight="14.4" x14ac:dyDescent="0.3"/>
  <cols>
    <col min="2" max="2" width="19.33203125" customWidth="1"/>
    <col min="3" max="3" width="15.5546875" customWidth="1"/>
    <col min="4" max="4" width="6.33203125" customWidth="1"/>
    <col min="5" max="5" width="10.77734375" customWidth="1"/>
    <col min="6" max="6" width="13.33203125" customWidth="1"/>
    <col min="7" max="7" width="9.6640625" customWidth="1"/>
    <col min="8" max="8" width="12" bestFit="1" customWidth="1"/>
    <col min="9" max="9" width="20.33203125" bestFit="1" customWidth="1"/>
    <col min="10" max="11" width="5" customWidth="1"/>
    <col min="12" max="12" width="10.33203125" bestFit="1" customWidth="1"/>
    <col min="13" max="13" width="12.88671875" bestFit="1" customWidth="1"/>
    <col min="14" max="14" width="18.5546875" bestFit="1" customWidth="1"/>
    <col min="15" max="15" width="16.77734375" bestFit="1" customWidth="1"/>
    <col min="16" max="16" width="6.33203125" customWidth="1"/>
    <col min="17" max="17" width="15.77734375" bestFit="1" customWidth="1"/>
    <col min="18" max="18" width="12.33203125" bestFit="1" customWidth="1"/>
    <col min="19" max="19" width="16.21875" bestFit="1" customWidth="1"/>
    <col min="20" max="20" width="17.21875" bestFit="1" customWidth="1"/>
    <col min="21" max="21" width="20.77734375" bestFit="1" customWidth="1"/>
    <col min="22" max="22" width="5.6640625" customWidth="1"/>
    <col min="23" max="23" width="6" customWidth="1"/>
    <col min="24" max="24" width="17.77734375" bestFit="1" customWidth="1"/>
    <col min="25" max="25" width="6.77734375" customWidth="1"/>
    <col min="26" max="26" width="14.44140625" bestFit="1" customWidth="1"/>
    <col min="27" max="27" width="10.21875" bestFit="1" customWidth="1"/>
    <col min="28" max="28" width="10.77734375" bestFit="1" customWidth="1"/>
  </cols>
  <sheetData>
    <row r="1" spans="2:10" ht="15" thickBot="1" x14ac:dyDescent="0.35"/>
    <row r="2" spans="2:10" ht="28.2" customHeight="1" thickBot="1" x14ac:dyDescent="0.35">
      <c r="B2" s="32" t="s">
        <v>65</v>
      </c>
      <c r="C2" s="33"/>
      <c r="D2" s="33"/>
      <c r="E2" s="33"/>
      <c r="F2" s="33"/>
      <c r="G2" s="33"/>
      <c r="H2" s="33"/>
      <c r="I2" s="33"/>
      <c r="J2" s="34"/>
    </row>
    <row r="4" spans="2:10" x14ac:dyDescent="0.3">
      <c r="B4" s="21" t="s">
        <v>74</v>
      </c>
      <c r="C4" s="21" t="s">
        <v>77</v>
      </c>
    </row>
    <row r="5" spans="2:10" x14ac:dyDescent="0.3">
      <c r="B5" s="21" t="s">
        <v>72</v>
      </c>
      <c r="C5" t="s">
        <v>14</v>
      </c>
      <c r="D5" t="s">
        <v>3</v>
      </c>
      <c r="E5" t="s">
        <v>73</v>
      </c>
    </row>
    <row r="6" spans="2:10" x14ac:dyDescent="0.3">
      <c r="B6" s="22" t="s">
        <v>13</v>
      </c>
      <c r="C6" s="23">
        <v>1000</v>
      </c>
      <c r="D6" s="23">
        <v>250</v>
      </c>
      <c r="E6" s="23">
        <v>1250</v>
      </c>
    </row>
    <row r="7" spans="2:10" x14ac:dyDescent="0.3">
      <c r="B7" s="22" t="s">
        <v>21</v>
      </c>
      <c r="C7" s="23">
        <v>800</v>
      </c>
      <c r="D7" s="23">
        <v>500</v>
      </c>
      <c r="E7" s="23">
        <v>1300</v>
      </c>
    </row>
    <row r="8" spans="2:10" x14ac:dyDescent="0.3">
      <c r="B8" s="22" t="s">
        <v>22</v>
      </c>
      <c r="C8" s="23">
        <v>850</v>
      </c>
      <c r="D8" s="23">
        <v>250</v>
      </c>
      <c r="E8" s="23">
        <v>1100</v>
      </c>
    </row>
    <row r="9" spans="2:10" x14ac:dyDescent="0.3">
      <c r="B9" s="22" t="s">
        <v>25</v>
      </c>
      <c r="C9" s="23"/>
      <c r="D9" s="23">
        <v>500</v>
      </c>
      <c r="E9" s="23">
        <v>500</v>
      </c>
    </row>
    <row r="10" spans="2:10" x14ac:dyDescent="0.3">
      <c r="B10" s="22" t="s">
        <v>26</v>
      </c>
      <c r="C10" s="23"/>
      <c r="D10" s="23">
        <v>1000</v>
      </c>
      <c r="E10" s="23">
        <v>1000</v>
      </c>
    </row>
    <row r="11" spans="2:10" x14ac:dyDescent="0.3">
      <c r="B11" s="22" t="s">
        <v>73</v>
      </c>
      <c r="C11" s="23">
        <v>2650</v>
      </c>
      <c r="D11" s="23">
        <v>2500</v>
      </c>
      <c r="E11" s="23">
        <v>5150</v>
      </c>
    </row>
    <row r="12" spans="2:10" ht="16.8" customHeight="1" thickBot="1" x14ac:dyDescent="0.35"/>
    <row r="13" spans="2:10" x14ac:dyDescent="0.3">
      <c r="B13" s="41" t="s">
        <v>78</v>
      </c>
      <c r="C13" s="42"/>
      <c r="D13" s="42"/>
      <c r="E13" s="42"/>
      <c r="F13" s="42"/>
      <c r="G13" s="43"/>
    </row>
    <row r="14" spans="2:10" ht="24.6" customHeight="1" x14ac:dyDescent="0.3">
      <c r="B14" s="53"/>
      <c r="C14" s="54"/>
      <c r="D14" s="54"/>
      <c r="E14" s="54"/>
      <c r="F14" s="54"/>
      <c r="G14" s="55"/>
    </row>
    <row r="15" spans="2:10" ht="11.4" customHeight="1" thickBot="1" x14ac:dyDescent="0.35">
      <c r="B15" s="44"/>
      <c r="C15" s="45"/>
      <c r="D15" s="45"/>
      <c r="E15" s="45"/>
      <c r="F15" s="45"/>
      <c r="G15" s="46"/>
    </row>
  </sheetData>
  <mergeCells count="2">
    <mergeCell ref="B2:J2"/>
    <mergeCell ref="B13:G15"/>
  </mergeCells>
  <conditionalFormatting pivot="1" sqref="C6:E10">
    <cfRule type="dataBar" priority="1">
      <dataBar>
        <cfvo type="min"/>
        <cfvo type="max"/>
        <color rgb="FFD6007B"/>
      </dataBar>
      <extLst>
        <ext xmlns:x14="http://schemas.microsoft.com/office/spreadsheetml/2009/9/main" uri="{B025F937-C7B1-47D3-B67F-A62EFF666E3E}">
          <x14:id>{6F85D5BA-88B7-4835-A75B-0A127CE08D75}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6F85D5BA-88B7-4835-A75B-0A127CE08D75}">
            <x14:dataBar minLength="0" maxLength="100" gradient="0">
              <x14:cfvo type="autoMin"/>
              <x14:cfvo type="autoMax"/>
              <x14:negativeFillColor rgb="FFFF0000"/>
              <x14:axisColor rgb="FF000000"/>
            </x14:dataBar>
          </x14:cfRule>
          <xm:sqref>C6:E10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5"/>
  <sheetViews>
    <sheetView topLeftCell="C1" zoomScaleNormal="100" workbookViewId="0">
      <selection activeCell="M13" sqref="M13"/>
    </sheetView>
  </sheetViews>
  <sheetFormatPr defaultRowHeight="14.4" x14ac:dyDescent="0.3"/>
  <cols>
    <col min="2" max="2" width="14.77734375" customWidth="1"/>
    <col min="3" max="3" width="27.21875" customWidth="1"/>
    <col min="4" max="4" width="32" customWidth="1"/>
    <col min="5" max="5" width="14.5546875" customWidth="1"/>
    <col min="6" max="6" width="12.44140625" customWidth="1"/>
    <col min="8" max="8" width="20.109375" customWidth="1"/>
    <col min="9" max="9" width="15.5546875" customWidth="1"/>
    <col min="10" max="10" width="13.33203125" bestFit="1" customWidth="1"/>
    <col min="11" max="11" width="14.44140625" customWidth="1"/>
  </cols>
  <sheetData>
    <row r="1" spans="2:11" ht="15" thickBot="1" x14ac:dyDescent="0.35"/>
    <row r="2" spans="2:11" ht="24.6" customHeight="1" thickBot="1" x14ac:dyDescent="0.35">
      <c r="B2" s="70" t="s">
        <v>66</v>
      </c>
      <c r="C2" s="71"/>
      <c r="D2" s="71"/>
      <c r="E2" s="72"/>
    </row>
    <row r="4" spans="2:11" ht="25.2" x14ac:dyDescent="0.3">
      <c r="B4" s="2" t="s">
        <v>12</v>
      </c>
      <c r="C4" s="2" t="s">
        <v>0</v>
      </c>
      <c r="D4" s="2" t="s">
        <v>42</v>
      </c>
      <c r="E4" s="2" t="s">
        <v>1</v>
      </c>
      <c r="F4" s="60" t="s">
        <v>83</v>
      </c>
      <c r="H4" s="21" t="s">
        <v>74</v>
      </c>
      <c r="I4" s="21" t="s">
        <v>77</v>
      </c>
    </row>
    <row r="5" spans="2:11" ht="25.2" x14ac:dyDescent="0.3">
      <c r="B5" s="3" t="s">
        <v>13</v>
      </c>
      <c r="C5" s="1" t="s">
        <v>35</v>
      </c>
      <c r="D5" s="1" t="s">
        <v>14</v>
      </c>
      <c r="E5" s="4">
        <v>1000</v>
      </c>
      <c r="F5" s="56" t="str">
        <f>IF(OR(D5="Dining out",D5="Movie",D5="Shirts",D5="Chips and fries",D5="Snacks",D5="House help",D5="Miscellaneous", D5="North Bengal Trip", D5="Shoes",D5="Beverages",D5="Outing with friends",D5="Online Food order",D5="Sister's birthday gift"), "Non-Essentials","Essentials")</f>
        <v>Non-Essentials</v>
      </c>
      <c r="H5" s="21" t="s">
        <v>72</v>
      </c>
      <c r="I5" t="s">
        <v>83</v>
      </c>
      <c r="J5" t="s">
        <v>84</v>
      </c>
      <c r="K5" t="s">
        <v>73</v>
      </c>
    </row>
    <row r="6" spans="2:11" ht="50.4" x14ac:dyDescent="0.3">
      <c r="B6" s="3" t="s">
        <v>13</v>
      </c>
      <c r="C6" s="1" t="s">
        <v>29</v>
      </c>
      <c r="D6" s="1" t="s">
        <v>15</v>
      </c>
      <c r="E6" s="4">
        <v>1300</v>
      </c>
      <c r="F6" s="56" t="str">
        <f t="shared" ref="F6:F69" si="0">IF(OR(D6="Dining out",D6="Movie",D6="Shirts",D6="Chips and fries",D6="Snacks",D6="House help",D6="Miscellaneous", D6="North Bengal Trip", D6="Shoes",D6="Beverages",D6="Outing with friends",D6="Online Food order",D6="Sister's birthday gift"), "Non-Essentials","Essentials")</f>
        <v>Essentials</v>
      </c>
      <c r="H6" s="22" t="s">
        <v>30</v>
      </c>
      <c r="I6" s="23"/>
      <c r="J6" s="23">
        <v>860</v>
      </c>
      <c r="K6" s="23">
        <v>860</v>
      </c>
    </row>
    <row r="7" spans="2:11" ht="50.4" x14ac:dyDescent="0.3">
      <c r="B7" s="3" t="s">
        <v>13</v>
      </c>
      <c r="C7" s="1" t="s">
        <v>29</v>
      </c>
      <c r="D7" s="1" t="s">
        <v>16</v>
      </c>
      <c r="E7" s="3">
        <v>450</v>
      </c>
      <c r="F7" s="56" t="str">
        <f t="shared" si="0"/>
        <v>Essentials</v>
      </c>
      <c r="H7" s="22" t="s">
        <v>33</v>
      </c>
      <c r="I7" s="23">
        <v>1600</v>
      </c>
      <c r="J7" s="23"/>
      <c r="K7" s="23">
        <v>1600</v>
      </c>
    </row>
    <row r="8" spans="2:11" ht="37.799999999999997" x14ac:dyDescent="0.3">
      <c r="B8" s="3" t="s">
        <v>13</v>
      </c>
      <c r="C8" s="1" t="s">
        <v>2</v>
      </c>
      <c r="D8" s="1" t="s">
        <v>31</v>
      </c>
      <c r="E8" s="3">
        <v>1500</v>
      </c>
      <c r="F8" s="56" t="str">
        <f t="shared" si="0"/>
        <v>Essentials</v>
      </c>
      <c r="H8" s="22" t="s">
        <v>24</v>
      </c>
      <c r="I8" s="23">
        <v>1500</v>
      </c>
      <c r="J8" s="23"/>
      <c r="K8" s="23">
        <v>1500</v>
      </c>
    </row>
    <row r="9" spans="2:11" ht="25.2" x14ac:dyDescent="0.3">
      <c r="B9" s="3" t="s">
        <v>13</v>
      </c>
      <c r="C9" s="1" t="s">
        <v>2</v>
      </c>
      <c r="D9" s="1" t="s">
        <v>32</v>
      </c>
      <c r="E9" s="3">
        <v>800</v>
      </c>
      <c r="F9" s="56" t="str">
        <f t="shared" si="0"/>
        <v>Essentials</v>
      </c>
      <c r="H9" s="22" t="s">
        <v>36</v>
      </c>
      <c r="I9" s="23"/>
      <c r="J9" s="23">
        <v>510</v>
      </c>
      <c r="K9" s="23">
        <v>510</v>
      </c>
    </row>
    <row r="10" spans="2:11" ht="37.799999999999997" x14ac:dyDescent="0.3">
      <c r="B10" s="3" t="s">
        <v>13</v>
      </c>
      <c r="C10" s="1" t="s">
        <v>2</v>
      </c>
      <c r="D10" s="1" t="s">
        <v>33</v>
      </c>
      <c r="E10" s="3">
        <v>200</v>
      </c>
      <c r="F10" s="56" t="str">
        <f t="shared" si="0"/>
        <v>Essentials</v>
      </c>
      <c r="H10" s="22" t="s">
        <v>14</v>
      </c>
      <c r="I10" s="23"/>
      <c r="J10" s="23">
        <v>2650</v>
      </c>
      <c r="K10" s="23">
        <v>2650</v>
      </c>
    </row>
    <row r="11" spans="2:11" ht="25.2" x14ac:dyDescent="0.3">
      <c r="B11" s="3" t="s">
        <v>13</v>
      </c>
      <c r="C11" s="1" t="s">
        <v>2</v>
      </c>
      <c r="D11" s="1" t="s">
        <v>5</v>
      </c>
      <c r="E11" s="3">
        <v>1500</v>
      </c>
      <c r="F11" s="56" t="str">
        <f t="shared" si="0"/>
        <v>Essentials</v>
      </c>
      <c r="H11" s="22" t="s">
        <v>8</v>
      </c>
      <c r="I11" s="23">
        <v>2940</v>
      </c>
      <c r="J11" s="23"/>
      <c r="K11" s="23">
        <v>2940</v>
      </c>
    </row>
    <row r="12" spans="2:11" x14ac:dyDescent="0.3">
      <c r="B12" s="3" t="s">
        <v>13</v>
      </c>
      <c r="C12" s="1" t="s">
        <v>2</v>
      </c>
      <c r="D12" s="1" t="s">
        <v>6</v>
      </c>
      <c r="E12" s="3">
        <v>500</v>
      </c>
      <c r="F12" s="56" t="str">
        <f t="shared" si="0"/>
        <v>Essentials</v>
      </c>
      <c r="H12" s="22" t="s">
        <v>31</v>
      </c>
      <c r="I12" s="23">
        <v>7660</v>
      </c>
      <c r="J12" s="23"/>
      <c r="K12" s="23">
        <v>7660</v>
      </c>
    </row>
    <row r="13" spans="2:11" ht="37.799999999999997" x14ac:dyDescent="0.3">
      <c r="B13" s="3" t="s">
        <v>13</v>
      </c>
      <c r="C13" s="1" t="s">
        <v>34</v>
      </c>
      <c r="D13" s="1" t="s">
        <v>17</v>
      </c>
      <c r="E13" s="3">
        <v>250</v>
      </c>
      <c r="F13" s="56" t="str">
        <f t="shared" si="0"/>
        <v>Essentials</v>
      </c>
      <c r="H13" s="22" t="s">
        <v>6</v>
      </c>
      <c r="I13" s="23">
        <v>3050</v>
      </c>
      <c r="J13" s="23"/>
      <c r="K13" s="23">
        <v>3050</v>
      </c>
    </row>
    <row r="14" spans="2:11" ht="25.2" x14ac:dyDescent="0.3">
      <c r="B14" s="3" t="s">
        <v>13</v>
      </c>
      <c r="C14" s="1" t="s">
        <v>11</v>
      </c>
      <c r="D14" s="1" t="s">
        <v>41</v>
      </c>
      <c r="E14" s="3">
        <v>2000</v>
      </c>
      <c r="F14" s="56" t="str">
        <f t="shared" si="0"/>
        <v>Non-Essentials</v>
      </c>
      <c r="H14" s="22" t="s">
        <v>9</v>
      </c>
      <c r="I14" s="23">
        <v>5100</v>
      </c>
      <c r="J14" s="23"/>
      <c r="K14" s="23">
        <v>5100</v>
      </c>
    </row>
    <row r="15" spans="2:11" ht="37.799999999999997" x14ac:dyDescent="0.3">
      <c r="B15" s="3" t="s">
        <v>13</v>
      </c>
      <c r="C15" s="1" t="s">
        <v>34</v>
      </c>
      <c r="D15" s="1" t="s">
        <v>9</v>
      </c>
      <c r="E15" s="3">
        <v>850</v>
      </c>
      <c r="F15" s="56" t="str">
        <f t="shared" si="0"/>
        <v>Essentials</v>
      </c>
      <c r="H15" s="22" t="s">
        <v>7</v>
      </c>
      <c r="I15" s="23"/>
      <c r="J15" s="23">
        <v>6000</v>
      </c>
      <c r="K15" s="23">
        <v>6000</v>
      </c>
    </row>
    <row r="16" spans="2:11" ht="37.799999999999997" x14ac:dyDescent="0.3">
      <c r="B16" s="3" t="s">
        <v>13</v>
      </c>
      <c r="C16" s="1" t="s">
        <v>35</v>
      </c>
      <c r="D16" s="1" t="s">
        <v>37</v>
      </c>
      <c r="E16" s="3">
        <v>640</v>
      </c>
      <c r="F16" s="56" t="str">
        <f t="shared" si="0"/>
        <v>Non-Essentials</v>
      </c>
      <c r="H16" s="22" t="s">
        <v>18</v>
      </c>
      <c r="I16" s="23"/>
      <c r="J16" s="23">
        <v>5720</v>
      </c>
      <c r="K16" s="23">
        <v>5720</v>
      </c>
    </row>
    <row r="17" spans="2:11" ht="37.799999999999997" x14ac:dyDescent="0.3">
      <c r="B17" s="3" t="s">
        <v>13</v>
      </c>
      <c r="C17" s="1" t="s">
        <v>35</v>
      </c>
      <c r="D17" s="1" t="s">
        <v>36</v>
      </c>
      <c r="E17" s="3">
        <v>260</v>
      </c>
      <c r="F17" s="56" t="str">
        <f t="shared" si="0"/>
        <v>Non-Essentials</v>
      </c>
      <c r="H17" s="22" t="s">
        <v>15</v>
      </c>
      <c r="I17" s="23">
        <v>1300</v>
      </c>
      <c r="J17" s="23"/>
      <c r="K17" s="23">
        <v>1300</v>
      </c>
    </row>
    <row r="18" spans="2:11" ht="37.799999999999997" x14ac:dyDescent="0.3">
      <c r="B18" s="3" t="s">
        <v>13</v>
      </c>
      <c r="C18" s="1" t="s">
        <v>34</v>
      </c>
      <c r="D18" s="1" t="s">
        <v>7</v>
      </c>
      <c r="E18" s="3">
        <v>1000</v>
      </c>
      <c r="F18" s="56" t="str">
        <f t="shared" si="0"/>
        <v>Non-Essentials</v>
      </c>
      <c r="H18" s="22" t="s">
        <v>16</v>
      </c>
      <c r="I18" s="23">
        <v>2700</v>
      </c>
      <c r="J18" s="23"/>
      <c r="K18" s="23">
        <v>2700</v>
      </c>
    </row>
    <row r="19" spans="2:11" ht="37.799999999999997" x14ac:dyDescent="0.3">
      <c r="B19" s="3" t="s">
        <v>13</v>
      </c>
      <c r="C19" s="1" t="s">
        <v>34</v>
      </c>
      <c r="D19" s="1" t="s">
        <v>8</v>
      </c>
      <c r="E19" s="3">
        <v>550</v>
      </c>
      <c r="F19" s="56" t="str">
        <f t="shared" si="0"/>
        <v>Essentials</v>
      </c>
      <c r="H19" s="22" t="s">
        <v>3</v>
      </c>
      <c r="I19" s="23"/>
      <c r="J19" s="23">
        <v>2500</v>
      </c>
      <c r="K19" s="23">
        <v>2500</v>
      </c>
    </row>
    <row r="20" spans="2:11" ht="25.2" x14ac:dyDescent="0.3">
      <c r="B20" s="3" t="s">
        <v>13</v>
      </c>
      <c r="C20" s="1" t="s">
        <v>38</v>
      </c>
      <c r="D20" s="1" t="s">
        <v>3</v>
      </c>
      <c r="E20" s="3">
        <v>250</v>
      </c>
      <c r="F20" s="56" t="str">
        <f t="shared" si="0"/>
        <v>Non-Essentials</v>
      </c>
      <c r="H20" s="22" t="s">
        <v>20</v>
      </c>
      <c r="I20" s="23"/>
      <c r="J20" s="23">
        <v>7500</v>
      </c>
      <c r="K20" s="23">
        <v>7500</v>
      </c>
    </row>
    <row r="21" spans="2:11" ht="25.2" x14ac:dyDescent="0.3">
      <c r="B21" s="3" t="s">
        <v>13</v>
      </c>
      <c r="C21" s="1" t="s">
        <v>18</v>
      </c>
      <c r="D21" s="1" t="s">
        <v>18</v>
      </c>
      <c r="E21" s="3">
        <v>850</v>
      </c>
      <c r="F21" s="56" t="str">
        <f t="shared" si="0"/>
        <v>Non-Essentials</v>
      </c>
      <c r="H21" s="22" t="s">
        <v>32</v>
      </c>
      <c r="I21" s="23">
        <v>2990</v>
      </c>
      <c r="J21" s="23"/>
      <c r="K21" s="23">
        <v>2990</v>
      </c>
    </row>
    <row r="22" spans="2:11" ht="50.4" x14ac:dyDescent="0.3">
      <c r="B22" s="3" t="s">
        <v>19</v>
      </c>
      <c r="C22" s="1" t="s">
        <v>29</v>
      </c>
      <c r="D22" s="1" t="s">
        <v>16</v>
      </c>
      <c r="E22" s="3">
        <v>450</v>
      </c>
      <c r="F22" s="56" t="str">
        <f t="shared" si="0"/>
        <v>Essentials</v>
      </c>
      <c r="H22" s="22" t="s">
        <v>37</v>
      </c>
      <c r="I22" s="23"/>
      <c r="J22" s="23">
        <v>1780</v>
      </c>
      <c r="K22" s="23">
        <v>1780</v>
      </c>
    </row>
    <row r="23" spans="2:11" ht="37.799999999999997" x14ac:dyDescent="0.3">
      <c r="B23" s="3" t="s">
        <v>19</v>
      </c>
      <c r="C23" s="1" t="s">
        <v>2</v>
      </c>
      <c r="D23" s="1" t="s">
        <v>31</v>
      </c>
      <c r="E23" s="3">
        <v>1100</v>
      </c>
      <c r="F23" s="56" t="str">
        <f t="shared" si="0"/>
        <v>Essentials</v>
      </c>
      <c r="H23" s="22" t="s">
        <v>23</v>
      </c>
      <c r="I23" s="23"/>
      <c r="J23" s="23">
        <v>2000</v>
      </c>
      <c r="K23" s="23">
        <v>2000</v>
      </c>
    </row>
    <row r="24" spans="2:11" ht="25.2" x14ac:dyDescent="0.3">
      <c r="B24" s="3" t="s">
        <v>19</v>
      </c>
      <c r="C24" s="1" t="s">
        <v>2</v>
      </c>
      <c r="D24" s="1" t="s">
        <v>4</v>
      </c>
      <c r="E24" s="3">
        <v>450</v>
      </c>
      <c r="F24" s="56" t="str">
        <f t="shared" si="0"/>
        <v>Non-Essentials</v>
      </c>
      <c r="H24" s="22" t="s">
        <v>17</v>
      </c>
      <c r="I24" s="23">
        <v>2000</v>
      </c>
      <c r="J24" s="23"/>
      <c r="K24" s="23">
        <v>2000</v>
      </c>
    </row>
    <row r="25" spans="2:11" ht="37.799999999999997" x14ac:dyDescent="0.3">
      <c r="B25" s="3" t="s">
        <v>19</v>
      </c>
      <c r="C25" s="1" t="s">
        <v>2</v>
      </c>
      <c r="D25" s="1" t="s">
        <v>33</v>
      </c>
      <c r="E25" s="3">
        <v>300</v>
      </c>
      <c r="F25" s="56" t="str">
        <f t="shared" si="0"/>
        <v>Essentials</v>
      </c>
      <c r="H25" s="22" t="s">
        <v>41</v>
      </c>
      <c r="I25" s="23"/>
      <c r="J25" s="23">
        <v>3500</v>
      </c>
      <c r="K25" s="23">
        <v>3500</v>
      </c>
    </row>
    <row r="26" spans="2:11" ht="25.2" x14ac:dyDescent="0.3">
      <c r="B26" s="3" t="s">
        <v>19</v>
      </c>
      <c r="C26" s="1" t="s">
        <v>2</v>
      </c>
      <c r="D26" s="1" t="s">
        <v>30</v>
      </c>
      <c r="E26" s="3">
        <v>150</v>
      </c>
      <c r="F26" s="56" t="str">
        <f t="shared" si="0"/>
        <v>Non-Essentials</v>
      </c>
      <c r="H26" s="22" t="s">
        <v>40</v>
      </c>
      <c r="I26" s="23"/>
      <c r="J26" s="23">
        <v>2700</v>
      </c>
      <c r="K26" s="23">
        <v>2700</v>
      </c>
    </row>
    <row r="27" spans="2:11" ht="25.2" x14ac:dyDescent="0.3">
      <c r="B27" s="3" t="s">
        <v>19</v>
      </c>
      <c r="C27" s="1" t="s">
        <v>2</v>
      </c>
      <c r="D27" s="1" t="s">
        <v>5</v>
      </c>
      <c r="E27" s="3">
        <v>1200</v>
      </c>
      <c r="F27" s="56" t="str">
        <f t="shared" si="0"/>
        <v>Essentials</v>
      </c>
      <c r="H27" s="22" t="s">
        <v>10</v>
      </c>
      <c r="I27" s="23"/>
      <c r="J27" s="23">
        <v>500</v>
      </c>
      <c r="K27" s="23">
        <v>500</v>
      </c>
    </row>
    <row r="28" spans="2:11" ht="25.2" x14ac:dyDescent="0.3">
      <c r="B28" s="3" t="s">
        <v>19</v>
      </c>
      <c r="C28" s="1" t="s">
        <v>2</v>
      </c>
      <c r="D28" s="1" t="s">
        <v>6</v>
      </c>
      <c r="E28" s="3">
        <v>400</v>
      </c>
      <c r="F28" s="56" t="str">
        <f t="shared" si="0"/>
        <v>Essentials</v>
      </c>
      <c r="H28" s="22" t="s">
        <v>4</v>
      </c>
      <c r="I28" s="23"/>
      <c r="J28" s="23">
        <v>5440</v>
      </c>
      <c r="K28" s="23">
        <v>5440</v>
      </c>
    </row>
    <row r="29" spans="2:11" ht="37.799999999999997" x14ac:dyDescent="0.3">
      <c r="B29" s="3" t="s">
        <v>19</v>
      </c>
      <c r="C29" s="1" t="s">
        <v>34</v>
      </c>
      <c r="D29" s="1" t="s">
        <v>9</v>
      </c>
      <c r="E29" s="3">
        <v>850</v>
      </c>
      <c r="F29" s="56" t="str">
        <f t="shared" si="0"/>
        <v>Essentials</v>
      </c>
      <c r="H29" s="22" t="s">
        <v>39</v>
      </c>
      <c r="I29" s="23">
        <v>2500</v>
      </c>
      <c r="J29" s="23"/>
      <c r="K29" s="23">
        <v>2500</v>
      </c>
    </row>
    <row r="30" spans="2:11" ht="37.799999999999997" x14ac:dyDescent="0.3">
      <c r="B30" s="3" t="s">
        <v>19</v>
      </c>
      <c r="C30" s="1" t="s">
        <v>34</v>
      </c>
      <c r="D30" s="1" t="s">
        <v>7</v>
      </c>
      <c r="E30" s="3">
        <v>1000</v>
      </c>
      <c r="F30" s="56" t="str">
        <f t="shared" si="0"/>
        <v>Non-Essentials</v>
      </c>
      <c r="H30" s="22" t="s">
        <v>5</v>
      </c>
      <c r="I30" s="23">
        <v>9390</v>
      </c>
      <c r="J30" s="23"/>
      <c r="K30" s="23">
        <v>9390</v>
      </c>
    </row>
    <row r="31" spans="2:11" ht="37.799999999999997" x14ac:dyDescent="0.3">
      <c r="B31" s="3" t="s">
        <v>19</v>
      </c>
      <c r="C31" s="1" t="s">
        <v>34</v>
      </c>
      <c r="D31" s="1" t="s">
        <v>8</v>
      </c>
      <c r="E31" s="3">
        <v>450</v>
      </c>
      <c r="F31" s="56" t="str">
        <f t="shared" si="0"/>
        <v>Essentials</v>
      </c>
      <c r="H31" s="22" t="s">
        <v>73</v>
      </c>
      <c r="I31" s="23">
        <v>42730</v>
      </c>
      <c r="J31" s="23">
        <v>41660</v>
      </c>
      <c r="K31" s="23">
        <v>84390</v>
      </c>
    </row>
    <row r="32" spans="2:11" ht="37.799999999999997" x14ac:dyDescent="0.3">
      <c r="B32" s="3" t="s">
        <v>19</v>
      </c>
      <c r="C32" s="1" t="s">
        <v>34</v>
      </c>
      <c r="D32" s="1" t="s">
        <v>17</v>
      </c>
      <c r="E32" s="3">
        <v>350</v>
      </c>
      <c r="F32" s="56" t="str">
        <f t="shared" si="0"/>
        <v>Essentials</v>
      </c>
    </row>
    <row r="33" spans="2:6" ht="37.799999999999997" x14ac:dyDescent="0.3">
      <c r="B33" s="3" t="s">
        <v>19</v>
      </c>
      <c r="C33" s="1" t="s">
        <v>38</v>
      </c>
      <c r="D33" s="1" t="s">
        <v>20</v>
      </c>
      <c r="E33" s="4">
        <v>7500</v>
      </c>
      <c r="F33" s="56" t="str">
        <f t="shared" si="0"/>
        <v>Non-Essentials</v>
      </c>
    </row>
    <row r="34" spans="2:6" ht="25.2" x14ac:dyDescent="0.3">
      <c r="B34" s="3" t="s">
        <v>19</v>
      </c>
      <c r="C34" s="1" t="s">
        <v>2</v>
      </c>
      <c r="D34" s="1" t="s">
        <v>4</v>
      </c>
      <c r="E34" s="3">
        <v>700</v>
      </c>
      <c r="F34" s="56" t="str">
        <f t="shared" si="0"/>
        <v>Non-Essentials</v>
      </c>
    </row>
    <row r="35" spans="2:6" ht="25.2" x14ac:dyDescent="0.3">
      <c r="B35" s="3" t="s">
        <v>19</v>
      </c>
      <c r="C35" s="1" t="s">
        <v>18</v>
      </c>
      <c r="D35" s="1" t="s">
        <v>18</v>
      </c>
      <c r="E35" s="3">
        <v>720</v>
      </c>
      <c r="F35" s="56" t="str">
        <f t="shared" si="0"/>
        <v>Non-Essentials</v>
      </c>
    </row>
    <row r="36" spans="2:6" ht="50.4" x14ac:dyDescent="0.3">
      <c r="B36" s="3" t="s">
        <v>21</v>
      </c>
      <c r="C36" s="1" t="s">
        <v>29</v>
      </c>
      <c r="D36" s="1" t="s">
        <v>16</v>
      </c>
      <c r="E36" s="3">
        <v>450</v>
      </c>
      <c r="F36" s="56" t="str">
        <f t="shared" si="0"/>
        <v>Essentials</v>
      </c>
    </row>
    <row r="37" spans="2:6" ht="37.799999999999997" x14ac:dyDescent="0.3">
      <c r="B37" s="3" t="s">
        <v>21</v>
      </c>
      <c r="C37" s="1" t="s">
        <v>2</v>
      </c>
      <c r="D37" s="1" t="s">
        <v>31</v>
      </c>
      <c r="E37" s="4">
        <v>1560</v>
      </c>
      <c r="F37" s="56" t="str">
        <f t="shared" si="0"/>
        <v>Essentials</v>
      </c>
    </row>
    <row r="38" spans="2:6" ht="25.2" x14ac:dyDescent="0.3">
      <c r="B38" s="3" t="s">
        <v>21</v>
      </c>
      <c r="C38" s="1" t="s">
        <v>2</v>
      </c>
      <c r="D38" s="1" t="s">
        <v>32</v>
      </c>
      <c r="E38" s="4">
        <v>550</v>
      </c>
      <c r="F38" s="56" t="str">
        <f t="shared" si="0"/>
        <v>Essentials</v>
      </c>
    </row>
    <row r="39" spans="2:6" x14ac:dyDescent="0.3">
      <c r="B39" s="3" t="s">
        <v>21</v>
      </c>
      <c r="C39" s="1" t="s">
        <v>2</v>
      </c>
      <c r="D39" s="1" t="s">
        <v>4</v>
      </c>
      <c r="E39" s="4">
        <v>650</v>
      </c>
      <c r="F39" s="56" t="str">
        <f t="shared" si="0"/>
        <v>Non-Essentials</v>
      </c>
    </row>
    <row r="40" spans="2:6" x14ac:dyDescent="0.3">
      <c r="B40" s="3" t="s">
        <v>21</v>
      </c>
      <c r="C40" s="1" t="s">
        <v>2</v>
      </c>
      <c r="D40" s="1" t="s">
        <v>4</v>
      </c>
      <c r="E40" s="4">
        <v>310</v>
      </c>
      <c r="F40" s="56" t="str">
        <f t="shared" si="0"/>
        <v>Non-Essentials</v>
      </c>
    </row>
    <row r="41" spans="2:6" ht="37.799999999999997" x14ac:dyDescent="0.3">
      <c r="B41" s="3" t="s">
        <v>21</v>
      </c>
      <c r="C41" s="1" t="s">
        <v>2</v>
      </c>
      <c r="D41" s="1" t="s">
        <v>33</v>
      </c>
      <c r="E41" s="4">
        <v>220</v>
      </c>
      <c r="F41" s="56" t="str">
        <f t="shared" si="0"/>
        <v>Essentials</v>
      </c>
    </row>
    <row r="42" spans="2:6" ht="25.2" x14ac:dyDescent="0.3">
      <c r="B42" s="3" t="s">
        <v>21</v>
      </c>
      <c r="C42" s="1" t="s">
        <v>2</v>
      </c>
      <c r="D42" s="1" t="s">
        <v>5</v>
      </c>
      <c r="E42" s="3">
        <v>1600</v>
      </c>
      <c r="F42" s="56" t="str">
        <f t="shared" si="0"/>
        <v>Essentials</v>
      </c>
    </row>
    <row r="43" spans="2:6" x14ac:dyDescent="0.3">
      <c r="B43" s="3" t="s">
        <v>21</v>
      </c>
      <c r="C43" s="1" t="s">
        <v>2</v>
      </c>
      <c r="D43" s="1" t="s">
        <v>6</v>
      </c>
      <c r="E43" s="3">
        <v>500</v>
      </c>
      <c r="F43" s="56" t="str">
        <f t="shared" si="0"/>
        <v>Essentials</v>
      </c>
    </row>
    <row r="44" spans="2:6" ht="37.799999999999997" x14ac:dyDescent="0.3">
      <c r="B44" s="3" t="s">
        <v>21</v>
      </c>
      <c r="C44" s="1" t="s">
        <v>34</v>
      </c>
      <c r="D44" s="1" t="s">
        <v>9</v>
      </c>
      <c r="E44" s="3">
        <v>850</v>
      </c>
      <c r="F44" s="56" t="str">
        <f t="shared" si="0"/>
        <v>Essentials</v>
      </c>
    </row>
    <row r="45" spans="2:6" ht="37.799999999999997" x14ac:dyDescent="0.3">
      <c r="B45" s="3" t="s">
        <v>21</v>
      </c>
      <c r="C45" s="1" t="s">
        <v>34</v>
      </c>
      <c r="D45" s="1" t="s">
        <v>7</v>
      </c>
      <c r="E45" s="3">
        <v>1000</v>
      </c>
      <c r="F45" s="56" t="str">
        <f t="shared" si="0"/>
        <v>Non-Essentials</v>
      </c>
    </row>
    <row r="46" spans="2:6" ht="37.799999999999997" x14ac:dyDescent="0.3">
      <c r="B46" s="3" t="s">
        <v>21</v>
      </c>
      <c r="C46" s="1" t="s">
        <v>34</v>
      </c>
      <c r="D46" s="1" t="s">
        <v>8</v>
      </c>
      <c r="E46" s="3">
        <v>550</v>
      </c>
      <c r="F46" s="56" t="str">
        <f t="shared" si="0"/>
        <v>Essentials</v>
      </c>
    </row>
    <row r="47" spans="2:6" ht="37.799999999999997" x14ac:dyDescent="0.3">
      <c r="B47" s="3" t="s">
        <v>21</v>
      </c>
      <c r="C47" s="1" t="s">
        <v>34</v>
      </c>
      <c r="D47" s="1" t="s">
        <v>17</v>
      </c>
      <c r="E47" s="3">
        <v>350</v>
      </c>
      <c r="F47" s="56" t="str">
        <f t="shared" si="0"/>
        <v>Essentials</v>
      </c>
    </row>
    <row r="48" spans="2:6" ht="25.2" x14ac:dyDescent="0.3">
      <c r="B48" s="3" t="s">
        <v>21</v>
      </c>
      <c r="C48" s="1" t="s">
        <v>38</v>
      </c>
      <c r="D48" s="1" t="s">
        <v>3</v>
      </c>
      <c r="E48" s="3">
        <v>500</v>
      </c>
      <c r="F48" s="56" t="str">
        <f t="shared" si="0"/>
        <v>Non-Essentials</v>
      </c>
    </row>
    <row r="49" spans="2:6" ht="25.2" x14ac:dyDescent="0.3">
      <c r="B49" s="3" t="s">
        <v>21</v>
      </c>
      <c r="C49" s="1" t="s">
        <v>11</v>
      </c>
      <c r="D49" s="1" t="s">
        <v>40</v>
      </c>
      <c r="E49" s="3">
        <v>1700</v>
      </c>
      <c r="F49" s="56" t="str">
        <f t="shared" si="0"/>
        <v>Non-Essentials</v>
      </c>
    </row>
    <row r="50" spans="2:6" x14ac:dyDescent="0.3">
      <c r="B50" s="3" t="s">
        <v>21</v>
      </c>
      <c r="C50" s="1" t="s">
        <v>2</v>
      </c>
      <c r="D50" s="1" t="s">
        <v>4</v>
      </c>
      <c r="E50" s="3">
        <v>700</v>
      </c>
      <c r="F50" s="56" t="str">
        <f t="shared" si="0"/>
        <v>Non-Essentials</v>
      </c>
    </row>
    <row r="51" spans="2:6" ht="25.2" x14ac:dyDescent="0.3">
      <c r="B51" s="3" t="s">
        <v>21</v>
      </c>
      <c r="C51" s="1" t="s">
        <v>35</v>
      </c>
      <c r="D51" s="1" t="s">
        <v>14</v>
      </c>
      <c r="E51" s="3">
        <v>800</v>
      </c>
      <c r="F51" s="56" t="str">
        <f t="shared" si="0"/>
        <v>Non-Essentials</v>
      </c>
    </row>
    <row r="52" spans="2:6" ht="25.2" x14ac:dyDescent="0.3">
      <c r="B52" s="3" t="s">
        <v>21</v>
      </c>
      <c r="C52" s="1" t="s">
        <v>18</v>
      </c>
      <c r="D52" s="1" t="s">
        <v>18</v>
      </c>
      <c r="E52" s="3">
        <v>850</v>
      </c>
      <c r="F52" s="56" t="str">
        <f t="shared" si="0"/>
        <v>Non-Essentials</v>
      </c>
    </row>
    <row r="53" spans="2:6" ht="50.4" x14ac:dyDescent="0.3">
      <c r="B53" s="3" t="s">
        <v>22</v>
      </c>
      <c r="C53" s="1" t="s">
        <v>29</v>
      </c>
      <c r="D53" s="1" t="s">
        <v>16</v>
      </c>
      <c r="E53" s="3">
        <v>450</v>
      </c>
      <c r="F53" s="56" t="str">
        <f t="shared" si="0"/>
        <v>Essentials</v>
      </c>
    </row>
    <row r="54" spans="2:6" ht="37.799999999999997" x14ac:dyDescent="0.3">
      <c r="B54" s="3" t="s">
        <v>22</v>
      </c>
      <c r="C54" s="1" t="s">
        <v>2</v>
      </c>
      <c r="D54" s="1" t="s">
        <v>31</v>
      </c>
      <c r="E54" s="3">
        <v>1200</v>
      </c>
      <c r="F54" s="56" t="str">
        <f t="shared" si="0"/>
        <v>Essentials</v>
      </c>
    </row>
    <row r="55" spans="2:6" ht="25.2" x14ac:dyDescent="0.3">
      <c r="B55" s="3" t="s">
        <v>22</v>
      </c>
      <c r="C55" s="1" t="s">
        <v>2</v>
      </c>
      <c r="D55" s="1" t="s">
        <v>32</v>
      </c>
      <c r="E55" s="3">
        <v>640</v>
      </c>
      <c r="F55" s="56" t="str">
        <f t="shared" si="0"/>
        <v>Essentials</v>
      </c>
    </row>
    <row r="56" spans="2:6" ht="37.799999999999997" x14ac:dyDescent="0.3">
      <c r="B56" s="3" t="s">
        <v>22</v>
      </c>
      <c r="C56" s="1" t="s">
        <v>2</v>
      </c>
      <c r="D56" s="1" t="s">
        <v>33</v>
      </c>
      <c r="E56" s="3">
        <v>260</v>
      </c>
      <c r="F56" s="56" t="str">
        <f t="shared" si="0"/>
        <v>Essentials</v>
      </c>
    </row>
    <row r="57" spans="2:6" ht="25.2" x14ac:dyDescent="0.3">
      <c r="B57" s="3" t="s">
        <v>22</v>
      </c>
      <c r="C57" s="1" t="s">
        <v>2</v>
      </c>
      <c r="D57" s="1" t="s">
        <v>30</v>
      </c>
      <c r="E57" s="3">
        <v>270</v>
      </c>
      <c r="F57" s="56" t="str">
        <f t="shared" si="0"/>
        <v>Non-Essentials</v>
      </c>
    </row>
    <row r="58" spans="2:6" x14ac:dyDescent="0.3">
      <c r="B58" s="3" t="s">
        <v>22</v>
      </c>
      <c r="C58" s="1" t="s">
        <v>2</v>
      </c>
      <c r="D58" s="1" t="s">
        <v>4</v>
      </c>
      <c r="E58" s="3">
        <v>630</v>
      </c>
      <c r="F58" s="56" t="str">
        <f t="shared" si="0"/>
        <v>Non-Essentials</v>
      </c>
    </row>
    <row r="59" spans="2:6" ht="25.2" x14ac:dyDescent="0.3">
      <c r="B59" s="3" t="s">
        <v>22</v>
      </c>
      <c r="C59" s="1" t="s">
        <v>2</v>
      </c>
      <c r="D59" s="1" t="s">
        <v>5</v>
      </c>
      <c r="E59" s="3">
        <v>1750</v>
      </c>
      <c r="F59" s="56" t="str">
        <f t="shared" si="0"/>
        <v>Essentials</v>
      </c>
    </row>
    <row r="60" spans="2:6" x14ac:dyDescent="0.3">
      <c r="B60" s="3" t="s">
        <v>22</v>
      </c>
      <c r="C60" s="1" t="s">
        <v>2</v>
      </c>
      <c r="D60" s="1" t="s">
        <v>6</v>
      </c>
      <c r="E60" s="3">
        <v>500</v>
      </c>
      <c r="F60" s="56" t="str">
        <f t="shared" si="0"/>
        <v>Essentials</v>
      </c>
    </row>
    <row r="61" spans="2:6" ht="37.799999999999997" x14ac:dyDescent="0.3">
      <c r="B61" s="3" t="s">
        <v>22</v>
      </c>
      <c r="C61" s="1" t="s">
        <v>34</v>
      </c>
      <c r="D61" s="1" t="s">
        <v>9</v>
      </c>
      <c r="E61" s="3">
        <v>850</v>
      </c>
      <c r="F61" s="56" t="str">
        <f t="shared" si="0"/>
        <v>Essentials</v>
      </c>
    </row>
    <row r="62" spans="2:6" ht="37.799999999999997" x14ac:dyDescent="0.3">
      <c r="B62" s="3" t="s">
        <v>22</v>
      </c>
      <c r="C62" s="1" t="s">
        <v>34</v>
      </c>
      <c r="D62" s="1" t="s">
        <v>7</v>
      </c>
      <c r="E62" s="3">
        <v>1000</v>
      </c>
      <c r="F62" s="56" t="str">
        <f t="shared" si="0"/>
        <v>Non-Essentials</v>
      </c>
    </row>
    <row r="63" spans="2:6" ht="37.799999999999997" x14ac:dyDescent="0.3">
      <c r="B63" s="3" t="s">
        <v>22</v>
      </c>
      <c r="C63" s="1" t="s">
        <v>34</v>
      </c>
      <c r="D63" s="1" t="s">
        <v>8</v>
      </c>
      <c r="E63" s="3">
        <v>550</v>
      </c>
      <c r="F63" s="56" t="str">
        <f t="shared" si="0"/>
        <v>Essentials</v>
      </c>
    </row>
    <row r="64" spans="2:6" ht="37.799999999999997" x14ac:dyDescent="0.3">
      <c r="B64" s="3" t="s">
        <v>22</v>
      </c>
      <c r="C64" s="1" t="s">
        <v>34</v>
      </c>
      <c r="D64" s="1" t="s">
        <v>17</v>
      </c>
      <c r="E64" s="3">
        <v>350</v>
      </c>
      <c r="F64" s="56" t="str">
        <f t="shared" si="0"/>
        <v>Essentials</v>
      </c>
    </row>
    <row r="65" spans="2:6" ht="37.799999999999997" x14ac:dyDescent="0.3">
      <c r="B65" s="3" t="s">
        <v>22</v>
      </c>
      <c r="C65" s="1" t="s">
        <v>35</v>
      </c>
      <c r="D65" s="1" t="s">
        <v>37</v>
      </c>
      <c r="E65" s="3">
        <v>540</v>
      </c>
      <c r="F65" s="56" t="str">
        <f t="shared" si="0"/>
        <v>Non-Essentials</v>
      </c>
    </row>
    <row r="66" spans="2:6" x14ac:dyDescent="0.3">
      <c r="B66" s="3" t="s">
        <v>22</v>
      </c>
      <c r="C66" s="1" t="s">
        <v>2</v>
      </c>
      <c r="D66" s="1" t="s">
        <v>4</v>
      </c>
      <c r="E66" s="3">
        <v>210</v>
      </c>
      <c r="F66" s="56" t="str">
        <f t="shared" si="0"/>
        <v>Non-Essentials</v>
      </c>
    </row>
    <row r="67" spans="2:6" ht="25.2" x14ac:dyDescent="0.3">
      <c r="B67" s="3" t="s">
        <v>22</v>
      </c>
      <c r="C67" s="1" t="s">
        <v>38</v>
      </c>
      <c r="D67" s="1" t="s">
        <v>3</v>
      </c>
      <c r="E67" s="3">
        <v>250</v>
      </c>
      <c r="F67" s="56" t="str">
        <f t="shared" si="0"/>
        <v>Non-Essentials</v>
      </c>
    </row>
    <row r="68" spans="2:6" ht="25.2" x14ac:dyDescent="0.3">
      <c r="B68" s="3" t="s">
        <v>22</v>
      </c>
      <c r="C68" s="1" t="s">
        <v>35</v>
      </c>
      <c r="D68" s="1" t="s">
        <v>14</v>
      </c>
      <c r="E68" s="3">
        <v>850</v>
      </c>
      <c r="F68" s="56" t="str">
        <f t="shared" si="0"/>
        <v>Non-Essentials</v>
      </c>
    </row>
    <row r="69" spans="2:6" ht="37.799999999999997" x14ac:dyDescent="0.3">
      <c r="B69" s="3" t="s">
        <v>22</v>
      </c>
      <c r="C69" s="1" t="s">
        <v>38</v>
      </c>
      <c r="D69" s="1" t="s">
        <v>23</v>
      </c>
      <c r="E69" s="3">
        <v>1000</v>
      </c>
      <c r="F69" s="56" t="str">
        <f t="shared" si="0"/>
        <v>Non-Essentials</v>
      </c>
    </row>
    <row r="70" spans="2:6" ht="37.799999999999997" x14ac:dyDescent="0.3">
      <c r="B70" s="3" t="s">
        <v>22</v>
      </c>
      <c r="C70" s="1" t="s">
        <v>18</v>
      </c>
      <c r="D70" s="1" t="s">
        <v>24</v>
      </c>
      <c r="E70" s="3">
        <v>1500</v>
      </c>
      <c r="F70" s="56" t="str">
        <f t="shared" ref="F70:F105" si="1">IF(OR(D70="Dining out",D70="Movie",D70="Shirts",D70="Chips and fries",D70="Snacks",D70="House help",D70="Miscellaneous", D70="North Bengal Trip", D70="Shoes",D70="Beverages",D70="Outing with friends",D70="Online Food order",D70="Sister's birthday gift"), "Non-Essentials","Essentials")</f>
        <v>Essentials</v>
      </c>
    </row>
    <row r="71" spans="2:6" ht="25.2" x14ac:dyDescent="0.3">
      <c r="B71" s="3" t="s">
        <v>22</v>
      </c>
      <c r="C71" s="1" t="s">
        <v>18</v>
      </c>
      <c r="D71" s="1" t="s">
        <v>18</v>
      </c>
      <c r="E71" s="3">
        <v>2000</v>
      </c>
      <c r="F71" s="56" t="str">
        <f t="shared" si="1"/>
        <v>Non-Essentials</v>
      </c>
    </row>
    <row r="72" spans="2:6" ht="50.4" x14ac:dyDescent="0.3">
      <c r="B72" s="3" t="s">
        <v>25</v>
      </c>
      <c r="C72" s="1" t="s">
        <v>29</v>
      </c>
      <c r="D72" s="1" t="s">
        <v>16</v>
      </c>
      <c r="E72" s="3">
        <v>450</v>
      </c>
      <c r="F72" s="56" t="str">
        <f t="shared" si="1"/>
        <v>Essentials</v>
      </c>
    </row>
    <row r="73" spans="2:6" ht="37.799999999999997" x14ac:dyDescent="0.3">
      <c r="B73" s="3" t="s">
        <v>25</v>
      </c>
      <c r="C73" s="1" t="s">
        <v>2</v>
      </c>
      <c r="D73" s="1" t="s">
        <v>31</v>
      </c>
      <c r="E73" s="3">
        <v>1250</v>
      </c>
      <c r="F73" s="56" t="str">
        <f t="shared" si="1"/>
        <v>Essentials</v>
      </c>
    </row>
    <row r="74" spans="2:6" ht="25.2" x14ac:dyDescent="0.3">
      <c r="B74" s="3" t="s">
        <v>25</v>
      </c>
      <c r="C74" s="1" t="s">
        <v>2</v>
      </c>
      <c r="D74" s="1" t="s">
        <v>32</v>
      </c>
      <c r="E74" s="3">
        <v>450</v>
      </c>
      <c r="F74" s="56" t="str">
        <f t="shared" si="1"/>
        <v>Essentials</v>
      </c>
    </row>
    <row r="75" spans="2:6" ht="37.799999999999997" x14ac:dyDescent="0.3">
      <c r="B75" s="3" t="s">
        <v>25</v>
      </c>
      <c r="C75" s="1" t="s">
        <v>2</v>
      </c>
      <c r="D75" s="1" t="s">
        <v>33</v>
      </c>
      <c r="E75" s="3">
        <v>120</v>
      </c>
      <c r="F75" s="56" t="str">
        <f t="shared" si="1"/>
        <v>Essentials</v>
      </c>
    </row>
    <row r="76" spans="2:6" ht="25.2" x14ac:dyDescent="0.3">
      <c r="B76" s="3" t="s">
        <v>25</v>
      </c>
      <c r="C76" s="1" t="s">
        <v>2</v>
      </c>
      <c r="D76" s="1" t="s">
        <v>30</v>
      </c>
      <c r="E76" s="3">
        <v>190</v>
      </c>
      <c r="F76" s="56" t="str">
        <f t="shared" si="1"/>
        <v>Non-Essentials</v>
      </c>
    </row>
    <row r="77" spans="2:6" x14ac:dyDescent="0.3">
      <c r="B77" s="3" t="s">
        <v>25</v>
      </c>
      <c r="C77" s="1" t="s">
        <v>2</v>
      </c>
      <c r="D77" s="1" t="s">
        <v>4</v>
      </c>
      <c r="E77" s="3">
        <v>690</v>
      </c>
      <c r="F77" s="56" t="str">
        <f t="shared" si="1"/>
        <v>Non-Essentials</v>
      </c>
    </row>
    <row r="78" spans="2:6" ht="25.2" x14ac:dyDescent="0.3">
      <c r="B78" s="3" t="s">
        <v>25</v>
      </c>
      <c r="C78" s="1" t="s">
        <v>2</v>
      </c>
      <c r="D78" s="1" t="s">
        <v>5</v>
      </c>
      <c r="E78" s="3">
        <v>1650</v>
      </c>
      <c r="F78" s="56" t="str">
        <f t="shared" si="1"/>
        <v>Essentials</v>
      </c>
    </row>
    <row r="79" spans="2:6" x14ac:dyDescent="0.3">
      <c r="B79" s="3" t="s">
        <v>25</v>
      </c>
      <c r="C79" s="1" t="s">
        <v>2</v>
      </c>
      <c r="D79" s="1" t="s">
        <v>6</v>
      </c>
      <c r="E79" s="3">
        <v>500</v>
      </c>
      <c r="F79" s="56" t="str">
        <f t="shared" si="1"/>
        <v>Essentials</v>
      </c>
    </row>
    <row r="80" spans="2:6" ht="37.799999999999997" x14ac:dyDescent="0.3">
      <c r="B80" s="3" t="s">
        <v>25</v>
      </c>
      <c r="C80" s="1" t="s">
        <v>34</v>
      </c>
      <c r="D80" s="1" t="s">
        <v>9</v>
      </c>
      <c r="E80" s="3">
        <v>850</v>
      </c>
      <c r="F80" s="56" t="str">
        <f t="shared" si="1"/>
        <v>Essentials</v>
      </c>
    </row>
    <row r="81" spans="2:6" ht="37.799999999999997" x14ac:dyDescent="0.3">
      <c r="B81" s="3" t="s">
        <v>25</v>
      </c>
      <c r="C81" s="1" t="s">
        <v>34</v>
      </c>
      <c r="D81" s="1" t="s">
        <v>7</v>
      </c>
      <c r="E81" s="3">
        <v>1000</v>
      </c>
      <c r="F81" s="56" t="str">
        <f t="shared" si="1"/>
        <v>Non-Essentials</v>
      </c>
    </row>
    <row r="82" spans="2:6" ht="37.799999999999997" x14ac:dyDescent="0.3">
      <c r="B82" s="3" t="s">
        <v>25</v>
      </c>
      <c r="C82" s="1" t="s">
        <v>34</v>
      </c>
      <c r="D82" s="1" t="s">
        <v>8</v>
      </c>
      <c r="E82" s="3">
        <v>470</v>
      </c>
      <c r="F82" s="56" t="str">
        <f t="shared" si="1"/>
        <v>Essentials</v>
      </c>
    </row>
    <row r="83" spans="2:6" ht="37.799999999999997" x14ac:dyDescent="0.3">
      <c r="B83" s="3" t="s">
        <v>25</v>
      </c>
      <c r="C83" s="1" t="s">
        <v>34</v>
      </c>
      <c r="D83" s="1" t="s">
        <v>17</v>
      </c>
      <c r="E83" s="3">
        <v>350</v>
      </c>
      <c r="F83" s="56" t="str">
        <f t="shared" si="1"/>
        <v>Essentials</v>
      </c>
    </row>
    <row r="84" spans="2:6" x14ac:dyDescent="0.3">
      <c r="B84" s="3" t="s">
        <v>25</v>
      </c>
      <c r="C84" s="1" t="s">
        <v>2</v>
      </c>
      <c r="D84" s="1" t="s">
        <v>4</v>
      </c>
      <c r="E84" s="3">
        <v>1100</v>
      </c>
      <c r="F84" s="56" t="str">
        <f t="shared" si="1"/>
        <v>Non-Essentials</v>
      </c>
    </row>
    <row r="85" spans="2:6" ht="25.2" x14ac:dyDescent="0.3">
      <c r="B85" s="3" t="s">
        <v>25</v>
      </c>
      <c r="C85" s="1" t="s">
        <v>38</v>
      </c>
      <c r="D85" s="1" t="s">
        <v>3</v>
      </c>
      <c r="E85" s="3">
        <v>500</v>
      </c>
      <c r="F85" s="56" t="str">
        <f t="shared" si="1"/>
        <v>Non-Essentials</v>
      </c>
    </row>
    <row r="86" spans="2:6" ht="25.2" x14ac:dyDescent="0.3">
      <c r="B86" s="3" t="s">
        <v>25</v>
      </c>
      <c r="C86" s="1" t="s">
        <v>11</v>
      </c>
      <c r="D86" s="1" t="s">
        <v>41</v>
      </c>
      <c r="E86" s="3">
        <v>1500</v>
      </c>
      <c r="F86" s="56" t="str">
        <f t="shared" si="1"/>
        <v>Non-Essentials</v>
      </c>
    </row>
    <row r="87" spans="2:6" ht="37.799999999999997" x14ac:dyDescent="0.3">
      <c r="B87" s="3" t="s">
        <v>25</v>
      </c>
      <c r="C87" s="1" t="s">
        <v>38</v>
      </c>
      <c r="D87" s="1" t="s">
        <v>23</v>
      </c>
      <c r="E87" s="3">
        <v>1000</v>
      </c>
      <c r="F87" s="56" t="str">
        <f t="shared" si="1"/>
        <v>Non-Essentials</v>
      </c>
    </row>
    <row r="88" spans="2:6" ht="25.2" x14ac:dyDescent="0.3">
      <c r="B88" s="3" t="s">
        <v>25</v>
      </c>
      <c r="C88" s="1" t="s">
        <v>18</v>
      </c>
      <c r="D88" s="1" t="s">
        <v>18</v>
      </c>
      <c r="E88" s="3">
        <v>1300</v>
      </c>
      <c r="F88" s="56" t="str">
        <f t="shared" si="1"/>
        <v>Non-Essentials</v>
      </c>
    </row>
    <row r="89" spans="2:6" ht="50.4" x14ac:dyDescent="0.3">
      <c r="B89" s="3" t="s">
        <v>26</v>
      </c>
      <c r="C89" s="1" t="s">
        <v>29</v>
      </c>
      <c r="D89" s="1" t="s">
        <v>16</v>
      </c>
      <c r="E89" s="3">
        <v>450</v>
      </c>
      <c r="F89" s="56" t="str">
        <f t="shared" si="1"/>
        <v>Essentials</v>
      </c>
    </row>
    <row r="90" spans="2:6" ht="25.2" x14ac:dyDescent="0.3">
      <c r="B90" s="3" t="s">
        <v>26</v>
      </c>
      <c r="C90" s="1" t="s">
        <v>2</v>
      </c>
      <c r="D90" s="1" t="s">
        <v>30</v>
      </c>
      <c r="E90" s="3">
        <v>250</v>
      </c>
      <c r="F90" s="56" t="str">
        <f t="shared" si="1"/>
        <v>Non-Essentials</v>
      </c>
    </row>
    <row r="91" spans="2:6" ht="37.799999999999997" x14ac:dyDescent="0.3">
      <c r="B91" s="3" t="s">
        <v>26</v>
      </c>
      <c r="C91" s="1" t="s">
        <v>2</v>
      </c>
      <c r="D91" s="1" t="s">
        <v>31</v>
      </c>
      <c r="E91" s="3">
        <v>1050</v>
      </c>
      <c r="F91" s="56" t="str">
        <f t="shared" si="1"/>
        <v>Essentials</v>
      </c>
    </row>
    <row r="92" spans="2:6" ht="25.2" x14ac:dyDescent="0.3">
      <c r="B92" s="3" t="s">
        <v>26</v>
      </c>
      <c r="C92" s="1" t="s">
        <v>2</v>
      </c>
      <c r="D92" s="1" t="s">
        <v>32</v>
      </c>
      <c r="E92" s="3">
        <v>550</v>
      </c>
      <c r="F92" s="56" t="str">
        <f t="shared" si="1"/>
        <v>Essentials</v>
      </c>
    </row>
    <row r="93" spans="2:6" ht="37.799999999999997" x14ac:dyDescent="0.3">
      <c r="B93" s="3" t="s">
        <v>26</v>
      </c>
      <c r="C93" s="1" t="s">
        <v>2</v>
      </c>
      <c r="D93" s="1" t="s">
        <v>33</v>
      </c>
      <c r="E93" s="3">
        <v>500</v>
      </c>
      <c r="F93" s="56" t="str">
        <f t="shared" si="1"/>
        <v>Essentials</v>
      </c>
    </row>
    <row r="94" spans="2:6" ht="25.2" x14ac:dyDescent="0.3">
      <c r="B94" s="3" t="s">
        <v>26</v>
      </c>
      <c r="C94" s="1" t="s">
        <v>2</v>
      </c>
      <c r="D94" s="1" t="s">
        <v>5</v>
      </c>
      <c r="E94" s="3">
        <v>1690</v>
      </c>
      <c r="F94" s="56" t="str">
        <f t="shared" si="1"/>
        <v>Essentials</v>
      </c>
    </row>
    <row r="95" spans="2:6" x14ac:dyDescent="0.3">
      <c r="B95" s="3" t="s">
        <v>26</v>
      </c>
      <c r="C95" s="1" t="s">
        <v>2</v>
      </c>
      <c r="D95" s="1" t="s">
        <v>6</v>
      </c>
      <c r="E95" s="3">
        <v>650</v>
      </c>
      <c r="F95" s="56" t="str">
        <f t="shared" si="1"/>
        <v>Essentials</v>
      </c>
    </row>
    <row r="96" spans="2:6" ht="37.799999999999997" x14ac:dyDescent="0.3">
      <c r="B96" s="3" t="s">
        <v>26</v>
      </c>
      <c r="C96" s="1" t="s">
        <v>34</v>
      </c>
      <c r="D96" s="1" t="s">
        <v>9</v>
      </c>
      <c r="E96" s="3">
        <v>850</v>
      </c>
      <c r="F96" s="56" t="str">
        <f t="shared" si="1"/>
        <v>Essentials</v>
      </c>
    </row>
    <row r="97" spans="2:6" ht="37.799999999999997" x14ac:dyDescent="0.3">
      <c r="B97" s="3" t="s">
        <v>26</v>
      </c>
      <c r="C97" s="1" t="s">
        <v>34</v>
      </c>
      <c r="D97" s="1" t="s">
        <v>7</v>
      </c>
      <c r="E97" s="3">
        <v>1000</v>
      </c>
      <c r="F97" s="56" t="str">
        <f t="shared" si="1"/>
        <v>Non-Essentials</v>
      </c>
    </row>
    <row r="98" spans="2:6" ht="37.799999999999997" x14ac:dyDescent="0.3">
      <c r="B98" s="3" t="s">
        <v>26</v>
      </c>
      <c r="C98" s="1" t="s">
        <v>34</v>
      </c>
      <c r="D98" s="1" t="s">
        <v>8</v>
      </c>
      <c r="E98" s="3">
        <v>370</v>
      </c>
      <c r="F98" s="56" t="str">
        <f t="shared" si="1"/>
        <v>Essentials</v>
      </c>
    </row>
    <row r="99" spans="2:6" ht="37.799999999999997" x14ac:dyDescent="0.3">
      <c r="B99" s="3" t="s">
        <v>26</v>
      </c>
      <c r="C99" s="1" t="s">
        <v>34</v>
      </c>
      <c r="D99" s="1" t="s">
        <v>17</v>
      </c>
      <c r="E99" s="3">
        <v>350</v>
      </c>
      <c r="F99" s="56" t="str">
        <f t="shared" si="1"/>
        <v>Essentials</v>
      </c>
    </row>
    <row r="100" spans="2:6" ht="37.799999999999997" x14ac:dyDescent="0.3">
      <c r="B100" s="3" t="s">
        <v>26</v>
      </c>
      <c r="C100" s="1" t="s">
        <v>35</v>
      </c>
      <c r="D100" s="1" t="s">
        <v>36</v>
      </c>
      <c r="E100" s="3">
        <v>250</v>
      </c>
      <c r="F100" s="56" t="str">
        <f t="shared" si="1"/>
        <v>Non-Essentials</v>
      </c>
    </row>
    <row r="101" spans="2:6" ht="37.799999999999997" x14ac:dyDescent="0.3">
      <c r="B101" s="3" t="s">
        <v>26</v>
      </c>
      <c r="C101" s="1" t="s">
        <v>35</v>
      </c>
      <c r="D101" s="1" t="s">
        <v>37</v>
      </c>
      <c r="E101" s="3">
        <v>600</v>
      </c>
      <c r="F101" s="56" t="str">
        <f t="shared" si="1"/>
        <v>Non-Essentials</v>
      </c>
    </row>
    <row r="102" spans="2:6" ht="25.2" x14ac:dyDescent="0.3">
      <c r="B102" s="3" t="s">
        <v>26</v>
      </c>
      <c r="C102" s="1" t="s">
        <v>38</v>
      </c>
      <c r="D102" s="1" t="s">
        <v>3</v>
      </c>
      <c r="E102" s="3">
        <v>1000</v>
      </c>
      <c r="F102" s="56" t="str">
        <f t="shared" si="1"/>
        <v>Non-Essentials</v>
      </c>
    </row>
    <row r="103" spans="2:6" ht="37.799999999999997" x14ac:dyDescent="0.3">
      <c r="B103" s="3" t="s">
        <v>26</v>
      </c>
      <c r="C103" s="1" t="s">
        <v>11</v>
      </c>
      <c r="D103" s="1" t="s">
        <v>39</v>
      </c>
      <c r="E103" s="3">
        <v>2500</v>
      </c>
      <c r="F103" s="56" t="str">
        <f t="shared" si="1"/>
        <v>Essentials</v>
      </c>
    </row>
    <row r="104" spans="2:6" ht="25.2" x14ac:dyDescent="0.3">
      <c r="B104" s="3" t="s">
        <v>26</v>
      </c>
      <c r="C104" s="1" t="s">
        <v>11</v>
      </c>
      <c r="D104" s="1" t="s">
        <v>40</v>
      </c>
      <c r="E104" s="3">
        <v>1000</v>
      </c>
      <c r="F104" s="56" t="str">
        <f t="shared" si="1"/>
        <v>Non-Essentials</v>
      </c>
    </row>
    <row r="105" spans="2:6" ht="37.799999999999997" x14ac:dyDescent="0.3">
      <c r="B105" s="3" t="s">
        <v>26</v>
      </c>
      <c r="C105" s="1" t="s">
        <v>18</v>
      </c>
      <c r="D105" s="1" t="s">
        <v>10</v>
      </c>
      <c r="E105" s="3">
        <v>500</v>
      </c>
      <c r="F105" s="56" t="str">
        <f t="shared" si="1"/>
        <v>Non-Essentials</v>
      </c>
    </row>
  </sheetData>
  <mergeCells count="1">
    <mergeCell ref="B2:E2"/>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workbookViewId="0">
      <selection activeCell="B2" sqref="B2:I2"/>
    </sheetView>
  </sheetViews>
  <sheetFormatPr defaultRowHeight="14.4" x14ac:dyDescent="0.3"/>
  <cols>
    <col min="2" max="2" width="19.33203125" customWidth="1"/>
    <col min="3" max="3" width="15.5546875" customWidth="1"/>
    <col min="4" max="4" width="13.33203125" bestFit="1" customWidth="1"/>
    <col min="5" max="5" width="10.77734375" bestFit="1" customWidth="1"/>
  </cols>
  <sheetData>
    <row r="1" spans="2:9" ht="15" thickBot="1" x14ac:dyDescent="0.35"/>
    <row r="2" spans="2:9" ht="23.4" customHeight="1" thickBot="1" x14ac:dyDescent="0.35">
      <c r="B2" s="32" t="s">
        <v>67</v>
      </c>
      <c r="C2" s="33"/>
      <c r="D2" s="33"/>
      <c r="E2" s="33"/>
      <c r="F2" s="33"/>
      <c r="G2" s="33"/>
      <c r="H2" s="33"/>
      <c r="I2" s="34"/>
    </row>
    <row r="4" spans="2:9" x14ac:dyDescent="0.3">
      <c r="B4" s="21" t="s">
        <v>74</v>
      </c>
      <c r="C4" s="21" t="s">
        <v>77</v>
      </c>
    </row>
    <row r="5" spans="2:9" x14ac:dyDescent="0.3">
      <c r="B5" s="21" t="s">
        <v>72</v>
      </c>
      <c r="C5" t="s">
        <v>83</v>
      </c>
      <c r="D5" t="s">
        <v>84</v>
      </c>
      <c r="E5" t="s">
        <v>73</v>
      </c>
    </row>
    <row r="6" spans="2:9" x14ac:dyDescent="0.3">
      <c r="B6" s="22" t="s">
        <v>29</v>
      </c>
      <c r="C6" s="23">
        <v>4000</v>
      </c>
      <c r="D6" s="23"/>
      <c r="E6" s="23">
        <v>4000</v>
      </c>
    </row>
    <row r="7" spans="2:9" x14ac:dyDescent="0.3">
      <c r="B7" s="22" t="s">
        <v>38</v>
      </c>
      <c r="C7" s="23"/>
      <c r="D7" s="23">
        <v>12000</v>
      </c>
      <c r="E7" s="23">
        <v>12000</v>
      </c>
    </row>
    <row r="8" spans="2:9" x14ac:dyDescent="0.3">
      <c r="B8" s="22" t="s">
        <v>35</v>
      </c>
      <c r="C8" s="23"/>
      <c r="D8" s="23">
        <v>4940</v>
      </c>
      <c r="E8" s="23">
        <v>4940</v>
      </c>
    </row>
    <row r="9" spans="2:9" x14ac:dyDescent="0.3">
      <c r="B9" s="22" t="s">
        <v>2</v>
      </c>
      <c r="C9" s="23">
        <v>24690</v>
      </c>
      <c r="D9" s="23">
        <v>6300</v>
      </c>
      <c r="E9" s="23">
        <v>30990</v>
      </c>
    </row>
    <row r="10" spans="2:9" x14ac:dyDescent="0.3">
      <c r="B10" s="22" t="s">
        <v>18</v>
      </c>
      <c r="C10" s="23">
        <v>1500</v>
      </c>
      <c r="D10" s="23">
        <v>6220</v>
      </c>
      <c r="E10" s="23">
        <v>7720</v>
      </c>
    </row>
    <row r="11" spans="2:9" x14ac:dyDescent="0.3">
      <c r="B11" s="22" t="s">
        <v>11</v>
      </c>
      <c r="C11" s="23">
        <v>2500</v>
      </c>
      <c r="D11" s="23">
        <v>6200</v>
      </c>
      <c r="E11" s="23">
        <v>8700</v>
      </c>
    </row>
    <row r="12" spans="2:9" x14ac:dyDescent="0.3">
      <c r="B12" s="22" t="s">
        <v>34</v>
      </c>
      <c r="C12" s="23">
        <v>10040</v>
      </c>
      <c r="D12" s="23">
        <v>6000</v>
      </c>
      <c r="E12" s="23">
        <v>16040</v>
      </c>
    </row>
    <row r="13" spans="2:9" x14ac:dyDescent="0.3">
      <c r="B13" s="22" t="s">
        <v>73</v>
      </c>
      <c r="C13" s="23">
        <v>42730</v>
      </c>
      <c r="D13" s="23">
        <v>41660</v>
      </c>
      <c r="E13" s="23">
        <v>84390</v>
      </c>
    </row>
    <row r="16" spans="2:9" x14ac:dyDescent="0.3">
      <c r="B16" s="24" t="s">
        <v>85</v>
      </c>
      <c r="C16" s="24"/>
      <c r="D16" s="24"/>
      <c r="E16" s="24"/>
    </row>
    <row r="17" spans="2:5" x14ac:dyDescent="0.3">
      <c r="B17" s="24"/>
      <c r="C17" s="24"/>
      <c r="D17" s="24"/>
      <c r="E17" s="24"/>
    </row>
    <row r="18" spans="2:5" x14ac:dyDescent="0.3">
      <c r="B18" s="24"/>
      <c r="C18" s="24"/>
      <c r="D18" s="24"/>
      <c r="E18" s="24"/>
    </row>
    <row r="19" spans="2:5" x14ac:dyDescent="0.3">
      <c r="B19" s="24"/>
      <c r="C19" s="24"/>
      <c r="D19" s="24"/>
      <c r="E19" s="24"/>
    </row>
  </sheetData>
  <mergeCells count="2">
    <mergeCell ref="B2:I2"/>
    <mergeCell ref="B16:E19"/>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2"/>
  <sheetViews>
    <sheetView workbookViewId="0">
      <selection activeCell="B2" sqref="B2:K2"/>
    </sheetView>
  </sheetViews>
  <sheetFormatPr defaultRowHeight="14.4" x14ac:dyDescent="0.3"/>
  <cols>
    <col min="2" max="2" width="18.21875" customWidth="1"/>
    <col min="3" max="3" width="19.33203125" bestFit="1" customWidth="1"/>
  </cols>
  <sheetData>
    <row r="1" spans="2:11" ht="15" thickBot="1" x14ac:dyDescent="0.35"/>
    <row r="2" spans="2:11" ht="26.4" customHeight="1" thickBot="1" x14ac:dyDescent="0.35">
      <c r="B2" s="32" t="s">
        <v>69</v>
      </c>
      <c r="C2" s="33"/>
      <c r="D2" s="33"/>
      <c r="E2" s="33"/>
      <c r="F2" s="33"/>
      <c r="G2" s="33"/>
      <c r="H2" s="33"/>
      <c r="I2" s="33"/>
      <c r="J2" s="33"/>
      <c r="K2" s="34"/>
    </row>
    <row r="4" spans="2:11" x14ac:dyDescent="0.3">
      <c r="B4" s="21" t="s">
        <v>72</v>
      </c>
      <c r="C4" t="s">
        <v>74</v>
      </c>
    </row>
    <row r="5" spans="2:11" x14ac:dyDescent="0.3">
      <c r="B5" s="22" t="s">
        <v>29</v>
      </c>
      <c r="C5" s="23">
        <v>4000</v>
      </c>
    </row>
    <row r="6" spans="2:11" x14ac:dyDescent="0.3">
      <c r="B6" s="22" t="s">
        <v>38</v>
      </c>
      <c r="C6" s="23">
        <v>12000</v>
      </c>
    </row>
    <row r="7" spans="2:11" x14ac:dyDescent="0.3">
      <c r="B7" s="22" t="s">
        <v>35</v>
      </c>
      <c r="C7" s="23">
        <v>4940</v>
      </c>
    </row>
    <row r="8" spans="2:11" x14ac:dyDescent="0.3">
      <c r="B8" s="22" t="s">
        <v>2</v>
      </c>
      <c r="C8" s="23">
        <v>30990</v>
      </c>
    </row>
    <row r="9" spans="2:11" x14ac:dyDescent="0.3">
      <c r="B9" s="22" t="s">
        <v>18</v>
      </c>
      <c r="C9" s="23">
        <v>7720</v>
      </c>
    </row>
    <row r="10" spans="2:11" x14ac:dyDescent="0.3">
      <c r="B10" s="22" t="s">
        <v>11</v>
      </c>
      <c r="C10" s="23">
        <v>8700</v>
      </c>
    </row>
    <row r="11" spans="2:11" x14ac:dyDescent="0.3">
      <c r="B11" s="22" t="s">
        <v>34</v>
      </c>
      <c r="C11" s="23">
        <v>16040</v>
      </c>
    </row>
    <row r="12" spans="2:11" x14ac:dyDescent="0.3">
      <c r="B12" s="22" t="s">
        <v>73</v>
      </c>
      <c r="C12" s="23">
        <v>84390</v>
      </c>
    </row>
  </sheetData>
  <mergeCells count="1">
    <mergeCell ref="B2:K2"/>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topLeftCell="A15" workbookViewId="0">
      <selection activeCell="D21" sqref="D21"/>
    </sheetView>
  </sheetViews>
  <sheetFormatPr defaultRowHeight="14.4" x14ac:dyDescent="0.3"/>
  <cols>
    <col min="2" max="2" width="8.77734375" customWidth="1"/>
    <col min="3" max="3" width="58" customWidth="1"/>
    <col min="4" max="4" width="27.6640625" customWidth="1"/>
    <col min="5" max="5" width="9" customWidth="1"/>
    <col min="10" max="10" width="6.77734375" customWidth="1"/>
    <col min="11" max="11" width="4.21875" customWidth="1"/>
    <col min="12" max="12" width="7" customWidth="1"/>
  </cols>
  <sheetData>
    <row r="2" spans="2:12" ht="16.2" customHeight="1" x14ac:dyDescent="0.3">
      <c r="B2" s="7" t="s">
        <v>43</v>
      </c>
      <c r="C2" s="7"/>
      <c r="D2" s="7"/>
      <c r="E2" s="7"/>
      <c r="F2" s="7"/>
      <c r="G2" s="7"/>
      <c r="H2" s="7"/>
      <c r="I2" s="7"/>
      <c r="J2" s="7"/>
      <c r="K2" s="7"/>
      <c r="L2" s="7"/>
    </row>
    <row r="3" spans="2:12" x14ac:dyDescent="0.3">
      <c r="B3" s="7"/>
      <c r="C3" s="7"/>
      <c r="D3" s="7"/>
      <c r="E3" s="7"/>
      <c r="F3" s="7"/>
      <c r="G3" s="7"/>
      <c r="H3" s="7"/>
      <c r="I3" s="7"/>
      <c r="J3" s="7"/>
      <c r="K3" s="7"/>
      <c r="L3" s="7"/>
    </row>
    <row r="4" spans="2:12" x14ac:dyDescent="0.3">
      <c r="B4" s="7"/>
      <c r="C4" s="7"/>
      <c r="D4" s="7"/>
      <c r="E4" s="7"/>
      <c r="F4" s="7"/>
      <c r="G4" s="7"/>
      <c r="H4" s="7"/>
      <c r="I4" s="7"/>
      <c r="J4" s="7"/>
      <c r="K4" s="7"/>
      <c r="L4" s="7"/>
    </row>
    <row r="5" spans="2:12" ht="10.8" customHeight="1" x14ac:dyDescent="0.3">
      <c r="B5" s="7"/>
      <c r="C5" s="7"/>
      <c r="D5" s="7"/>
      <c r="E5" s="7"/>
      <c r="F5" s="7"/>
      <c r="G5" s="7"/>
      <c r="H5" s="7"/>
      <c r="I5" s="7"/>
      <c r="J5" s="7"/>
      <c r="K5" s="7"/>
      <c r="L5" s="7"/>
    </row>
    <row r="6" spans="2:12" ht="15" thickBot="1" x14ac:dyDescent="0.35"/>
    <row r="7" spans="2:12" ht="18.600000000000001" thickBot="1" x14ac:dyDescent="0.4">
      <c r="B7" s="8" t="s">
        <v>44</v>
      </c>
      <c r="C7" s="9" t="s">
        <v>45</v>
      </c>
      <c r="D7" s="10" t="s">
        <v>46</v>
      </c>
    </row>
    <row r="8" spans="2:12" ht="42" customHeight="1" thickBot="1" x14ac:dyDescent="0.4">
      <c r="B8" s="11">
        <v>1</v>
      </c>
      <c r="C8" s="12" t="s">
        <v>58</v>
      </c>
      <c r="D8" s="13" t="s">
        <v>47</v>
      </c>
    </row>
    <row r="9" spans="2:12" ht="40.200000000000003" customHeight="1" thickBot="1" x14ac:dyDescent="0.4">
      <c r="B9" s="14">
        <v>2</v>
      </c>
      <c r="C9" s="15" t="s">
        <v>59</v>
      </c>
      <c r="D9" s="13" t="s">
        <v>48</v>
      </c>
    </row>
    <row r="10" spans="2:12" ht="45" customHeight="1" thickBot="1" x14ac:dyDescent="0.4">
      <c r="B10" s="11">
        <v>3</v>
      </c>
      <c r="C10" s="12" t="s">
        <v>60</v>
      </c>
      <c r="D10" s="13" t="s">
        <v>49</v>
      </c>
    </row>
    <row r="11" spans="2:12" ht="60" customHeight="1" thickBot="1" x14ac:dyDescent="0.35">
      <c r="B11" s="14">
        <v>4</v>
      </c>
      <c r="C11" s="16" t="s">
        <v>61</v>
      </c>
      <c r="D11" s="13" t="s">
        <v>50</v>
      </c>
    </row>
    <row r="12" spans="2:12" ht="48" customHeight="1" thickBot="1" x14ac:dyDescent="0.4">
      <c r="B12" s="11">
        <v>5</v>
      </c>
      <c r="C12" s="12" t="s">
        <v>62</v>
      </c>
      <c r="D12" s="13" t="s">
        <v>51</v>
      </c>
    </row>
    <row r="13" spans="2:12" ht="52.8" customHeight="1" thickBot="1" x14ac:dyDescent="0.35">
      <c r="B13" s="14">
        <v>6</v>
      </c>
      <c r="C13" s="20" t="s">
        <v>63</v>
      </c>
      <c r="D13" s="13" t="s">
        <v>52</v>
      </c>
    </row>
    <row r="14" spans="2:12" ht="57.6" customHeight="1" thickBot="1" x14ac:dyDescent="0.35">
      <c r="B14" s="11">
        <v>7</v>
      </c>
      <c r="C14" s="19" t="s">
        <v>64</v>
      </c>
      <c r="D14" s="13" t="s">
        <v>53</v>
      </c>
    </row>
    <row r="15" spans="2:12" ht="57" customHeight="1" thickBot="1" x14ac:dyDescent="0.4">
      <c r="B15" s="14">
        <v>8</v>
      </c>
      <c r="C15" s="15" t="s">
        <v>65</v>
      </c>
      <c r="D15" s="13" t="s">
        <v>54</v>
      </c>
    </row>
    <row r="16" spans="2:12" ht="45" customHeight="1" thickBot="1" x14ac:dyDescent="0.35">
      <c r="B16" s="11">
        <v>9</v>
      </c>
      <c r="C16" s="19" t="s">
        <v>66</v>
      </c>
      <c r="D16" s="13" t="s">
        <v>55</v>
      </c>
    </row>
    <row r="17" spans="2:4" ht="36.6" customHeight="1" thickBot="1" x14ac:dyDescent="0.35">
      <c r="B17" s="14">
        <v>10</v>
      </c>
      <c r="C17" s="16" t="s">
        <v>67</v>
      </c>
      <c r="D17" s="13" t="s">
        <v>56</v>
      </c>
    </row>
    <row r="18" spans="2:4" ht="43.8" customHeight="1" thickBot="1" x14ac:dyDescent="0.35">
      <c r="B18" s="11">
        <v>11</v>
      </c>
      <c r="C18" s="19" t="s">
        <v>68</v>
      </c>
      <c r="D18" s="13" t="s">
        <v>47</v>
      </c>
    </row>
    <row r="19" spans="2:4" ht="40.799999999999997" customHeight="1" thickBot="1" x14ac:dyDescent="0.35">
      <c r="B19" s="14">
        <v>12</v>
      </c>
      <c r="C19" s="20" t="s">
        <v>69</v>
      </c>
      <c r="D19" s="13" t="s">
        <v>57</v>
      </c>
    </row>
    <row r="20" spans="2:4" ht="52.2" customHeight="1" thickBot="1" x14ac:dyDescent="0.35">
      <c r="B20" s="11">
        <v>13</v>
      </c>
      <c r="C20" s="19" t="s">
        <v>70</v>
      </c>
      <c r="D20" s="13" t="s">
        <v>52</v>
      </c>
    </row>
    <row r="21" spans="2:4" ht="52.8" customHeight="1" thickBot="1" x14ac:dyDescent="0.35">
      <c r="B21" s="11">
        <v>14</v>
      </c>
      <c r="C21" s="17" t="s">
        <v>71</v>
      </c>
      <c r="D21" s="18" t="s">
        <v>56</v>
      </c>
    </row>
  </sheetData>
  <mergeCells count="1">
    <mergeCell ref="B2:L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7"/>
  <sheetViews>
    <sheetView topLeftCell="A2" zoomScale="115" zoomScaleNormal="115" workbookViewId="0">
      <selection activeCell="M21" sqref="M21"/>
    </sheetView>
  </sheetViews>
  <sheetFormatPr defaultRowHeight="14.4" x14ac:dyDescent="0.3"/>
  <cols>
    <col min="2" max="2" width="12.5546875" bestFit="1" customWidth="1"/>
    <col min="3" max="3" width="19.33203125" bestFit="1" customWidth="1"/>
  </cols>
  <sheetData>
    <row r="1" spans="2:11" ht="15" thickBot="1" x14ac:dyDescent="0.35"/>
    <row r="2" spans="2:11" ht="32.4" customHeight="1" thickBot="1" x14ac:dyDescent="0.35">
      <c r="B2" s="38" t="s">
        <v>58</v>
      </c>
      <c r="C2" s="39"/>
      <c r="D2" s="39"/>
      <c r="E2" s="39"/>
      <c r="F2" s="39"/>
      <c r="G2" s="39"/>
      <c r="H2" s="39"/>
      <c r="I2" s="39"/>
      <c r="J2" s="39"/>
      <c r="K2" s="40"/>
    </row>
    <row r="4" spans="2:11" x14ac:dyDescent="0.3">
      <c r="B4" s="21" t="s">
        <v>72</v>
      </c>
      <c r="C4" t="s">
        <v>74</v>
      </c>
    </row>
    <row r="5" spans="2:11" x14ac:dyDescent="0.3">
      <c r="B5" s="22" t="s">
        <v>13</v>
      </c>
      <c r="C5" s="23">
        <v>13900</v>
      </c>
    </row>
    <row r="6" spans="2:11" x14ac:dyDescent="0.3">
      <c r="B6" s="22" t="s">
        <v>19</v>
      </c>
      <c r="C6" s="23">
        <v>15620</v>
      </c>
    </row>
    <row r="7" spans="2:11" x14ac:dyDescent="0.3">
      <c r="B7" s="22" t="s">
        <v>21</v>
      </c>
      <c r="C7" s="23">
        <v>13140</v>
      </c>
    </row>
    <row r="8" spans="2:11" x14ac:dyDescent="0.3">
      <c r="B8" s="22" t="s">
        <v>22</v>
      </c>
      <c r="C8" s="23">
        <v>14800</v>
      </c>
    </row>
    <row r="9" spans="2:11" x14ac:dyDescent="0.3">
      <c r="B9" s="22" t="s">
        <v>25</v>
      </c>
      <c r="C9" s="23">
        <v>13370</v>
      </c>
    </row>
    <row r="10" spans="2:11" x14ac:dyDescent="0.3">
      <c r="B10" s="22" t="s">
        <v>26</v>
      </c>
      <c r="C10" s="23">
        <v>13560</v>
      </c>
    </row>
    <row r="11" spans="2:11" x14ac:dyDescent="0.3">
      <c r="B11" s="22" t="s">
        <v>73</v>
      </c>
      <c r="C11" s="23">
        <v>84390</v>
      </c>
    </row>
    <row r="20" spans="2:11" ht="15" thickBot="1" x14ac:dyDescent="0.35"/>
    <row r="21" spans="2:11" ht="27" customHeight="1" thickBot="1" x14ac:dyDescent="0.35">
      <c r="B21" s="32" t="s">
        <v>68</v>
      </c>
      <c r="C21" s="33"/>
      <c r="D21" s="33"/>
      <c r="E21" s="33"/>
      <c r="F21" s="33"/>
      <c r="G21" s="33"/>
      <c r="H21" s="33"/>
      <c r="I21" s="33"/>
      <c r="J21" s="33"/>
      <c r="K21" s="34"/>
    </row>
    <row r="22" spans="2:11" ht="15" thickBot="1" x14ac:dyDescent="0.35"/>
    <row r="23" spans="2:11" x14ac:dyDescent="0.3">
      <c r="B23" s="61" t="s">
        <v>86</v>
      </c>
      <c r="C23" s="62"/>
      <c r="D23" s="62"/>
      <c r="E23" s="62"/>
      <c r="F23" s="62"/>
      <c r="G23" s="62"/>
      <c r="H23" s="62"/>
      <c r="I23" s="62"/>
      <c r="J23" s="62"/>
      <c r="K23" s="63"/>
    </row>
    <row r="24" spans="2:11" ht="15" thickBot="1" x14ac:dyDescent="0.35">
      <c r="B24" s="64"/>
      <c r="C24" s="65"/>
      <c r="D24" s="65"/>
      <c r="E24" s="65"/>
      <c r="F24" s="65"/>
      <c r="G24" s="65"/>
      <c r="H24" s="65"/>
      <c r="I24" s="65"/>
      <c r="J24" s="65"/>
      <c r="K24" s="66"/>
    </row>
    <row r="26" spans="2:11" ht="14.4" customHeight="1" x14ac:dyDescent="0.3"/>
    <row r="27" spans="2:11" ht="14.4" customHeight="1" x14ac:dyDescent="0.3"/>
  </sheetData>
  <mergeCells count="3">
    <mergeCell ref="B2:K2"/>
    <mergeCell ref="B21:K21"/>
    <mergeCell ref="B23:K24"/>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2"/>
  <sheetViews>
    <sheetView workbookViewId="0">
      <selection activeCell="B3" sqref="B3:K3"/>
    </sheetView>
  </sheetViews>
  <sheetFormatPr defaultRowHeight="14.4" x14ac:dyDescent="0.3"/>
  <sheetData>
    <row r="2" spans="2:16" ht="15" thickBot="1" x14ac:dyDescent="0.35"/>
    <row r="3" spans="2:16" ht="24" thickBot="1" x14ac:dyDescent="0.35">
      <c r="B3" s="35" t="s">
        <v>59</v>
      </c>
      <c r="C3" s="36"/>
      <c r="D3" s="36"/>
      <c r="E3" s="36"/>
      <c r="F3" s="36"/>
      <c r="G3" s="36"/>
      <c r="H3" s="36"/>
      <c r="I3" s="36"/>
      <c r="J3" s="36"/>
      <c r="K3" s="37"/>
    </row>
    <row r="8" spans="2:16" x14ac:dyDescent="0.3">
      <c r="L8" s="24" t="s">
        <v>75</v>
      </c>
      <c r="M8" s="24"/>
      <c r="N8" s="24"/>
      <c r="O8" s="24"/>
      <c r="P8" s="24"/>
    </row>
    <row r="9" spans="2:16" x14ac:dyDescent="0.3">
      <c r="L9" s="24"/>
      <c r="M9" s="24"/>
      <c r="N9" s="24"/>
      <c r="O9" s="24"/>
      <c r="P9" s="24"/>
    </row>
    <row r="10" spans="2:16" x14ac:dyDescent="0.3">
      <c r="L10" s="24"/>
      <c r="M10" s="24"/>
      <c r="N10" s="24"/>
      <c r="O10" s="24"/>
      <c r="P10" s="24"/>
    </row>
    <row r="11" spans="2:16" x14ac:dyDescent="0.3">
      <c r="L11" s="24"/>
      <c r="M11" s="24"/>
      <c r="N11" s="24"/>
      <c r="O11" s="24"/>
      <c r="P11" s="24"/>
    </row>
    <row r="12" spans="2:16" x14ac:dyDescent="0.3">
      <c r="L12" s="24"/>
      <c r="M12" s="24"/>
      <c r="N12" s="24"/>
      <c r="O12" s="24"/>
      <c r="P12" s="24"/>
    </row>
  </sheetData>
  <mergeCells count="2">
    <mergeCell ref="B3:K3"/>
    <mergeCell ref="L8:P1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2"/>
  <sheetViews>
    <sheetView workbookViewId="0">
      <selection activeCell="B2" sqref="B2:H2"/>
    </sheetView>
  </sheetViews>
  <sheetFormatPr defaultRowHeight="14.4" x14ac:dyDescent="0.3"/>
  <cols>
    <col min="2" max="2" width="27.109375" customWidth="1"/>
    <col min="3" max="3" width="27.88671875" customWidth="1"/>
  </cols>
  <sheetData>
    <row r="1" spans="2:8" ht="15" thickBot="1" x14ac:dyDescent="0.35"/>
    <row r="2" spans="2:8" ht="25.2" customHeight="1" thickBot="1" x14ac:dyDescent="0.35">
      <c r="B2" s="32" t="s">
        <v>60</v>
      </c>
      <c r="C2" s="33"/>
      <c r="D2" s="33"/>
      <c r="E2" s="33"/>
      <c r="F2" s="33"/>
      <c r="G2" s="33"/>
      <c r="H2" s="34"/>
    </row>
    <row r="4" spans="2:8" ht="18" x14ac:dyDescent="0.35">
      <c r="B4" s="25" t="s">
        <v>72</v>
      </c>
      <c r="C4" s="26" t="s">
        <v>74</v>
      </c>
    </row>
    <row r="5" spans="2:8" ht="18" x14ac:dyDescent="0.35">
      <c r="B5" s="27" t="s">
        <v>29</v>
      </c>
      <c r="C5" s="28">
        <v>4000</v>
      </c>
    </row>
    <row r="6" spans="2:8" ht="18" x14ac:dyDescent="0.35">
      <c r="B6" s="27" t="s">
        <v>38</v>
      </c>
      <c r="C6" s="28">
        <v>12000</v>
      </c>
    </row>
    <row r="7" spans="2:8" ht="18" x14ac:dyDescent="0.35">
      <c r="B7" s="27" t="s">
        <v>35</v>
      </c>
      <c r="C7" s="28">
        <v>4940</v>
      </c>
    </row>
    <row r="8" spans="2:8" ht="18" x14ac:dyDescent="0.35">
      <c r="B8" s="27" t="s">
        <v>2</v>
      </c>
      <c r="C8" s="28">
        <v>30990</v>
      </c>
    </row>
    <row r="9" spans="2:8" ht="18" x14ac:dyDescent="0.35">
      <c r="B9" s="27" t="s">
        <v>18</v>
      </c>
      <c r="C9" s="28">
        <v>7720</v>
      </c>
    </row>
    <row r="10" spans="2:8" ht="18" x14ac:dyDescent="0.35">
      <c r="B10" s="27" t="s">
        <v>11</v>
      </c>
      <c r="C10" s="28">
        <v>8700</v>
      </c>
    </row>
    <row r="11" spans="2:8" ht="18" x14ac:dyDescent="0.35">
      <c r="B11" s="27" t="s">
        <v>34</v>
      </c>
      <c r="C11" s="28">
        <v>16040</v>
      </c>
    </row>
    <row r="12" spans="2:8" ht="18" x14ac:dyDescent="0.35">
      <c r="B12" s="27" t="s">
        <v>73</v>
      </c>
      <c r="C12" s="28">
        <v>84390</v>
      </c>
    </row>
  </sheetData>
  <mergeCells count="1">
    <mergeCell ref="B2:H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6"/>
  <sheetViews>
    <sheetView workbookViewId="0">
      <selection activeCell="C19" sqref="C19"/>
    </sheetView>
  </sheetViews>
  <sheetFormatPr defaultRowHeight="14.4" x14ac:dyDescent="0.3"/>
  <cols>
    <col min="2" max="2" width="27.109375" customWidth="1"/>
    <col min="3" max="3" width="23.88671875" customWidth="1"/>
    <col min="4" max="4" width="34.77734375" customWidth="1"/>
    <col min="5" max="5" width="18.33203125" customWidth="1"/>
    <col min="7" max="7" width="18.21875" bestFit="1" customWidth="1"/>
    <col min="8" max="8" width="19.33203125" bestFit="1" customWidth="1"/>
  </cols>
  <sheetData>
    <row r="1" spans="2:10" ht="15" thickBot="1" x14ac:dyDescent="0.35"/>
    <row r="2" spans="2:10" ht="41.4" customHeight="1" thickBot="1" x14ac:dyDescent="0.35">
      <c r="B2" s="29" t="s">
        <v>61</v>
      </c>
      <c r="C2" s="30"/>
      <c r="D2" s="30"/>
      <c r="E2" s="30"/>
      <c r="F2" s="30"/>
      <c r="G2" s="30"/>
      <c r="H2" s="30"/>
      <c r="I2" s="30"/>
      <c r="J2" s="31"/>
    </row>
    <row r="4" spans="2:10" x14ac:dyDescent="0.3">
      <c r="B4" s="21" t="s">
        <v>72</v>
      </c>
      <c r="C4" t="s">
        <v>74</v>
      </c>
    </row>
    <row r="5" spans="2:10" x14ac:dyDescent="0.3">
      <c r="B5" s="22" t="s">
        <v>29</v>
      </c>
      <c r="C5" s="23">
        <v>4000</v>
      </c>
      <c r="G5" s="22"/>
      <c r="H5" s="23"/>
    </row>
    <row r="6" spans="2:10" x14ac:dyDescent="0.3">
      <c r="B6" s="22" t="s">
        <v>38</v>
      </c>
      <c r="C6" s="23">
        <v>12000</v>
      </c>
      <c r="G6" s="22"/>
      <c r="H6" s="23"/>
    </row>
    <row r="7" spans="2:10" x14ac:dyDescent="0.3">
      <c r="B7" s="22" t="s">
        <v>35</v>
      </c>
      <c r="C7" s="23">
        <v>4940</v>
      </c>
      <c r="G7" s="22"/>
      <c r="H7" s="23"/>
    </row>
    <row r="8" spans="2:10" x14ac:dyDescent="0.3">
      <c r="B8" s="22" t="s">
        <v>2</v>
      </c>
      <c r="C8" s="23">
        <v>30990</v>
      </c>
      <c r="G8" s="22"/>
      <c r="H8" s="23"/>
    </row>
    <row r="9" spans="2:10" x14ac:dyDescent="0.3">
      <c r="B9" s="22" t="s">
        <v>18</v>
      </c>
      <c r="C9" s="23">
        <v>7720</v>
      </c>
      <c r="G9" s="22"/>
      <c r="H9" s="23"/>
    </row>
    <row r="10" spans="2:10" x14ac:dyDescent="0.3">
      <c r="B10" s="22" t="s">
        <v>11</v>
      </c>
      <c r="C10" s="23">
        <v>8700</v>
      </c>
      <c r="G10" s="22"/>
      <c r="H10" s="23"/>
    </row>
    <row r="11" spans="2:10" x14ac:dyDescent="0.3">
      <c r="B11" s="22" t="s">
        <v>34</v>
      </c>
      <c r="C11" s="23">
        <v>16040</v>
      </c>
      <c r="G11" s="22"/>
      <c r="H11" s="23"/>
    </row>
    <row r="12" spans="2:10" x14ac:dyDescent="0.3">
      <c r="B12" s="22" t="s">
        <v>73</v>
      </c>
      <c r="C12" s="23">
        <v>84390</v>
      </c>
      <c r="G12" s="22"/>
      <c r="H12" s="23"/>
    </row>
    <row r="13" spans="2:10" ht="23.4" customHeight="1" x14ac:dyDescent="0.3"/>
    <row r="14" spans="2:10" ht="15" thickBot="1" x14ac:dyDescent="0.35"/>
    <row r="15" spans="2:10" x14ac:dyDescent="0.3">
      <c r="B15" s="47" t="s">
        <v>76</v>
      </c>
      <c r="C15" s="48"/>
      <c r="D15" s="48"/>
      <c r="E15" s="49"/>
    </row>
    <row r="16" spans="2:10" ht="50.4" customHeight="1" thickBot="1" x14ac:dyDescent="0.35">
      <c r="B16" s="50"/>
      <c r="C16" s="51"/>
      <c r="D16" s="51"/>
      <c r="E16" s="52"/>
    </row>
  </sheetData>
  <mergeCells count="2">
    <mergeCell ref="B2:J2"/>
    <mergeCell ref="B15:E16"/>
  </mergeCells>
  <conditionalFormatting sqref="B5:C11">
    <cfRule type="dataBar" priority="1">
      <dataBar>
        <cfvo type="min"/>
        <cfvo type="max"/>
        <color rgb="FF63C384"/>
      </dataBar>
      <extLst>
        <ext xmlns:x14="http://schemas.microsoft.com/office/spreadsheetml/2009/9/main" uri="{B025F937-C7B1-47D3-B67F-A62EFF666E3E}">
          <x14:id>{B2AA476E-6B3B-4C3A-86ED-5E40C47DA4EC}</x14:id>
        </ext>
      </extLst>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dataBar" id="{B2AA476E-6B3B-4C3A-86ED-5E40C47DA4EC}">
            <x14:dataBar minLength="0" maxLength="100" border="1" negativeBarBorderColorSameAsPositive="0">
              <x14:cfvo type="autoMin"/>
              <x14:cfvo type="autoMax"/>
              <x14:borderColor rgb="FF63C384"/>
              <x14:negativeFillColor rgb="FFFF0000"/>
              <x14:negativeBorderColor rgb="FFFF0000"/>
              <x14:axisColor rgb="FF000000"/>
            </x14:dataBar>
          </x14:cfRule>
          <xm:sqref>B5:C11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3"/>
  <sheetViews>
    <sheetView workbookViewId="0">
      <selection activeCell="B2" sqref="B2:K2"/>
    </sheetView>
  </sheetViews>
  <sheetFormatPr defaultRowHeight="14.4" x14ac:dyDescent="0.3"/>
  <cols>
    <col min="2" max="2" width="19.33203125" customWidth="1"/>
    <col min="3" max="3" width="15.5546875" bestFit="1" customWidth="1"/>
    <col min="4" max="4" width="8.44140625" customWidth="1"/>
    <col min="5" max="5" width="6.44140625" customWidth="1"/>
    <col min="6" max="8" width="6" customWidth="1"/>
    <col min="9" max="9" width="10.77734375" customWidth="1"/>
  </cols>
  <sheetData>
    <row r="1" spans="2:11" ht="15" thickBot="1" x14ac:dyDescent="0.35"/>
    <row r="2" spans="2:11" ht="25.8" customHeight="1" thickBot="1" x14ac:dyDescent="0.35">
      <c r="B2" s="32" t="s">
        <v>62</v>
      </c>
      <c r="C2" s="33"/>
      <c r="D2" s="33"/>
      <c r="E2" s="33"/>
      <c r="F2" s="33"/>
      <c r="G2" s="33"/>
      <c r="H2" s="33"/>
      <c r="I2" s="33"/>
      <c r="J2" s="33"/>
      <c r="K2" s="34"/>
    </row>
    <row r="4" spans="2:11" x14ac:dyDescent="0.3">
      <c r="B4" s="21" t="s">
        <v>74</v>
      </c>
      <c r="C4" s="21" t="s">
        <v>77</v>
      </c>
    </row>
    <row r="5" spans="2:11" x14ac:dyDescent="0.3">
      <c r="B5" s="21" t="s">
        <v>72</v>
      </c>
      <c r="C5" t="s">
        <v>13</v>
      </c>
      <c r="D5" t="s">
        <v>19</v>
      </c>
      <c r="E5" t="s">
        <v>21</v>
      </c>
      <c r="F5" t="s">
        <v>22</v>
      </c>
      <c r="G5" t="s">
        <v>25</v>
      </c>
      <c r="H5" t="s">
        <v>26</v>
      </c>
      <c r="I5" t="s">
        <v>73</v>
      </c>
    </row>
    <row r="6" spans="2:11" x14ac:dyDescent="0.3">
      <c r="B6" s="22" t="s">
        <v>29</v>
      </c>
      <c r="C6" s="23">
        <v>1750</v>
      </c>
      <c r="D6" s="23">
        <v>450</v>
      </c>
      <c r="E6" s="23">
        <v>450</v>
      </c>
      <c r="F6" s="23">
        <v>450</v>
      </c>
      <c r="G6" s="23">
        <v>450</v>
      </c>
      <c r="H6" s="23">
        <v>450</v>
      </c>
      <c r="I6" s="23">
        <v>4000</v>
      </c>
    </row>
    <row r="7" spans="2:11" x14ac:dyDescent="0.3">
      <c r="B7" s="22" t="s">
        <v>38</v>
      </c>
      <c r="C7" s="23">
        <v>250</v>
      </c>
      <c r="D7" s="23">
        <v>7500</v>
      </c>
      <c r="E7" s="23">
        <v>500</v>
      </c>
      <c r="F7" s="23">
        <v>1250</v>
      </c>
      <c r="G7" s="23">
        <v>1500</v>
      </c>
      <c r="H7" s="23">
        <v>1000</v>
      </c>
      <c r="I7" s="23">
        <v>12000</v>
      </c>
    </row>
    <row r="8" spans="2:11" x14ac:dyDescent="0.3">
      <c r="B8" s="22" t="s">
        <v>35</v>
      </c>
      <c r="C8" s="23">
        <v>1900</v>
      </c>
      <c r="D8" s="23"/>
      <c r="E8" s="23">
        <v>800</v>
      </c>
      <c r="F8" s="23">
        <v>1390</v>
      </c>
      <c r="G8" s="23"/>
      <c r="H8" s="23">
        <v>850</v>
      </c>
      <c r="I8" s="23">
        <v>4940</v>
      </c>
    </row>
    <row r="9" spans="2:11" x14ac:dyDescent="0.3">
      <c r="B9" s="22" t="s">
        <v>2</v>
      </c>
      <c r="C9" s="23">
        <v>4500</v>
      </c>
      <c r="D9" s="23">
        <v>4300</v>
      </c>
      <c r="E9" s="23">
        <v>6090</v>
      </c>
      <c r="F9" s="23">
        <v>5460</v>
      </c>
      <c r="G9" s="23">
        <v>5950</v>
      </c>
      <c r="H9" s="23">
        <v>4690</v>
      </c>
      <c r="I9" s="23">
        <v>30990</v>
      </c>
    </row>
    <row r="10" spans="2:11" x14ac:dyDescent="0.3">
      <c r="B10" s="22" t="s">
        <v>18</v>
      </c>
      <c r="C10" s="23">
        <v>850</v>
      </c>
      <c r="D10" s="23">
        <v>720</v>
      </c>
      <c r="E10" s="23">
        <v>850</v>
      </c>
      <c r="F10" s="23">
        <v>3500</v>
      </c>
      <c r="G10" s="23">
        <v>1300</v>
      </c>
      <c r="H10" s="23">
        <v>500</v>
      </c>
      <c r="I10" s="23">
        <v>7720</v>
      </c>
    </row>
    <row r="11" spans="2:11" x14ac:dyDescent="0.3">
      <c r="B11" s="22" t="s">
        <v>11</v>
      </c>
      <c r="C11" s="23">
        <v>2000</v>
      </c>
      <c r="D11" s="23"/>
      <c r="E11" s="23">
        <v>1700</v>
      </c>
      <c r="F11" s="23"/>
      <c r="G11" s="23">
        <v>1500</v>
      </c>
      <c r="H11" s="23">
        <v>3500</v>
      </c>
      <c r="I11" s="23">
        <v>8700</v>
      </c>
    </row>
    <row r="12" spans="2:11" x14ac:dyDescent="0.3">
      <c r="B12" s="22" t="s">
        <v>34</v>
      </c>
      <c r="C12" s="23">
        <v>2650</v>
      </c>
      <c r="D12" s="23">
        <v>2650</v>
      </c>
      <c r="E12" s="23">
        <v>2750</v>
      </c>
      <c r="F12" s="23">
        <v>2750</v>
      </c>
      <c r="G12" s="23">
        <v>2670</v>
      </c>
      <c r="H12" s="23">
        <v>2570</v>
      </c>
      <c r="I12" s="23">
        <v>16040</v>
      </c>
    </row>
    <row r="13" spans="2:11" x14ac:dyDescent="0.3">
      <c r="B13" s="22" t="s">
        <v>73</v>
      </c>
      <c r="C13" s="23">
        <v>13900</v>
      </c>
      <c r="D13" s="23">
        <v>15620</v>
      </c>
      <c r="E13" s="23">
        <v>13140</v>
      </c>
      <c r="F13" s="23">
        <v>14800</v>
      </c>
      <c r="G13" s="23">
        <v>13370</v>
      </c>
      <c r="H13" s="23">
        <v>13560</v>
      </c>
      <c r="I13" s="23">
        <v>84390</v>
      </c>
    </row>
  </sheetData>
  <mergeCells count="1">
    <mergeCell ref="B2:K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2"/>
  <sheetViews>
    <sheetView workbookViewId="0">
      <selection activeCell="B2" sqref="B2:J2"/>
    </sheetView>
  </sheetViews>
  <sheetFormatPr defaultRowHeight="14.4" x14ac:dyDescent="0.3"/>
  <cols>
    <col min="2" max="2" width="19.33203125" customWidth="1"/>
    <col min="3" max="3" width="18.77734375" customWidth="1"/>
    <col min="4" max="4" width="13.21875" customWidth="1"/>
    <col min="5" max="5" width="5.21875" customWidth="1"/>
    <col min="6" max="6" width="7.5546875" customWidth="1"/>
    <col min="7" max="7" width="12.88671875" customWidth="1"/>
    <col min="8" max="8" width="9" customWidth="1"/>
    <col min="9" max="9" width="13.44140625" customWidth="1"/>
    <col min="10" max="10" width="10.77734375" customWidth="1"/>
    <col min="11" max="11" width="20.77734375" customWidth="1"/>
    <col min="12" max="12" width="19" customWidth="1"/>
    <col min="13" max="13" width="20.21875" customWidth="1"/>
    <col min="14" max="14" width="19.44140625" customWidth="1"/>
    <col min="15" max="15" width="9" customWidth="1"/>
    <col min="16" max="16" width="13.44140625" customWidth="1"/>
    <col min="17" max="17" width="24.109375" bestFit="1" customWidth="1"/>
    <col min="18" max="18" width="19.77734375" bestFit="1" customWidth="1"/>
  </cols>
  <sheetData>
    <row r="1" spans="2:14" ht="15" thickBot="1" x14ac:dyDescent="0.35"/>
    <row r="2" spans="2:14" ht="19.8" customHeight="1" thickBot="1" x14ac:dyDescent="0.35">
      <c r="B2" s="67" t="s">
        <v>63</v>
      </c>
      <c r="C2" s="68"/>
      <c r="D2" s="68"/>
      <c r="E2" s="68"/>
      <c r="F2" s="68"/>
      <c r="G2" s="68"/>
      <c r="H2" s="68"/>
      <c r="I2" s="68"/>
      <c r="J2" s="69"/>
    </row>
    <row r="4" spans="2:14" x14ac:dyDescent="0.3">
      <c r="B4" s="21" t="s">
        <v>74</v>
      </c>
      <c r="C4" s="21" t="s">
        <v>77</v>
      </c>
    </row>
    <row r="5" spans="2:14" x14ac:dyDescent="0.3">
      <c r="B5" s="21" t="s">
        <v>72</v>
      </c>
      <c r="C5" t="s">
        <v>29</v>
      </c>
      <c r="D5" t="s">
        <v>38</v>
      </c>
      <c r="E5" t="s">
        <v>35</v>
      </c>
      <c r="F5" t="s">
        <v>2</v>
      </c>
      <c r="G5" t="s">
        <v>18</v>
      </c>
      <c r="H5" t="s">
        <v>11</v>
      </c>
      <c r="I5" t="s">
        <v>34</v>
      </c>
      <c r="J5" t="s">
        <v>73</v>
      </c>
      <c r="K5" s="57" t="s">
        <v>79</v>
      </c>
      <c r="L5" s="58" t="s">
        <v>81</v>
      </c>
      <c r="M5" s="57" t="s">
        <v>80</v>
      </c>
      <c r="N5" s="57" t="s">
        <v>82</v>
      </c>
    </row>
    <row r="6" spans="2:14" x14ac:dyDescent="0.3">
      <c r="B6" s="22" t="s">
        <v>13</v>
      </c>
      <c r="C6" s="23">
        <v>1750</v>
      </c>
      <c r="D6" s="23">
        <v>250</v>
      </c>
      <c r="E6" s="23">
        <v>1900</v>
      </c>
      <c r="F6" s="23">
        <v>4500</v>
      </c>
      <c r="G6" s="23">
        <v>850</v>
      </c>
      <c r="H6" s="23">
        <v>2000</v>
      </c>
      <c r="I6" s="23">
        <v>2650</v>
      </c>
      <c r="J6" s="23">
        <v>13900</v>
      </c>
      <c r="K6" s="56">
        <f>MAX(C6:I6)</f>
        <v>4500</v>
      </c>
      <c r="L6" s="59" t="str">
        <f>INDEX(C5:I5, MATCH(K6, C6:I6, 0))</f>
        <v>Grocery</v>
      </c>
      <c r="M6" s="56">
        <f>MAX(C6:E6,G6:I6)</f>
        <v>2650</v>
      </c>
      <c r="N6" s="56" t="str">
        <f>INDEX(C5:I5, MATCH(M6, C6:I6, 0))</f>
        <v>Ticket and Bills</v>
      </c>
    </row>
    <row r="7" spans="2:14" x14ac:dyDescent="0.3">
      <c r="B7" s="22" t="s">
        <v>19</v>
      </c>
      <c r="C7" s="23">
        <v>450</v>
      </c>
      <c r="D7" s="23">
        <v>7500</v>
      </c>
      <c r="E7" s="23"/>
      <c r="F7" s="23">
        <v>4300</v>
      </c>
      <c r="G7" s="23">
        <v>720</v>
      </c>
      <c r="H7" s="23"/>
      <c r="I7" s="23">
        <v>2650</v>
      </c>
      <c r="J7" s="23">
        <v>15620</v>
      </c>
      <c r="K7" s="56">
        <f t="shared" ref="K7:K11" si="0">MAX(C7:I7)</f>
        <v>7500</v>
      </c>
      <c r="L7" s="59" t="str">
        <f>INDEX(C5:I5, MATCH(K7, C7:J7, 0))</f>
        <v>Entertainment</v>
      </c>
      <c r="M7" s="56">
        <f>MAX(E7:I7,GETPIVOTDATA("Expense (INR)",$B$4,"Month","February","Category","Doctor and Medicine"))</f>
        <v>4300</v>
      </c>
      <c r="N7" s="56" t="str">
        <f>INDEX(C5:I5, MATCH(M7, C7:I7, 0))</f>
        <v>Grocery</v>
      </c>
    </row>
    <row r="8" spans="2:14" x14ac:dyDescent="0.3">
      <c r="B8" s="22" t="s">
        <v>21</v>
      </c>
      <c r="C8" s="23">
        <v>450</v>
      </c>
      <c r="D8" s="23">
        <v>500</v>
      </c>
      <c r="E8" s="23">
        <v>800</v>
      </c>
      <c r="F8" s="23">
        <v>6090</v>
      </c>
      <c r="G8" s="23">
        <v>850</v>
      </c>
      <c r="H8" s="23">
        <v>1700</v>
      </c>
      <c r="I8" s="23">
        <v>2750</v>
      </c>
      <c r="J8" s="23">
        <v>13140</v>
      </c>
      <c r="K8" s="56">
        <f t="shared" si="0"/>
        <v>6090</v>
      </c>
      <c r="L8" s="59" t="str">
        <f>INDEX(C5:I5, MATCH(K8, C8:J8, 0))</f>
        <v>Grocery</v>
      </c>
      <c r="M8" s="56">
        <f>MAX(C8:E8,G8:I8)</f>
        <v>2750</v>
      </c>
      <c r="N8" s="56" t="str">
        <f>INDEX(C5:I5, MATCH(M8, C8:I8, 0))</f>
        <v>Ticket and Bills</v>
      </c>
    </row>
    <row r="9" spans="2:14" x14ac:dyDescent="0.3">
      <c r="B9" s="22" t="s">
        <v>22</v>
      </c>
      <c r="C9" s="23">
        <v>450</v>
      </c>
      <c r="D9" s="23">
        <v>1250</v>
      </c>
      <c r="E9" s="23">
        <v>1390</v>
      </c>
      <c r="F9" s="23">
        <v>5460</v>
      </c>
      <c r="G9" s="23">
        <v>3500</v>
      </c>
      <c r="H9" s="23"/>
      <c r="I9" s="23">
        <v>2750</v>
      </c>
      <c r="J9" s="23">
        <v>14800</v>
      </c>
      <c r="K9" s="56">
        <f t="shared" si="0"/>
        <v>5460</v>
      </c>
      <c r="L9" s="59" t="str">
        <f>INDEX(C5:I5, MATCH(K9, C9:J9, 0))</f>
        <v>Grocery</v>
      </c>
      <c r="M9" s="56">
        <f>MAX(C9:E9,G9:I9)</f>
        <v>3500</v>
      </c>
      <c r="N9" s="56" t="str">
        <f>INDEX(C5:I5, MATCH(M9, C9:I9, 0))</f>
        <v>Miscellaneous</v>
      </c>
    </row>
    <row r="10" spans="2:14" x14ac:dyDescent="0.3">
      <c r="B10" s="22" t="s">
        <v>25</v>
      </c>
      <c r="C10" s="23">
        <v>450</v>
      </c>
      <c r="D10" s="23">
        <v>1500</v>
      </c>
      <c r="E10" s="23"/>
      <c r="F10" s="23">
        <v>5950</v>
      </c>
      <c r="G10" s="23">
        <v>1300</v>
      </c>
      <c r="H10" s="23">
        <v>1500</v>
      </c>
      <c r="I10" s="23">
        <v>2670</v>
      </c>
      <c r="J10" s="23">
        <v>13370</v>
      </c>
      <c r="K10" s="56">
        <f t="shared" si="0"/>
        <v>5950</v>
      </c>
      <c r="L10" s="59" t="str">
        <f>INDEX(C5:I5, MATCH(K10, C10:J10, 0))</f>
        <v>Grocery</v>
      </c>
      <c r="M10" s="56">
        <f>MAX(C10:E10,G10:I10)</f>
        <v>2670</v>
      </c>
      <c r="N10" s="56" t="str">
        <f>INDEX(C5:I5, MATCH(M10, C10:I10, 0))</f>
        <v>Ticket and Bills</v>
      </c>
    </row>
    <row r="11" spans="2:14" x14ac:dyDescent="0.3">
      <c r="B11" s="22" t="s">
        <v>26</v>
      </c>
      <c r="C11" s="23">
        <v>450</v>
      </c>
      <c r="D11" s="23">
        <v>1000</v>
      </c>
      <c r="E11" s="23">
        <v>850</v>
      </c>
      <c r="F11" s="23">
        <v>4690</v>
      </c>
      <c r="G11" s="23">
        <v>500</v>
      </c>
      <c r="H11" s="23">
        <v>3500</v>
      </c>
      <c r="I11" s="23">
        <v>2570</v>
      </c>
      <c r="J11" s="23">
        <v>13560</v>
      </c>
      <c r="K11" s="56">
        <f t="shared" si="0"/>
        <v>4690</v>
      </c>
      <c r="L11" s="59" t="str">
        <f>INDEX(C5:I5, MATCH(K11, C11:J11, 0))</f>
        <v>Grocery</v>
      </c>
      <c r="M11" s="56">
        <f>MAX(C11:E11,G11:I11)</f>
        <v>3500</v>
      </c>
      <c r="N11" s="56" t="str">
        <f>INDEX(C5:I5, MATCH(M11, C11:I11, 0))</f>
        <v>Shopping</v>
      </c>
    </row>
    <row r="12" spans="2:14" x14ac:dyDescent="0.3">
      <c r="B12" s="22" t="s">
        <v>73</v>
      </c>
      <c r="C12" s="23">
        <v>4000</v>
      </c>
      <c r="D12" s="23">
        <v>12000</v>
      </c>
      <c r="E12" s="23">
        <v>4940</v>
      </c>
      <c r="F12" s="23">
        <v>30990</v>
      </c>
      <c r="G12" s="23">
        <v>7720</v>
      </c>
      <c r="H12" s="23">
        <v>8700</v>
      </c>
      <c r="I12" s="23">
        <v>16040</v>
      </c>
      <c r="J12" s="23">
        <v>84390</v>
      </c>
    </row>
  </sheetData>
  <mergeCells count="1">
    <mergeCell ref="B2:J2"/>
  </mergeCells>
  <conditionalFormatting pivot="1" sqref="C6:I11">
    <cfRule type="dataBar" priority="1">
      <dataBar>
        <cfvo type="min"/>
        <cfvo type="max"/>
        <color rgb="FF63C384"/>
      </dataBar>
      <extLst>
        <ext xmlns:x14="http://schemas.microsoft.com/office/spreadsheetml/2009/9/main" uri="{B025F937-C7B1-47D3-B67F-A62EFF666E3E}">
          <x14:id>{E5C047F1-169D-426B-B4CE-B4DE854E076F}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E5C047F1-169D-426B-B4CE-B4DE854E076F}">
            <x14:dataBar minLength="0" maxLength="100" border="1" negativeBarBorderColorSameAsPositive="0">
              <x14:cfvo type="autoMin"/>
              <x14:cfvo type="autoMax"/>
              <x14:borderColor rgb="FF63C384"/>
              <x14:negativeFillColor rgb="FFFF0000"/>
              <x14:negativeBorderColor rgb="FFFF0000"/>
              <x14:axisColor rgb="FF000000"/>
            </x14:dataBar>
          </x14:cfRule>
          <xm:sqref>C6:I11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9"/>
  <sheetViews>
    <sheetView workbookViewId="0">
      <selection activeCell="B2" sqref="B2:L2"/>
    </sheetView>
  </sheetViews>
  <sheetFormatPr defaultRowHeight="14.4" x14ac:dyDescent="0.3"/>
  <cols>
    <col min="2" max="2" width="19.33203125" customWidth="1"/>
    <col min="3" max="3" width="15.5546875" customWidth="1"/>
    <col min="4" max="4" width="8.44140625" customWidth="1"/>
    <col min="5" max="5" width="6.44140625" customWidth="1"/>
    <col min="6" max="8" width="5" customWidth="1"/>
    <col min="9" max="9" width="10.77734375" bestFit="1" customWidth="1"/>
  </cols>
  <sheetData>
    <row r="1" spans="2:12" ht="15" thickBot="1" x14ac:dyDescent="0.35"/>
    <row r="2" spans="2:12" ht="46.2" customHeight="1" thickBot="1" x14ac:dyDescent="0.35">
      <c r="B2" s="32" t="s">
        <v>64</v>
      </c>
      <c r="C2" s="33"/>
      <c r="D2" s="33"/>
      <c r="E2" s="33"/>
      <c r="F2" s="33"/>
      <c r="G2" s="33"/>
      <c r="H2" s="33"/>
      <c r="I2" s="33"/>
      <c r="J2" s="33"/>
      <c r="K2" s="33"/>
      <c r="L2" s="34"/>
    </row>
    <row r="4" spans="2:12" x14ac:dyDescent="0.3">
      <c r="B4" s="21" t="s">
        <v>74</v>
      </c>
      <c r="C4" s="21" t="s">
        <v>77</v>
      </c>
    </row>
    <row r="5" spans="2:12" x14ac:dyDescent="0.3">
      <c r="B5" s="21" t="s">
        <v>72</v>
      </c>
      <c r="C5" t="s">
        <v>13</v>
      </c>
      <c r="D5" t="s">
        <v>19</v>
      </c>
      <c r="E5" t="s">
        <v>21</v>
      </c>
      <c r="F5" t="s">
        <v>22</v>
      </c>
      <c r="G5" t="s">
        <v>25</v>
      </c>
      <c r="H5" t="s">
        <v>26</v>
      </c>
      <c r="I5" t="s">
        <v>73</v>
      </c>
    </row>
    <row r="6" spans="2:12" x14ac:dyDescent="0.3">
      <c r="B6" s="22" t="s">
        <v>38</v>
      </c>
      <c r="C6" s="23">
        <v>250</v>
      </c>
      <c r="D6" s="23">
        <v>7500</v>
      </c>
      <c r="E6" s="23">
        <v>500</v>
      </c>
      <c r="F6" s="23">
        <v>1250</v>
      </c>
      <c r="G6" s="23">
        <v>1500</v>
      </c>
      <c r="H6" s="23">
        <v>1000</v>
      </c>
      <c r="I6" s="23">
        <v>12000</v>
      </c>
    </row>
    <row r="7" spans="2:12" x14ac:dyDescent="0.3">
      <c r="B7" s="22" t="s">
        <v>35</v>
      </c>
      <c r="C7" s="23">
        <v>1900</v>
      </c>
      <c r="D7" s="23"/>
      <c r="E7" s="23">
        <v>800</v>
      </c>
      <c r="F7" s="23">
        <v>1390</v>
      </c>
      <c r="G7" s="23"/>
      <c r="H7" s="23">
        <v>850</v>
      </c>
      <c r="I7" s="23">
        <v>4940</v>
      </c>
    </row>
    <row r="8" spans="2:12" x14ac:dyDescent="0.3">
      <c r="B8" s="22" t="s">
        <v>11</v>
      </c>
      <c r="C8" s="23">
        <v>2000</v>
      </c>
      <c r="D8" s="23"/>
      <c r="E8" s="23">
        <v>1700</v>
      </c>
      <c r="F8" s="23"/>
      <c r="G8" s="23">
        <v>1500</v>
      </c>
      <c r="H8" s="23">
        <v>3500</v>
      </c>
      <c r="I8" s="23">
        <v>8700</v>
      </c>
    </row>
    <row r="9" spans="2:12" x14ac:dyDescent="0.3">
      <c r="B9" s="22" t="s">
        <v>73</v>
      </c>
      <c r="C9" s="23">
        <v>4150</v>
      </c>
      <c r="D9" s="23">
        <v>7500</v>
      </c>
      <c r="E9" s="23">
        <v>3000</v>
      </c>
      <c r="F9" s="23">
        <v>2640</v>
      </c>
      <c r="G9" s="23">
        <v>3000</v>
      </c>
      <c r="H9" s="23">
        <v>5350</v>
      </c>
      <c r="I9" s="23">
        <v>25640</v>
      </c>
    </row>
  </sheetData>
  <mergeCells count="1">
    <mergeCell ref="B2:L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Expense</vt:lpstr>
      <vt:lpstr>Tasks</vt:lpstr>
      <vt:lpstr>Sheet1</vt:lpstr>
      <vt:lpstr>Sheet2</vt:lpstr>
      <vt:lpstr>Sheet3</vt:lpstr>
      <vt:lpstr>Sheet4</vt:lpstr>
      <vt:lpstr>Sheet5</vt:lpstr>
      <vt:lpstr>Sheet6</vt:lpstr>
      <vt:lpstr>Sheet7</vt:lpstr>
      <vt:lpstr>Sheet8</vt:lpstr>
      <vt:lpstr>Sheet9</vt:lpstr>
      <vt:lpstr>Sheet10</vt:lpstr>
      <vt:lpstr>Sheet11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Vilas</cp:lastModifiedBy>
  <dcterms:created xsi:type="dcterms:W3CDTF">2022-01-18T07:14:16Z</dcterms:created>
  <dcterms:modified xsi:type="dcterms:W3CDTF">2024-06-15T10:27:43Z</dcterms:modified>
</cp:coreProperties>
</file>