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activeX/activeX1.xml" ContentType="application/vnd.ms-office.activeX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trlProps/ctrlProp6.xml" ContentType="application/vnd.ms-excel.controlproperties+xml"/>
  <Override PartName="/xl/ctrlProps/ctrlProp7.xml" ContentType="application/vnd.ms-excel.controlproperti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cae9a1ede64c75/Desktop/"/>
    </mc:Choice>
  </mc:AlternateContent>
  <xr:revisionPtr revIDLastSave="38" documentId="8_{FCA93AE1-1FED-4538-AB71-01C76CF84F47}" xr6:coauthVersionLast="47" xr6:coauthVersionMax="47" xr10:uidLastSave="{92578F42-227F-42B1-BB2D-9DB5E6F7E645}"/>
  <bookViews>
    <workbookView xWindow="-110" yWindow="-110" windowWidth="19420" windowHeight="10300" xr2:uid="{A0AD35E7-CB1D-4B5A-BF8C-A349259210EE}"/>
  </bookViews>
  <sheets>
    <sheet name="Dynamic Chart" sheetId="1" r:id="rId1"/>
    <sheet name="Dynamic Char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" i="2" l="1" a="1"/>
  <c r="J2" i="2" s="1"/>
  <c r="J3" i="2" a="1"/>
  <c r="J3" i="2" s="1"/>
  <c r="J4" i="2" a="1"/>
  <c r="J4" i="2" s="1"/>
  <c r="J5" i="2" a="1"/>
  <c r="J5" i="2" s="1"/>
  <c r="J6" i="2" a="1"/>
  <c r="J6" i="2" s="1"/>
  <c r="J7" i="2" a="1"/>
  <c r="J7" i="2" s="1"/>
  <c r="J1" i="2" a="1"/>
  <c r="J1" i="2" s="1"/>
  <c r="I1" i="2" a="1"/>
  <c r="I1" i="2" s="1"/>
  <c r="B13" i="2" s="1"/>
  <c r="I2" i="2" a="1"/>
  <c r="I2" i="2" s="1"/>
  <c r="I3" i="2" a="1"/>
  <c r="I3" i="2" s="1"/>
  <c r="I4" i="2" a="1"/>
  <c r="I4" i="2" s="1"/>
  <c r="I5" i="2" a="1"/>
  <c r="I5" i="2" s="1"/>
  <c r="I6" i="2" a="1"/>
  <c r="I6" i="2" s="1"/>
  <c r="I7" i="2" a="1"/>
  <c r="I7" i="2" s="1"/>
  <c r="L3" i="1" a="1"/>
  <c r="L3" i="1" s="1"/>
  <c r="L4" i="1" a="1"/>
  <c r="L4" i="1" s="1"/>
  <c r="L5" i="1" a="1"/>
  <c r="L5" i="1" s="1"/>
  <c r="L2" i="1" a="1"/>
  <c r="L2" i="1" s="1"/>
  <c r="K3" i="1" a="1"/>
  <c r="K3" i="1" s="1"/>
  <c r="K4" i="1" a="1"/>
  <c r="K4" i="1" s="1"/>
  <c r="K5" i="1" a="1"/>
  <c r="K5" i="1" s="1"/>
  <c r="K2" i="1" a="1"/>
  <c r="K2" i="1" s="1"/>
  <c r="J3" i="1" a="1"/>
  <c r="J3" i="1" s="1"/>
  <c r="J4" i="1" a="1"/>
  <c r="J4" i="1" s="1"/>
  <c r="J5" i="1" a="1"/>
  <c r="J5" i="1" s="1"/>
  <c r="J2" i="1" a="1"/>
  <c r="J2" i="1" s="1"/>
  <c r="I3" i="1" a="1"/>
  <c r="I3" i="1" s="1"/>
  <c r="I4" i="1" a="1"/>
  <c r="I4" i="1" s="1"/>
  <c r="I5" i="1" a="1"/>
  <c r="I5" i="1" s="1"/>
  <c r="I2" i="1" a="1"/>
  <c r="I2" i="1" s="1"/>
  <c r="H3" i="1" a="1"/>
  <c r="H3" i="1" s="1"/>
  <c r="H4" i="1" a="1"/>
  <c r="H4" i="1" s="1"/>
  <c r="H5" i="1" a="1"/>
  <c r="H5" i="1" s="1"/>
  <c r="H2" i="1" a="1"/>
  <c r="H2" i="1" s="1"/>
  <c r="I6" i="1" l="1"/>
  <c r="I7" i="1" s="1"/>
  <c r="K6" i="1"/>
  <c r="K7" i="1" s="1"/>
  <c r="J6" i="1"/>
  <c r="J7" i="1" s="1"/>
  <c r="A14" i="1"/>
  <c r="L6" i="1"/>
  <c r="L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<sst xmlns="http://schemas.openxmlformats.org/spreadsheetml/2006/main" count="31" uniqueCount="16">
  <si>
    <t>Siddu traders PVT. Limited</t>
  </si>
  <si>
    <t>Revenue</t>
  </si>
  <si>
    <t>Operating Cost</t>
  </si>
  <si>
    <t>Units</t>
  </si>
  <si>
    <t>Profit</t>
  </si>
  <si>
    <t>↓</t>
  </si>
  <si>
    <t>↑</t>
  </si>
  <si>
    <t>Opex margin</t>
  </si>
  <si>
    <t>EBfTDA Margin</t>
  </si>
  <si>
    <t xml:space="preserve">Net Profit Margin </t>
  </si>
  <si>
    <t>Category 1</t>
  </si>
  <si>
    <t>Category 2</t>
  </si>
  <si>
    <t>Category 3</t>
  </si>
  <si>
    <t>Category 4</t>
  </si>
  <si>
    <t>Category 5</t>
  </si>
  <si>
    <t>Category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</si>
</sst>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8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ont="1" applyFill="1"/>
    <xf numFmtId="0" fontId="0" fillId="0" borderId="1" xfId="0" applyBorder="1"/>
    <xf numFmtId="0" fontId="1" fillId="3" borderId="1" xfId="0" applyFont="1" applyFill="1" applyBorder="1"/>
    <xf numFmtId="0" fontId="1" fillId="2" borderId="0" xfId="0" applyFont="1" applyFill="1" applyAlignment="1">
      <alignment horizontal="centerContinuous"/>
    </xf>
    <xf numFmtId="0" fontId="1" fillId="0" borderId="0" xfId="0" applyFont="1"/>
    <xf numFmtId="0" fontId="2" fillId="0" borderId="0" xfId="0" applyFont="1"/>
    <xf numFmtId="10" fontId="0" fillId="0" borderId="1" xfId="0" applyNumberFormat="1" applyBorder="1"/>
    <xf numFmtId="0" fontId="1" fillId="4" borderId="1" xfId="0" applyFont="1" applyFill="1" applyBorder="1"/>
    <xf numFmtId="0" fontId="0" fillId="0" borderId="2" xfId="0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'Dynamic Chart'!$A$14</c:f>
          <c:strCache>
            <c:ptCount val="1"/>
            <c:pt idx="0">
              <c:v>2007-2010</c:v>
            </c:pt>
          </c:strCache>
        </c:strRef>
      </c:tx>
      <c:layout>
        <c:manualLayout>
          <c:xMode val="edge"/>
          <c:yMode val="edge"/>
          <c:x val="0.37561976770853572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7301390213725086E-2"/>
          <c:y val="0.14608997315294303"/>
          <c:w val="0.89019685039370078"/>
          <c:h val="0.614984324876057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'Dynamic Chart'!$I$1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'Dynamic Chart'!$H$2:$H$5</c:f>
              <c:numCache>
                <c:formatCode>General</c:formatCode>
                <c:ptCount val="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</c:numCache>
            </c:numRef>
          </c:cat>
          <c:val>
            <c:numRef>
              <c:f>'Dynamic Chart'!$I$2:$I$5</c:f>
              <c:numCache>
                <c:formatCode>General</c:formatCode>
                <c:ptCount val="4"/>
                <c:pt idx="0">
                  <c:v>101</c:v>
                </c:pt>
                <c:pt idx="1">
                  <c:v>112</c:v>
                </c:pt>
                <c:pt idx="2">
                  <c:v>99</c:v>
                </c:pt>
                <c:pt idx="3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51-496A-AE84-C900BB037846}"/>
            </c:ext>
          </c:extLst>
        </c:ser>
        <c:ser>
          <c:idx val="1"/>
          <c:order val="1"/>
          <c:tx>
            <c:strRef>
              <c:f>'Dynamic Chart'!$J$1</c:f>
              <c:strCache>
                <c:ptCount val="1"/>
                <c:pt idx="0">
                  <c:v>Operating Cost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'Dynamic Chart'!$H$2:$H$5</c:f>
              <c:numCache>
                <c:formatCode>General</c:formatCode>
                <c:ptCount val="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</c:numCache>
            </c:numRef>
          </c:cat>
          <c:val>
            <c:numRef>
              <c:f>'Dynamic Chart'!$J$2:$J$5</c:f>
              <c:numCache>
                <c:formatCode>General</c:formatCode>
                <c:ptCount val="4"/>
                <c:pt idx="0">
                  <c:v>120</c:v>
                </c:pt>
                <c:pt idx="1">
                  <c:v>85</c:v>
                </c:pt>
                <c:pt idx="2">
                  <c:v>78</c:v>
                </c:pt>
                <c:pt idx="3">
                  <c:v>121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51-496A-AE84-C900BB037846}"/>
            </c:ext>
          </c:extLst>
        </c:ser>
        <c:ser>
          <c:idx val="2"/>
          <c:order val="2"/>
          <c:tx>
            <c:strRef>
              <c:f>'Dynamic Chart'!$K$1</c:f>
              <c:strCache>
                <c:ptCount val="1"/>
                <c:pt idx="0">
                  <c:v>Units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'Dynamic Chart'!$H$2:$H$5</c:f>
              <c:numCache>
                <c:formatCode>General</c:formatCode>
                <c:ptCount val="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</c:numCache>
            </c:numRef>
          </c:cat>
          <c:val>
            <c:numRef>
              <c:f>'Dynamic Chart'!$K$2:$K$5</c:f>
              <c:numCache>
                <c:formatCode>General</c:formatCode>
                <c:ptCount val="4"/>
                <c:pt idx="0">
                  <c:v>11</c:v>
                </c:pt>
                <c:pt idx="1">
                  <c:v>22</c:v>
                </c:pt>
                <c:pt idx="2">
                  <c:v>34</c:v>
                </c:pt>
                <c:pt idx="3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51-496A-AE84-C900BB0378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80654991"/>
        <c:axId val="1888719695"/>
      </c:barChart>
      <c:lineChart>
        <c:grouping val="stacked"/>
        <c:varyColors val="0"/>
        <c:ser>
          <c:idx val="3"/>
          <c:order val="3"/>
          <c:tx>
            <c:strRef>
              <c:f>'Dynamic Chart'!$L$1</c:f>
              <c:strCache>
                <c:ptCount val="1"/>
                <c:pt idx="0">
                  <c:v>Profit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'Dynamic Chart'!$H$2:$H$5</c:f>
              <c:numCache>
                <c:formatCode>General</c:formatCode>
                <c:ptCount val="4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</c:numCache>
            </c:numRef>
          </c:cat>
          <c:val>
            <c:numRef>
              <c:f>'Dynamic Chart'!$L$2:$L$5</c:f>
              <c:numCache>
                <c:formatCode>General</c:formatCode>
                <c:ptCount val="4"/>
                <c:pt idx="0">
                  <c:v>18</c:v>
                </c:pt>
                <c:pt idx="1">
                  <c:v>66</c:v>
                </c:pt>
                <c:pt idx="2">
                  <c:v>60</c:v>
                </c:pt>
                <c:pt idx="3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A51-496A-AE84-C900BB0378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6899583"/>
        <c:axId val="1880655951"/>
      </c:lineChart>
      <c:catAx>
        <c:axId val="1880654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8719695"/>
        <c:crosses val="autoZero"/>
        <c:auto val="1"/>
        <c:lblAlgn val="ctr"/>
        <c:lblOffset val="100"/>
        <c:noMultiLvlLbl val="0"/>
      </c:catAx>
      <c:valAx>
        <c:axId val="1888719695"/>
        <c:scaling>
          <c:orientation val="minMax"/>
          <c:max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0654991"/>
        <c:crosses val="autoZero"/>
        <c:crossBetween val="between"/>
      </c:valAx>
      <c:valAx>
        <c:axId val="1880655951"/>
        <c:scaling>
          <c:orientation val="minMax"/>
          <c:max val="10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6899583"/>
        <c:crosses val="max"/>
        <c:crossBetween val="between"/>
      </c:valAx>
      <c:catAx>
        <c:axId val="199689958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88065595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'Dynamic Chart2'!$B$13</c:f>
          <c:strCache>
            <c:ptCount val="1"/>
            <c:pt idx="0">
              <c:v>Opex margin Vs. Net Profit Margin 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1" u="sng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'Dynamic Chart2'!$I$2:$I$7</c:f>
              <c:numCache>
                <c:formatCode>General</c:formatCode>
                <c:ptCount val="6"/>
                <c:pt idx="0">
                  <c:v>0.78</c:v>
                </c:pt>
                <c:pt idx="1">
                  <c:v>0.57999999999999996</c:v>
                </c:pt>
                <c:pt idx="2">
                  <c:v>0.88</c:v>
                </c:pt>
                <c:pt idx="3">
                  <c:v>0.95</c:v>
                </c:pt>
                <c:pt idx="4">
                  <c:v>0.38</c:v>
                </c:pt>
                <c:pt idx="5">
                  <c:v>0.43</c:v>
                </c:pt>
              </c:numCache>
            </c:numRef>
          </c:xVal>
          <c:yVal>
            <c:numRef>
              <c:f>'Dynamic Chart2'!$J$2:$J$7</c:f>
              <c:numCache>
                <c:formatCode>General</c:formatCode>
                <c:ptCount val="6"/>
                <c:pt idx="0">
                  <c:v>0.09</c:v>
                </c:pt>
                <c:pt idx="1">
                  <c:v>5.3999999999999999E-2</c:v>
                </c:pt>
                <c:pt idx="2">
                  <c:v>0.224</c:v>
                </c:pt>
                <c:pt idx="3">
                  <c:v>2.3E-2</c:v>
                </c:pt>
                <c:pt idx="4">
                  <c:v>-1.0999999999999999E-2</c:v>
                </c:pt>
                <c:pt idx="5">
                  <c:v>-2.3E-2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62D-48C7-A356-48F1CAF899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940735"/>
        <c:axId val="129930655"/>
      </c:scatterChart>
      <c:valAx>
        <c:axId val="1299407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930655"/>
        <c:crosses val="autoZero"/>
        <c:crossBetween val="midCat"/>
      </c:valAx>
      <c:valAx>
        <c:axId val="129930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9407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croll" dx="31" fmlaLink="$A$13" horiz="1" max="6" min="1" page="0"/>
</file>

<file path=xl/ctrlProps/ctrlProp2.xml><?xml version="1.0" encoding="utf-8"?>
<formControlPr xmlns="http://schemas.microsoft.com/office/spreadsheetml/2009/9/main" objectType="CheckBox" checked="Checked" fmlaLink="$I$16" lockText="1" noThreeD="1"/>
</file>

<file path=xl/ctrlProps/ctrlProp3.xml><?xml version="1.0" encoding="utf-8"?>
<formControlPr xmlns="http://schemas.microsoft.com/office/spreadsheetml/2009/9/main" objectType="CheckBox" checked="Checked" fmlaLink="$I$17" lockText="1" noThreeD="1"/>
</file>

<file path=xl/ctrlProps/ctrlProp4.xml><?xml version="1.0" encoding="utf-8"?>
<formControlPr xmlns="http://schemas.microsoft.com/office/spreadsheetml/2009/9/main" objectType="CheckBox" checked="Checked" fmlaLink="$I$18" lockText="1" noThreeD="1"/>
</file>

<file path=xl/ctrlProps/ctrlProp5.xml><?xml version="1.0" encoding="utf-8"?>
<formControlPr xmlns="http://schemas.microsoft.com/office/spreadsheetml/2009/9/main" objectType="CheckBox" checked="Checked" fmlaLink="$I$19" lockText="1" noThreeD="1"/>
</file>

<file path=xl/ctrlProps/ctrlProp6.xml><?xml version="1.0" encoding="utf-8"?>
<formControlPr xmlns="http://schemas.microsoft.com/office/spreadsheetml/2009/9/main" objectType="Drop" dropStyle="combo" dx="31" fmlaLink="$A$18" fmlaRange="$A$13:$A$16" noThreeD="1" sel="2" val="0"/>
</file>

<file path=xl/ctrlProps/ctrlProp7.xml><?xml version="1.0" encoding="utf-8"?>
<formControlPr xmlns="http://schemas.microsoft.com/office/spreadsheetml/2009/9/main" objectType="Drop" dropStyle="combo" dx="31" fmlaLink="$A$19" fmlaRange="$A$13:$A$16" noThreeD="1" sel="4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438150</xdr:colOff>
          <xdr:row>12</xdr:row>
          <xdr:rowOff>31750</xdr:rowOff>
        </xdr:from>
        <xdr:to>
          <xdr:col>18</xdr:col>
          <xdr:colOff>304800</xdr:colOff>
          <xdr:row>13</xdr:row>
          <xdr:rowOff>12700</xdr:rowOff>
        </xdr:to>
        <xdr:sp macro="" textlink="">
          <xdr:nvSpPr>
            <xdr:cNvPr id="1025" name="Scroll Bar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13</xdr:col>
      <xdr:colOff>198009</xdr:colOff>
      <xdr:row>1</xdr:row>
      <xdr:rowOff>88762</xdr:rowOff>
    </xdr:from>
    <xdr:to>
      <xdr:col>18</xdr:col>
      <xdr:colOff>582423</xdr:colOff>
      <xdr:row>11</xdr:row>
      <xdr:rowOff>145981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8473195-AF13-869B-4C8C-C34F031A24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238978</xdr:colOff>
      <xdr:row>13</xdr:row>
      <xdr:rowOff>95591</xdr:rowOff>
    </xdr:from>
    <xdr:to>
      <xdr:col>14</xdr:col>
      <xdr:colOff>238978</xdr:colOff>
      <xdr:row>17</xdr:row>
      <xdr:rowOff>13655</xdr:rowOff>
    </xdr:to>
    <xdr:sp macro="" textlink="$I$7">
      <xdr:nvSpPr>
        <xdr:cNvPr id="3" name="Rectangle 2">
          <a:extLst>
            <a:ext uri="{FF2B5EF4-FFF2-40B4-BE49-F238E27FC236}">
              <a16:creationId xmlns:a16="http://schemas.microsoft.com/office/drawing/2014/main" id="{52539B5A-5D49-CFA9-FE77-F6FD69FE9430}"/>
            </a:ext>
          </a:extLst>
        </xdr:cNvPr>
        <xdr:cNvSpPr/>
      </xdr:nvSpPr>
      <xdr:spPr>
        <a:xfrm>
          <a:off x="9060698" y="2492204"/>
          <a:ext cx="607689" cy="65548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EDD846FC-A4F5-4496-B7D6-490C6CFEC5CA}" type="TxLink">
            <a:rPr lang="en-US" sz="11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l"/>
            <a:t>-78.2%↓</a:t>
          </a:fld>
          <a:endParaRPr lang="en-IN" sz="1100"/>
        </a:p>
      </xdr:txBody>
    </xdr:sp>
    <xdr:clientData/>
  </xdr:twoCellAnchor>
  <xdr:twoCellAnchor>
    <xdr:from>
      <xdr:col>14</xdr:col>
      <xdr:colOff>423333</xdr:colOff>
      <xdr:row>13</xdr:row>
      <xdr:rowOff>95592</xdr:rowOff>
    </xdr:from>
    <xdr:to>
      <xdr:col>15</xdr:col>
      <xdr:colOff>430161</xdr:colOff>
      <xdr:row>17</xdr:row>
      <xdr:rowOff>13657</xdr:rowOff>
    </xdr:to>
    <xdr:sp macro="" textlink="$J$7">
      <xdr:nvSpPr>
        <xdr:cNvPr id="4" name="Rectangle 3">
          <a:extLst>
            <a:ext uri="{FF2B5EF4-FFF2-40B4-BE49-F238E27FC236}">
              <a16:creationId xmlns:a16="http://schemas.microsoft.com/office/drawing/2014/main" id="{316380D9-32FE-4D35-B038-F8D79250A592}"/>
            </a:ext>
          </a:extLst>
        </xdr:cNvPr>
        <xdr:cNvSpPr/>
      </xdr:nvSpPr>
      <xdr:spPr>
        <a:xfrm>
          <a:off x="9852742" y="2492205"/>
          <a:ext cx="614516" cy="655484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04A4571A-34B9-4257-97BE-B1FECD5B1D43}" type="TxLink">
            <a:rPr lang="en-US" sz="11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l"/>
            <a:t>0.8%↑</a:t>
          </a:fld>
          <a:endParaRPr lang="en-IN" sz="1100"/>
        </a:p>
      </xdr:txBody>
    </xdr:sp>
    <xdr:clientData/>
  </xdr:twoCellAnchor>
  <xdr:twoCellAnchor>
    <xdr:from>
      <xdr:col>16</xdr:col>
      <xdr:colOff>6828</xdr:colOff>
      <xdr:row>13</xdr:row>
      <xdr:rowOff>95591</xdr:rowOff>
    </xdr:from>
    <xdr:to>
      <xdr:col>17</xdr:col>
      <xdr:colOff>27312</xdr:colOff>
      <xdr:row>17</xdr:row>
      <xdr:rowOff>27312</xdr:rowOff>
    </xdr:to>
    <xdr:sp macro="" textlink="$K$7">
      <xdr:nvSpPr>
        <xdr:cNvPr id="5" name="Rectangle 4">
          <a:extLst>
            <a:ext uri="{FF2B5EF4-FFF2-40B4-BE49-F238E27FC236}">
              <a16:creationId xmlns:a16="http://schemas.microsoft.com/office/drawing/2014/main" id="{82E1E204-2A1F-4726-8D4E-F78B8A085438}"/>
            </a:ext>
          </a:extLst>
        </xdr:cNvPr>
        <xdr:cNvSpPr/>
      </xdr:nvSpPr>
      <xdr:spPr>
        <a:xfrm>
          <a:off x="10651613" y="2492204"/>
          <a:ext cx="628172" cy="669140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4FACB8EB-2F9A-4E2D-912A-C4A01E01EF77}" type="TxLink">
            <a:rPr lang="en-US" sz="11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l"/>
            <a:t>-36.4%↓</a:t>
          </a:fld>
          <a:endParaRPr lang="en-IN" sz="1100"/>
        </a:p>
      </xdr:txBody>
    </xdr:sp>
    <xdr:clientData/>
  </xdr:twoCellAnchor>
  <xdr:twoCellAnchor>
    <xdr:from>
      <xdr:col>17</xdr:col>
      <xdr:colOff>232151</xdr:colOff>
      <xdr:row>13</xdr:row>
      <xdr:rowOff>109247</xdr:rowOff>
    </xdr:from>
    <xdr:to>
      <xdr:col>18</xdr:col>
      <xdr:colOff>252635</xdr:colOff>
      <xdr:row>17</xdr:row>
      <xdr:rowOff>13656</xdr:rowOff>
    </xdr:to>
    <xdr:sp macro="" textlink="$L$7">
      <xdr:nvSpPr>
        <xdr:cNvPr id="6" name="Rectangle 5">
          <a:extLst>
            <a:ext uri="{FF2B5EF4-FFF2-40B4-BE49-F238E27FC236}">
              <a16:creationId xmlns:a16="http://schemas.microsoft.com/office/drawing/2014/main" id="{AA8F8D7F-2B41-4025-8A67-71875C5DC67E}"/>
            </a:ext>
          </a:extLst>
        </xdr:cNvPr>
        <xdr:cNvSpPr/>
      </xdr:nvSpPr>
      <xdr:spPr>
        <a:xfrm>
          <a:off x="11484624" y="2505860"/>
          <a:ext cx="628172" cy="641828"/>
        </a:xfrm>
        <a:prstGeom prst="rect">
          <a:avLst/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7F436499-4CA1-4E7C-8B91-17ED899F72B7}" type="TxLink">
            <a:rPr lang="en-US" sz="11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</a:rPr>
            <a:pPr algn="l"/>
            <a:t>55.6%↑</a:t>
          </a:fld>
          <a:endParaRPr lang="en-IN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304800</xdr:colOff>
          <xdr:row>12</xdr:row>
          <xdr:rowOff>76200</xdr:rowOff>
        </xdr:from>
        <xdr:to>
          <xdr:col>10</xdr:col>
          <xdr:colOff>247650</xdr:colOff>
          <xdr:row>13</xdr:row>
          <xdr:rowOff>120650</xdr:rowOff>
        </xdr:to>
        <xdr:sp macro="" textlink="">
          <xdr:nvSpPr>
            <xdr:cNvPr id="1026" name="Revenue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6350</xdr:colOff>
          <xdr:row>1</xdr:row>
          <xdr:rowOff>165100</xdr:rowOff>
        </xdr:from>
        <xdr:to>
          <xdr:col>20</xdr:col>
          <xdr:colOff>158750</xdr:colOff>
          <xdr:row>3</xdr:row>
          <xdr:rowOff>19050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Revenue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12700</xdr:colOff>
          <xdr:row>2</xdr:row>
          <xdr:rowOff>158750</xdr:rowOff>
        </xdr:from>
        <xdr:to>
          <xdr:col>20</xdr:col>
          <xdr:colOff>158750</xdr:colOff>
          <xdr:row>4</xdr:row>
          <xdr:rowOff>6350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OP Cost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12700</xdr:colOff>
          <xdr:row>3</xdr:row>
          <xdr:rowOff>146050</xdr:rowOff>
        </xdr:from>
        <xdr:to>
          <xdr:col>20</xdr:col>
          <xdr:colOff>165100</xdr:colOff>
          <xdr:row>4</xdr:row>
          <xdr:rowOff>177800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Check Box 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19050</xdr:colOff>
          <xdr:row>4</xdr:row>
          <xdr:rowOff>146050</xdr:rowOff>
        </xdr:from>
        <xdr:to>
          <xdr:col>20</xdr:col>
          <xdr:colOff>171450</xdr:colOff>
          <xdr:row>5</xdr:row>
          <xdr:rowOff>177800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IN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Profit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12700</xdr:colOff>
          <xdr:row>9</xdr:row>
          <xdr:rowOff>38100</xdr:rowOff>
        </xdr:from>
        <xdr:to>
          <xdr:col>7</xdr:col>
          <xdr:colOff>254000</xdr:colOff>
          <xdr:row>10</xdr:row>
          <xdr:rowOff>12700</xdr:rowOff>
        </xdr:to>
        <xdr:sp macro="" textlink="">
          <xdr:nvSpPr>
            <xdr:cNvPr id="2049" name="Drop Dow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25400</xdr:colOff>
          <xdr:row>10</xdr:row>
          <xdr:rowOff>76200</xdr:rowOff>
        </xdr:from>
        <xdr:to>
          <xdr:col>7</xdr:col>
          <xdr:colOff>266700</xdr:colOff>
          <xdr:row>11</xdr:row>
          <xdr:rowOff>50800</xdr:rowOff>
        </xdr:to>
        <xdr:sp macro="" textlink="">
          <xdr:nvSpPr>
            <xdr:cNvPr id="2050" name="Drop Down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8</xdr:col>
      <xdr:colOff>19049</xdr:colOff>
      <xdr:row>9</xdr:row>
      <xdr:rowOff>12700</xdr:rowOff>
    </xdr:from>
    <xdr:to>
      <xdr:col>11</xdr:col>
      <xdr:colOff>85724</xdr:colOff>
      <xdr:row>18</xdr:row>
      <xdr:rowOff>6350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DAC908D-E0C4-8574-9DDA-F60A813068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.xml"/><Relationship Id="rId3" Type="http://schemas.openxmlformats.org/officeDocument/2006/relationships/control" Target="../activeX/activeX1.xml"/><Relationship Id="rId7" Type="http://schemas.openxmlformats.org/officeDocument/2006/relationships/ctrlProp" Target="../ctrlProps/ctrlProp3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2.xml"/><Relationship Id="rId5" Type="http://schemas.openxmlformats.org/officeDocument/2006/relationships/ctrlProp" Target="../ctrlProps/ctrlProp1.xml"/><Relationship Id="rId4" Type="http://schemas.openxmlformats.org/officeDocument/2006/relationships/image" Target="../media/image1.emf"/><Relationship Id="rId9" Type="http://schemas.openxmlformats.org/officeDocument/2006/relationships/ctrlProp" Target="../ctrlProps/ctrlProp5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6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ctrlProp" Target="../ctrlProps/ctrlProp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C8CF2-55F8-45F1-992C-9F87C806413C}">
  <sheetPr codeName="Sheet1"/>
  <dimension ref="A1:P19"/>
  <sheetViews>
    <sheetView tabSelected="1" topLeftCell="I1" zoomScale="93" workbookViewId="0">
      <selection activeCell="M9" sqref="M9"/>
    </sheetView>
  </sheetViews>
  <sheetFormatPr defaultRowHeight="14.5" x14ac:dyDescent="0.35"/>
  <cols>
    <col min="1" max="1" width="10.08984375" bestFit="1" customWidth="1"/>
    <col min="3" max="3" width="13.26953125" bestFit="1" customWidth="1"/>
    <col min="10" max="10" width="11.81640625" customWidth="1"/>
    <col min="11" max="11" width="8.54296875" customWidth="1"/>
    <col min="12" max="12" width="13" bestFit="1" customWidth="1"/>
  </cols>
  <sheetData>
    <row r="1" spans="1:12" x14ac:dyDescent="0.35">
      <c r="A1" s="4" t="s">
        <v>0</v>
      </c>
      <c r="B1" s="4"/>
      <c r="C1" s="4"/>
      <c r="D1" s="4"/>
      <c r="E1" s="4"/>
      <c r="H1" s="2"/>
      <c r="I1" s="3" t="s">
        <v>1</v>
      </c>
      <c r="J1" s="3" t="s">
        <v>2</v>
      </c>
      <c r="K1" s="3" t="s">
        <v>3</v>
      </c>
      <c r="L1" s="3" t="s">
        <v>4</v>
      </c>
    </row>
    <row r="2" spans="1:12" x14ac:dyDescent="0.35">
      <c r="B2" s="1" t="s">
        <v>1</v>
      </c>
      <c r="C2" s="1" t="s">
        <v>2</v>
      </c>
      <c r="D2" s="1" t="s">
        <v>3</v>
      </c>
      <c r="E2" s="1" t="s">
        <v>4</v>
      </c>
      <c r="H2" s="2" cm="1">
        <f t="array" ref="H2">INDEX($A$3:$E$11,$A$13+ROWS($G$2:G2)-1,COLUMNS($G$2:G2))</f>
        <v>2007</v>
      </c>
      <c r="I2" s="2" cm="1">
        <f t="array" ref="I2">IF($I$16,INDEX($A$3:$E$11,$A$13+ROWS($G$2:H2)-1,COLUMNS($G$2:H2)),NA())</f>
        <v>101</v>
      </c>
      <c r="J2" s="2" cm="1">
        <f t="array" ref="J2">IF($I$17,INDEX($A$3:$E$11,$A$13+ROWS($G$2:I2)-1,COLUMNS($G$2:I2)),NA())</f>
        <v>120</v>
      </c>
      <c r="K2" s="2" cm="1">
        <f t="array" ref="K2">IF($I$18,INDEX($A$3:$E$11,$A$13+ROWS($G$2:J2)-1,COLUMNS($G$2:J2)),NA())</f>
        <v>11</v>
      </c>
      <c r="L2" s="2" cm="1">
        <f t="array" ref="L2">IF($I$19,INDEX($A$3:$E$11,$A$13+ROWS($G$2:K2)-1,COLUMNS($G$2:K2)),NA())</f>
        <v>18</v>
      </c>
    </row>
    <row r="3" spans="1:12" x14ac:dyDescent="0.35">
      <c r="A3">
        <v>2007</v>
      </c>
      <c r="B3">
        <v>101</v>
      </c>
      <c r="C3">
        <v>120</v>
      </c>
      <c r="D3">
        <v>11</v>
      </c>
      <c r="E3">
        <v>18</v>
      </c>
      <c r="H3" s="2" cm="1">
        <f t="array" ref="H3">INDEX($A$3:$E$11,$A$13+ROWS($G$2:G3)-1,COLUMNS($G$2:G3))</f>
        <v>2008</v>
      </c>
      <c r="I3" s="2" cm="1">
        <f t="array" ref="I3">IF($I$16,INDEX($A$3:$E$11,$A$13+ROWS($G$2:H3)-1,COLUMNS($G$2:H3)),NA())</f>
        <v>112</v>
      </c>
      <c r="J3" s="2" cm="1">
        <f t="array" ref="J3">IF($I$17,INDEX($A$3:$E$11,$A$13+ROWS($G$2:I3)-1,COLUMNS($G$2:I3)),NA())</f>
        <v>85</v>
      </c>
      <c r="K3" s="2" cm="1">
        <f t="array" ref="K3">IF($I$18,INDEX($A$3:$E$11,$A$13+ROWS($G$2:J3)-1,COLUMNS($G$2:J3)),NA())</f>
        <v>22</v>
      </c>
      <c r="L3" s="2" cm="1">
        <f t="array" ref="L3">IF($I$19,INDEX($A$3:$E$11,$A$13+ROWS($G$2:K3)-1,COLUMNS($G$2:K3)),NA())</f>
        <v>66</v>
      </c>
    </row>
    <row r="4" spans="1:12" x14ac:dyDescent="0.35">
      <c r="A4">
        <v>2008</v>
      </c>
      <c r="B4">
        <v>112</v>
      </c>
      <c r="C4">
        <v>85</v>
      </c>
      <c r="D4">
        <v>22</v>
      </c>
      <c r="E4">
        <v>66</v>
      </c>
      <c r="H4" s="2" cm="1">
        <f t="array" ref="H4">INDEX($A$3:$E$11,$A$13+ROWS($G$2:G4)-1,COLUMNS($G$2:G4))</f>
        <v>2009</v>
      </c>
      <c r="I4" s="2" cm="1">
        <f t="array" ref="I4">IF($I$16,INDEX($A$3:$E$11,$A$13+ROWS($G$2:H4)-1,COLUMNS($G$2:H4)),NA())</f>
        <v>99</v>
      </c>
      <c r="J4" s="2" cm="1">
        <f t="array" ref="J4">IF($I$17,INDEX($A$3:$E$11,$A$13+ROWS($G$2:I4)-1,COLUMNS($G$2:I4)),NA())</f>
        <v>78</v>
      </c>
      <c r="K4" s="2" cm="1">
        <f t="array" ref="K4">IF($I$18,INDEX($A$3:$E$11,$A$13+ROWS($G$2:J4)-1,COLUMNS($G$2:J4)),NA())</f>
        <v>34</v>
      </c>
      <c r="L4" s="2" cm="1">
        <f t="array" ref="L4">IF($I$19,INDEX($A$3:$E$11,$A$13+ROWS($G$2:K4)-1,COLUMNS($G$2:K4)),NA())</f>
        <v>60</v>
      </c>
    </row>
    <row r="5" spans="1:12" x14ac:dyDescent="0.35">
      <c r="A5">
        <v>2009</v>
      </c>
      <c r="B5">
        <v>99</v>
      </c>
      <c r="C5">
        <v>78</v>
      </c>
      <c r="D5">
        <v>34</v>
      </c>
      <c r="E5">
        <v>60</v>
      </c>
      <c r="H5" s="2" cm="1">
        <f t="array" ref="H5">INDEX($A$3:$E$11,$A$13+ROWS($G$2:G5)-1,COLUMNS($G$2:G5))</f>
        <v>2010</v>
      </c>
      <c r="I5" s="2" cm="1">
        <f t="array" ref="I5">IF($I$16,INDEX($A$3:$E$11,$A$13+ROWS($G$2:H5)-1,COLUMNS($G$2:H5)),NA())</f>
        <v>22</v>
      </c>
      <c r="J5" s="2" cm="1">
        <f t="array" ref="J5">IF($I$17,INDEX($A$3:$E$11,$A$13+ROWS($G$2:I5)-1,COLUMNS($G$2:I5)),NA())</f>
        <v>121</v>
      </c>
      <c r="K5" s="2" cm="1">
        <f t="array" ref="K5">IF($I$18,INDEX($A$3:$E$11,$A$13+ROWS($G$2:J5)-1,COLUMNS($G$2:J5)),NA())</f>
        <v>7</v>
      </c>
      <c r="L5" s="2" cm="1">
        <f t="array" ref="L5">IF($I$19,INDEX($A$3:$E$11,$A$13+ROWS($G$2:K5)-1,COLUMNS($G$2:K5)),NA())</f>
        <v>28</v>
      </c>
    </row>
    <row r="6" spans="1:12" x14ac:dyDescent="0.35">
      <c r="A6">
        <v>2010</v>
      </c>
      <c r="B6">
        <v>22</v>
      </c>
      <c r="C6">
        <v>121</v>
      </c>
      <c r="D6">
        <v>7</v>
      </c>
      <c r="E6">
        <v>28</v>
      </c>
      <c r="I6" s="7">
        <f>I5/I2-1</f>
        <v>-0.78217821782178221</v>
      </c>
      <c r="J6" s="7">
        <f t="shared" ref="J6:L6" si="0">J5/J2-1</f>
        <v>8.3333333333333037E-3</v>
      </c>
      <c r="K6" s="7">
        <f t="shared" si="0"/>
        <v>-0.36363636363636365</v>
      </c>
      <c r="L6" s="7">
        <f t="shared" si="0"/>
        <v>0.55555555555555558</v>
      </c>
    </row>
    <row r="7" spans="1:12" x14ac:dyDescent="0.35">
      <c r="A7">
        <v>2011</v>
      </c>
      <c r="B7">
        <v>103</v>
      </c>
      <c r="C7">
        <v>98</v>
      </c>
      <c r="D7">
        <v>78</v>
      </c>
      <c r="E7">
        <v>34</v>
      </c>
      <c r="I7" s="2" t="str">
        <f>TEXT(I6,"0.0%")&amp;IF(I6&gt;0,$A$16,$A$17)</f>
        <v>-78.2%↓</v>
      </c>
      <c r="J7" s="2" t="str">
        <f>TEXT(J6,"0.0%")&amp;IF(J6&gt;0,$A$16,$A$17)</f>
        <v>0.8%↑</v>
      </c>
      <c r="K7" s="2" t="str">
        <f t="shared" ref="K7:L7" si="1">TEXT(K6,"0.0%")&amp;IF(K6&gt;0,$A$16,$A$17)</f>
        <v>-36.4%↓</v>
      </c>
      <c r="L7" s="2" t="str">
        <f t="shared" si="1"/>
        <v>55.6%↑</v>
      </c>
    </row>
    <row r="8" spans="1:12" x14ac:dyDescent="0.35">
      <c r="A8">
        <v>2012</v>
      </c>
      <c r="B8">
        <v>188</v>
      </c>
      <c r="C8">
        <v>78</v>
      </c>
      <c r="D8">
        <v>19</v>
      </c>
      <c r="E8">
        <v>54</v>
      </c>
    </row>
    <row r="9" spans="1:12" x14ac:dyDescent="0.35">
      <c r="A9">
        <v>2013</v>
      </c>
      <c r="B9">
        <v>156</v>
      </c>
      <c r="C9">
        <v>195</v>
      </c>
      <c r="D9">
        <v>32</v>
      </c>
      <c r="E9">
        <v>92</v>
      </c>
    </row>
    <row r="10" spans="1:12" x14ac:dyDescent="0.35">
      <c r="A10">
        <v>2014</v>
      </c>
      <c r="B10">
        <v>123</v>
      </c>
      <c r="C10">
        <v>176</v>
      </c>
      <c r="D10">
        <v>45</v>
      </c>
      <c r="E10">
        <v>56</v>
      </c>
    </row>
    <row r="11" spans="1:12" x14ac:dyDescent="0.35">
      <c r="A11">
        <v>2015</v>
      </c>
      <c r="B11">
        <v>85</v>
      </c>
      <c r="C11">
        <v>142</v>
      </c>
      <c r="D11">
        <v>46</v>
      </c>
      <c r="E11">
        <v>76</v>
      </c>
    </row>
    <row r="13" spans="1:12" x14ac:dyDescent="0.35">
      <c r="A13">
        <v>1</v>
      </c>
    </row>
    <row r="14" spans="1:12" x14ac:dyDescent="0.35">
      <c r="A14" t="str">
        <f>B1&amp;""&amp;H2&amp;"-"&amp;H5</f>
        <v>2007-2010</v>
      </c>
    </row>
    <row r="16" spans="1:12" x14ac:dyDescent="0.35">
      <c r="A16" s="6" t="s">
        <v>6</v>
      </c>
      <c r="I16" t="b">
        <v>1</v>
      </c>
    </row>
    <row r="17" spans="1:16" x14ac:dyDescent="0.35">
      <c r="A17" t="s">
        <v>5</v>
      </c>
      <c r="I17" t="b">
        <v>1</v>
      </c>
      <c r="P17" s="5"/>
    </row>
    <row r="18" spans="1:16" x14ac:dyDescent="0.35">
      <c r="I18" t="b">
        <v>1</v>
      </c>
    </row>
    <row r="19" spans="1:16" x14ac:dyDescent="0.35">
      <c r="I19" t="b">
        <v>1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6" r:id="rId3" name="Revenue">
          <controlPr defaultSize="0" autoLine="0" r:id="rId4">
            <anchor moveWithCells="1">
              <from>
                <xdr:col>8</xdr:col>
                <xdr:colOff>304800</xdr:colOff>
                <xdr:row>12</xdr:row>
                <xdr:rowOff>76200</xdr:rowOff>
              </from>
              <to>
                <xdr:col>10</xdr:col>
                <xdr:colOff>247650</xdr:colOff>
                <xdr:row>13</xdr:row>
                <xdr:rowOff>120650</xdr:rowOff>
              </to>
            </anchor>
          </controlPr>
        </control>
      </mc:Choice>
      <mc:Fallback>
        <control shapeId="1026" r:id="rId3" name="Revenue"/>
      </mc:Fallback>
    </mc:AlternateContent>
    <mc:AlternateContent xmlns:mc="http://schemas.openxmlformats.org/markup-compatibility/2006">
      <mc:Choice Requires="x14">
        <control shapeId="1025" r:id="rId5" name="Scroll Bar 1">
          <controlPr defaultSize="0" autoPict="0">
            <anchor moveWithCells="1">
              <from>
                <xdr:col>13</xdr:col>
                <xdr:colOff>438150</xdr:colOff>
                <xdr:row>12</xdr:row>
                <xdr:rowOff>31750</xdr:rowOff>
              </from>
              <to>
                <xdr:col>18</xdr:col>
                <xdr:colOff>304800</xdr:colOff>
                <xdr:row>13</xdr:row>
                <xdr:rowOff>12700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27" r:id="rId6" name="Check Box 3">
          <controlPr defaultSize="0" autoFill="0" autoLine="0" autoPict="0">
            <anchor moveWithCells="1">
              <from>
                <xdr:col>19</xdr:col>
                <xdr:colOff>6350</xdr:colOff>
                <xdr:row>1</xdr:row>
                <xdr:rowOff>165100</xdr:rowOff>
              </from>
              <to>
                <xdr:col>20</xdr:col>
                <xdr:colOff>158750</xdr:colOff>
                <xdr:row>3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28" r:id="rId7" name="Check Box 4">
          <controlPr defaultSize="0" autoFill="0" autoLine="0" autoPict="0">
            <anchor moveWithCells="1">
              <from>
                <xdr:col>19</xdr:col>
                <xdr:colOff>12700</xdr:colOff>
                <xdr:row>2</xdr:row>
                <xdr:rowOff>158750</xdr:rowOff>
              </from>
              <to>
                <xdr:col>20</xdr:col>
                <xdr:colOff>158750</xdr:colOff>
                <xdr:row>4</xdr:row>
                <xdr:rowOff>6350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29" r:id="rId8" name="Check Box 5">
          <controlPr defaultSize="0" autoFill="0" autoLine="0" autoPict="0">
            <anchor moveWithCells="1">
              <from>
                <xdr:col>19</xdr:col>
                <xdr:colOff>12700</xdr:colOff>
                <xdr:row>3</xdr:row>
                <xdr:rowOff>146050</xdr:rowOff>
              </from>
              <to>
                <xdr:col>20</xdr:col>
                <xdr:colOff>165100</xdr:colOff>
                <xdr:row>4</xdr:row>
                <xdr:rowOff>177800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30" r:id="rId9" name="Check Box 6">
          <controlPr defaultSize="0" autoFill="0" autoLine="0" autoPict="0">
            <anchor moveWithCells="1">
              <from>
                <xdr:col>19</xdr:col>
                <xdr:colOff>19050</xdr:colOff>
                <xdr:row>4</xdr:row>
                <xdr:rowOff>146050</xdr:rowOff>
              </from>
              <to>
                <xdr:col>20</xdr:col>
                <xdr:colOff>171450</xdr:colOff>
                <xdr:row>5</xdr:row>
                <xdr:rowOff>177800</xdr:rowOff>
              </to>
            </anchor>
          </controlPr>
        </control>
      </mc:Choice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5507F-F51F-4858-90DE-203072F1CD9B}">
  <dimension ref="A1:J19"/>
  <sheetViews>
    <sheetView workbookViewId="0">
      <selection activeCell="F13" sqref="F13"/>
    </sheetView>
  </sheetViews>
  <sheetFormatPr defaultRowHeight="14.5" x14ac:dyDescent="0.35"/>
  <cols>
    <col min="1" max="1" width="15.90625" bestFit="1" customWidth="1"/>
    <col min="3" max="3" width="11.453125" bestFit="1" customWidth="1"/>
    <col min="4" max="4" width="13.453125" bestFit="1" customWidth="1"/>
    <col min="5" max="5" width="15.6328125" bestFit="1" customWidth="1"/>
    <col min="8" max="8" width="9.6328125" bestFit="1" customWidth="1"/>
    <col min="9" max="10" width="15.90625" bestFit="1" customWidth="1"/>
    <col min="11" max="11" width="13.453125" bestFit="1" customWidth="1"/>
    <col min="12" max="12" width="15.6328125" bestFit="1" customWidth="1"/>
  </cols>
  <sheetData>
    <row r="1" spans="1:10" x14ac:dyDescent="0.35">
      <c r="A1" s="2"/>
      <c r="B1" s="8" t="s">
        <v>1</v>
      </c>
      <c r="C1" s="8" t="s">
        <v>7</v>
      </c>
      <c r="D1" s="8" t="s">
        <v>8</v>
      </c>
      <c r="E1" s="8" t="s">
        <v>9</v>
      </c>
      <c r="H1" s="2"/>
      <c r="I1" s="8" t="str" cm="1">
        <f t="array" ref="I1">INDEX($B$1:$E$7,ROWS($H$1:H1),$A$18)</f>
        <v>Opex margin</v>
      </c>
      <c r="J1" s="8" t="str" cm="1">
        <f t="array" ref="J1">INDEX($B$1:$E$7,ROWS($H$1:H1),$A$19)</f>
        <v xml:space="preserve">Net Profit Margin </v>
      </c>
    </row>
    <row r="2" spans="1:10" x14ac:dyDescent="0.35">
      <c r="A2" s="2" t="s">
        <v>10</v>
      </c>
      <c r="B2" s="2">
        <v>3800</v>
      </c>
      <c r="C2" s="7">
        <v>0.78</v>
      </c>
      <c r="D2" s="2">
        <v>0.12</v>
      </c>
      <c r="E2" s="2">
        <v>0.09</v>
      </c>
      <c r="H2" s="2" t="s">
        <v>10</v>
      </c>
      <c r="I2" s="8" cm="1">
        <f t="array" ref="I2">INDEX($B$1:$E$7,ROWS($H$1:H2),$A$18)</f>
        <v>0.78</v>
      </c>
      <c r="J2" s="8" cm="1">
        <f t="array" ref="J2">INDEX($B$1:$E$7,ROWS($H$1:H2),$A$19)</f>
        <v>0.09</v>
      </c>
    </row>
    <row r="3" spans="1:10" x14ac:dyDescent="0.35">
      <c r="A3" s="2" t="s">
        <v>11</v>
      </c>
      <c r="B3" s="2">
        <v>2200</v>
      </c>
      <c r="C3" s="7">
        <v>0.57999999999999996</v>
      </c>
      <c r="D3" s="2">
        <v>0.09</v>
      </c>
      <c r="E3" s="2">
        <v>5.3999999999999999E-2</v>
      </c>
      <c r="H3" s="2" t="s">
        <v>11</v>
      </c>
      <c r="I3" s="8" cm="1">
        <f t="array" ref="I3">INDEX($B$1:$E$7,ROWS($H$1:H3),$A$18)</f>
        <v>0.57999999999999996</v>
      </c>
      <c r="J3" s="8" cm="1">
        <f t="array" ref="J3">INDEX($B$1:$E$7,ROWS($H$1:H3),$A$19)</f>
        <v>5.3999999999999999E-2</v>
      </c>
    </row>
    <row r="4" spans="1:10" x14ac:dyDescent="0.35">
      <c r="A4" s="2" t="s">
        <v>12</v>
      </c>
      <c r="B4" s="2">
        <v>4000</v>
      </c>
      <c r="C4" s="7">
        <v>0.88</v>
      </c>
      <c r="D4" s="2">
        <v>0.27700000000000002</v>
      </c>
      <c r="E4" s="2">
        <v>0.224</v>
      </c>
      <c r="H4" s="2" t="s">
        <v>12</v>
      </c>
      <c r="I4" s="8" cm="1">
        <f t="array" ref="I4">INDEX($B$1:$E$7,ROWS($H$1:H4),$A$18)</f>
        <v>0.88</v>
      </c>
      <c r="J4" s="8" cm="1">
        <f t="array" ref="J4">INDEX($B$1:$E$7,ROWS($H$1:H4),$A$19)</f>
        <v>0.224</v>
      </c>
    </row>
    <row r="5" spans="1:10" x14ac:dyDescent="0.35">
      <c r="A5" s="2" t="s">
        <v>13</v>
      </c>
      <c r="B5" s="2">
        <v>5600</v>
      </c>
      <c r="C5" s="7">
        <v>0.95</v>
      </c>
      <c r="D5" s="2">
        <v>0.33</v>
      </c>
      <c r="E5" s="2">
        <v>2.3E-2</v>
      </c>
      <c r="H5" s="2" t="s">
        <v>13</v>
      </c>
      <c r="I5" s="8" cm="1">
        <f t="array" ref="I5">INDEX($B$1:$E$7,ROWS($H$1:H5),$A$18)</f>
        <v>0.95</v>
      </c>
      <c r="J5" s="8" cm="1">
        <f t="array" ref="J5">INDEX($B$1:$E$7,ROWS($H$1:H5),$A$19)</f>
        <v>2.3E-2</v>
      </c>
    </row>
    <row r="6" spans="1:10" x14ac:dyDescent="0.35">
      <c r="A6" s="2" t="s">
        <v>14</v>
      </c>
      <c r="B6" s="2">
        <v>1000</v>
      </c>
      <c r="C6" s="7">
        <v>0.38</v>
      </c>
      <c r="D6" s="2">
        <v>6.7000000000000004E-2</v>
      </c>
      <c r="E6" s="2">
        <v>-1.0999999999999999E-2</v>
      </c>
      <c r="H6" s="2" t="s">
        <v>14</v>
      </c>
      <c r="I6" s="8" cm="1">
        <f t="array" ref="I6">INDEX($B$1:$E$7,ROWS($H$1:H6),$A$18)</f>
        <v>0.38</v>
      </c>
      <c r="J6" s="8" cm="1">
        <f t="array" ref="J6">INDEX($B$1:$E$7,ROWS($H$1:H6),$A$19)</f>
        <v>-1.0999999999999999E-2</v>
      </c>
    </row>
    <row r="7" spans="1:10" x14ac:dyDescent="0.35">
      <c r="A7" s="2" t="s">
        <v>15</v>
      </c>
      <c r="B7" s="2">
        <v>1800</v>
      </c>
      <c r="C7" s="7">
        <v>0.43</v>
      </c>
      <c r="D7" s="2">
        <v>7.8E-2</v>
      </c>
      <c r="E7" s="2">
        <v>-2.3E-2</v>
      </c>
      <c r="H7" s="2" t="s">
        <v>15</v>
      </c>
      <c r="I7" s="8" cm="1">
        <f t="array" ref="I7">INDEX($B$1:$E$7,ROWS($H$1:H7),$A$18)</f>
        <v>0.43</v>
      </c>
      <c r="J7" s="8" cm="1">
        <f t="array" ref="J7">INDEX($B$1:$E$7,ROWS($H$1:H7),$A$19)</f>
        <v>-2.3E-2</v>
      </c>
    </row>
    <row r="13" spans="1:10" x14ac:dyDescent="0.35">
      <c r="A13" s="8" t="s">
        <v>1</v>
      </c>
      <c r="B13" s="9" t="str">
        <f>I1&amp;" Vs. "&amp;J1</f>
        <v xml:space="preserve">Opex margin Vs. Net Profit Margin </v>
      </c>
      <c r="C13" s="10"/>
      <c r="D13" s="10"/>
    </row>
    <row r="14" spans="1:10" x14ac:dyDescent="0.35">
      <c r="A14" s="8" t="s">
        <v>7</v>
      </c>
    </row>
    <row r="15" spans="1:10" x14ac:dyDescent="0.35">
      <c r="A15" s="8" t="s">
        <v>8</v>
      </c>
    </row>
    <row r="16" spans="1:10" x14ac:dyDescent="0.35">
      <c r="A16" s="8" t="s">
        <v>9</v>
      </c>
    </row>
    <row r="18" spans="1:1" x14ac:dyDescent="0.35">
      <c r="A18">
        <v>2</v>
      </c>
    </row>
    <row r="19" spans="1:1" x14ac:dyDescent="0.35">
      <c r="A19">
        <v>4</v>
      </c>
    </row>
  </sheetData>
  <mergeCells count="1">
    <mergeCell ref="B13:D13"/>
  </mergeCells>
  <phoneticPr fontId="3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Drop Down 1">
              <controlPr defaultSize="0" autoLine="0" autoPict="0">
                <anchor moveWithCells="1">
                  <from>
                    <xdr:col>6</xdr:col>
                    <xdr:colOff>12700</xdr:colOff>
                    <xdr:row>9</xdr:row>
                    <xdr:rowOff>38100</xdr:rowOff>
                  </from>
                  <to>
                    <xdr:col>7</xdr:col>
                    <xdr:colOff>254000</xdr:colOff>
                    <xdr:row>10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4" name="Drop Down 2">
              <controlPr defaultSize="0" autoLine="0" autoPict="0">
                <anchor moveWithCells="1">
                  <from>
                    <xdr:col>6</xdr:col>
                    <xdr:colOff>25400</xdr:colOff>
                    <xdr:row>10</xdr:row>
                    <xdr:rowOff>76200</xdr:rowOff>
                  </from>
                  <to>
                    <xdr:col>7</xdr:col>
                    <xdr:colOff>266700</xdr:colOff>
                    <xdr:row>11</xdr:row>
                    <xdr:rowOff>50800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Dynamic Chart</vt:lpstr>
      <vt:lpstr>Dynamic Chart2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Siddu Marihal</dc:creator>
  <cp:lastModifiedBy>Siddu Marihal</cp:lastModifiedBy>
  <dcterms:created xsi:type="dcterms:W3CDTF">2024-10-07T05:21:46Z</dcterms:created>
  <dcterms:modified xsi:type="dcterms:W3CDTF">2024-12-26T06:12:07Z</dcterms:modified>
</cp:coreProperties>
</file>