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 Fajar\Documents\Semester 2\belajar python\nyoba\"/>
    </mc:Choice>
  </mc:AlternateContent>
  <xr:revisionPtr revIDLastSave="0" documentId="13_ncr:1_{0249574D-6077-4521-9A0D-50DBE5F356BB}" xr6:coauthVersionLast="47" xr6:coauthVersionMax="47" xr10:uidLastSave="{00000000-0000-0000-0000-000000000000}"/>
  <bookViews>
    <workbookView xWindow="-110" yWindow="-110" windowWidth="19420" windowHeight="11020" activeTab="1" xr2:uid="{E653150C-FC17-40D2-9F6E-A9EE2FAA6C74}"/>
  </bookViews>
  <sheets>
    <sheet name="Lembar1" sheetId="1" r:id="rId1"/>
    <sheet name="Lembar2" sheetId="2" r:id="rId2"/>
  </sheets>
  <definedNames>
    <definedName name="_xlnm._FilterDatabase" localSheetId="0" hidden="1">Lembar1!$K$2:$T$6</definedName>
    <definedName name="_xlchart.v1.0" hidden="1">Lembar2!$E$8:$E$16</definedName>
    <definedName name="_xlchart.v1.1" hidden="1">Lembar2!$F$7</definedName>
    <definedName name="_xlchart.v1.10" hidden="1">Lembar2!$G$7</definedName>
    <definedName name="_xlchart.v1.11" hidden="1">Lembar2!$G$8:$G$16</definedName>
    <definedName name="_xlchart.v1.12" hidden="1">Lembar2!$H$7</definedName>
    <definedName name="_xlchart.v1.13" hidden="1">Lembar2!$H$8:$H$16</definedName>
    <definedName name="_xlchart.v1.2" hidden="1">Lembar2!$F$8:$F$16</definedName>
    <definedName name="_xlchart.v1.3" hidden="1">Lembar2!$G$7</definedName>
    <definedName name="_xlchart.v1.4" hidden="1">Lembar2!$G$8:$G$16</definedName>
    <definedName name="_xlchart.v1.5" hidden="1">Lembar2!$H$7</definedName>
    <definedName name="_xlchart.v1.6" hidden="1">Lembar2!$H$8:$H$16</definedName>
    <definedName name="_xlchart.v1.7" hidden="1">Lembar2!$E$8:$E$16</definedName>
    <definedName name="_xlchart.v1.8" hidden="1">Lembar2!$F$7</definedName>
    <definedName name="_xlchart.v1.9" hidden="1">Lembar2!$F$8:$F$16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2" l="1"/>
  <c r="H9" i="2"/>
  <c r="H10" i="2"/>
  <c r="H11" i="2"/>
  <c r="H12" i="2"/>
  <c r="H13" i="2"/>
  <c r="H8" i="2"/>
  <c r="H16" i="2" s="1"/>
  <c r="G8" i="2" a="1"/>
  <c r="G8" i="2" s="1"/>
  <c r="B10" i="2"/>
  <c r="B9" i="2"/>
  <c r="B8" i="2"/>
  <c r="B11" i="2"/>
  <c r="B12" i="2" s="1"/>
  <c r="G7" i="1"/>
  <c r="H7" i="1" s="1"/>
  <c r="G8" i="1"/>
  <c r="G9" i="1"/>
  <c r="G10" i="1"/>
  <c r="G11" i="1"/>
  <c r="H11" i="1" s="1"/>
  <c r="G12" i="1"/>
  <c r="H12" i="1" s="1"/>
  <c r="G13" i="1"/>
  <c r="H13" i="1" s="1"/>
  <c r="G14" i="1"/>
  <c r="H14" i="1" s="1"/>
  <c r="G15" i="1"/>
  <c r="H15" i="1" s="1"/>
  <c r="G6" i="1"/>
  <c r="H6" i="1" s="1"/>
  <c r="H9" i="1"/>
  <c r="H10" i="1"/>
  <c r="H16" i="1"/>
  <c r="H8" i="1"/>
  <c r="F7" i="1"/>
  <c r="F8" i="1"/>
  <c r="F9" i="1"/>
  <c r="F10" i="1"/>
  <c r="F11" i="1"/>
  <c r="F12" i="1"/>
  <c r="F13" i="1"/>
  <c r="F14" i="1"/>
  <c r="F15" i="1"/>
  <c r="F6" i="1"/>
  <c r="H18" i="1" l="1"/>
  <c r="H17" i="1"/>
  <c r="H19" i="1"/>
  <c r="H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<sst xmlns="http://schemas.openxmlformats.org/spreadsheetml/2006/main" count="47" uniqueCount="47">
  <si>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Data penjualan</t>
  </si>
  <si>
    <t>TOKO UNISA RAYA</t>
  </si>
  <si>
    <t>Bulan januari 2017</t>
  </si>
  <si>
    <t>NO</t>
  </si>
  <si>
    <t>Nama barang</t>
  </si>
  <si>
    <t>Kode barang</t>
  </si>
  <si>
    <t>jumlah</t>
  </si>
  <si>
    <t>Harga</t>
  </si>
  <si>
    <t>Total</t>
  </si>
  <si>
    <t>Uang muka</t>
  </si>
  <si>
    <t>Sisa pembayaran</t>
  </si>
  <si>
    <t>Kursi</t>
  </si>
  <si>
    <t>Cutter</t>
  </si>
  <si>
    <t>White board</t>
  </si>
  <si>
    <t>Penghapus</t>
  </si>
  <si>
    <t>Meja</t>
  </si>
  <si>
    <t>Penggaris</t>
  </si>
  <si>
    <t>Printer</t>
  </si>
  <si>
    <t>Tinta</t>
  </si>
  <si>
    <t>Pensil</t>
  </si>
  <si>
    <t>Spidol</t>
  </si>
  <si>
    <t>EIK2030</t>
  </si>
  <si>
    <t>EIK2031</t>
  </si>
  <si>
    <t>EIK2032</t>
  </si>
  <si>
    <t>EIK2033</t>
  </si>
  <si>
    <t>EIK2034</t>
  </si>
  <si>
    <t>EIK2035</t>
  </si>
  <si>
    <t>EIK2036</t>
  </si>
  <si>
    <t>EIK2037</t>
  </si>
  <si>
    <t>EIK2038</t>
  </si>
  <si>
    <t>EIK2039</t>
  </si>
  <si>
    <t>Jumlah Pembayaran</t>
  </si>
  <si>
    <t>uang muka</t>
  </si>
  <si>
    <t>Sisa pembayaran tertinggi</t>
  </si>
  <si>
    <t>Jumlah sisa pembayaran</t>
  </si>
  <si>
    <t>Sisa pembayaran terendah</t>
  </si>
  <si>
    <t>Rata-rata sisa pembayaran</t>
  </si>
  <si>
    <t>MAX</t>
  </si>
  <si>
    <t>MIN</t>
  </si>
  <si>
    <t>Range</t>
  </si>
  <si>
    <t>K</t>
  </si>
  <si>
    <t>N</t>
  </si>
  <si>
    <t>P</t>
  </si>
  <si>
    <t>INTERVAL</t>
  </si>
  <si>
    <t>FREKWENSI</t>
  </si>
  <si>
    <t>JUMLAH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</si>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</sst>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masis MT Pro Black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9" fontId="0" fillId="0" borderId="0" xfId="0" applyNumberFormat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/>
    <xf numFmtId="0" fontId="0" fillId="0" borderId="0" xfId="0" quotePrefix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1" applyFont="1"/>
    <xf numFmtId="0" fontId="0" fillId="0" borderId="0" xfId="0" applyBorder="1" applyAlignment="1"/>
    <xf numFmtId="0" fontId="0" fillId="0" borderId="0" xfId="0" applyAlignment="1">
      <alignment horizontal="center"/>
    </xf>
  </cellXfs>
  <cellStyles count="2">
    <cellStyle name="Normal" xfId="0" builtinId="0"/>
    <cellStyle name="Persen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Lembar2!$H$8:$H$13</c:f>
              <c:numCache>
                <c:formatCode>0%</c:formatCode>
                <c:ptCount val="6"/>
                <c:pt idx="0">
                  <c:v>0.2</c:v>
                </c:pt>
                <c:pt idx="1">
                  <c:v>0.22500000000000001</c:v>
                </c:pt>
                <c:pt idx="2">
                  <c:v>0.27500000000000002</c:v>
                </c:pt>
                <c:pt idx="3">
                  <c:v>0.125</c:v>
                </c:pt>
                <c:pt idx="4">
                  <c:v>0.15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9-49D5-BBF8-20904B1CAA2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Lembar2!$H$8:$H$13</c:f>
              <c:numCache>
                <c:formatCode>0%</c:formatCode>
                <c:ptCount val="6"/>
                <c:pt idx="0">
                  <c:v>0.2</c:v>
                </c:pt>
                <c:pt idx="1">
                  <c:v>0.22500000000000001</c:v>
                </c:pt>
                <c:pt idx="2">
                  <c:v>0.27500000000000002</c:v>
                </c:pt>
                <c:pt idx="3">
                  <c:v>0.125</c:v>
                </c:pt>
                <c:pt idx="4">
                  <c:v>0.15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D-4797-AB7E-7204E3070C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4391791"/>
        <c:axId val="65210063"/>
      </c:barChart>
      <c:catAx>
        <c:axId val="7439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5210063"/>
        <c:crosses val="autoZero"/>
        <c:auto val="1"/>
        <c:lblAlgn val="ctr"/>
        <c:lblOffset val="100"/>
        <c:noMultiLvlLbl val="0"/>
      </c:catAx>
      <c:valAx>
        <c:axId val="6521006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439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0</xdr:row>
      <xdr:rowOff>9525</xdr:rowOff>
    </xdr:from>
    <xdr:to>
      <xdr:col>18</xdr:col>
      <xdr:colOff>295275</xdr:colOff>
      <xdr:row>14</xdr:row>
      <xdr:rowOff>174625</xdr:rowOff>
    </xdr:to>
    <xdr:graphicFrame macro="">
      <xdr:nvGraphicFramePr>
        <xdr:cNvPr id="4" name="Bagan 3">
          <a:extLst>
            <a:ext uri="{FF2B5EF4-FFF2-40B4-BE49-F238E27FC236}">
              <a16:creationId xmlns:a16="http://schemas.microsoft.com/office/drawing/2014/main" id="{2CBFC601-813B-2389-BF8D-D886861FB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568325</xdr:colOff>
      <xdr:row>15</xdr:row>
      <xdr:rowOff>3175</xdr:rowOff>
    </xdr:from>
    <xdr:to>
      <xdr:col>18</xdr:col>
      <xdr:colOff>263525</xdr:colOff>
      <xdr:row>29</xdr:row>
      <xdr:rowOff>168275</xdr:rowOff>
    </xdr:to>
    <xdr:graphicFrame macro="">
      <xdr:nvGraphicFramePr>
        <xdr:cNvPr id="5" name="Bagan 4">
          <a:extLst>
            <a:ext uri="{FF2B5EF4-FFF2-40B4-BE49-F238E27FC236}">
              <a16:creationId xmlns:a16="http://schemas.microsoft.com/office/drawing/2014/main" id="{B3076607-4305-DB67-2DCA-8A285B4DD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E615-01E3-4BFE-B146-5CFAB04F92A1}">
  <dimension ref="A1:T35"/>
  <sheetViews>
    <sheetView zoomScale="55" zoomScaleNormal="55" workbookViewId="0">
      <selection activeCell="K15" sqref="K15"/>
    </sheetView>
  </sheetViews>
  <sheetFormatPr defaultRowHeight="14.5" x14ac:dyDescent="0.35"/>
  <cols>
    <col min="2" max="3" width="13.1796875" customWidth="1"/>
    <col min="5" max="5" width="12.81640625" customWidth="1"/>
    <col min="6" max="6" width="14.90625" customWidth="1"/>
    <col min="7" max="7" width="14.7265625" customWidth="1"/>
    <col min="8" max="8" width="18.26953125" customWidth="1"/>
    <col min="9" max="9" width="7.36328125" customWidth="1"/>
    <col min="10" max="10" width="10.08984375" bestFit="1" customWidth="1"/>
  </cols>
  <sheetData>
    <row r="1" spans="1:20" x14ac:dyDescent="0.35">
      <c r="A1" s="10" t="s">
        <v>0</v>
      </c>
      <c r="B1" s="10"/>
      <c r="C1" s="10"/>
      <c r="D1" s="10"/>
      <c r="E1" s="10"/>
      <c r="F1" s="10"/>
      <c r="G1" s="10"/>
      <c r="H1" s="10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8.5" x14ac:dyDescent="0.35">
      <c r="A2" s="11" t="s">
        <v>1</v>
      </c>
      <c r="B2" s="11"/>
      <c r="C2" s="11"/>
      <c r="D2" s="11"/>
      <c r="E2" s="11"/>
      <c r="F2" s="11"/>
      <c r="G2" s="11"/>
      <c r="H2" s="11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35">
      <c r="A3" s="12" t="s">
        <v>2</v>
      </c>
      <c r="B3" s="12"/>
      <c r="C3" s="12"/>
      <c r="D3" s="12"/>
      <c r="E3" s="12"/>
      <c r="F3" s="12"/>
      <c r="G3" s="12"/>
      <c r="H3" s="12"/>
    </row>
    <row r="5" spans="1:20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20" x14ac:dyDescent="0.35">
      <c r="A6" s="2">
        <v>1</v>
      </c>
      <c r="B6" s="2" t="s">
        <v>11</v>
      </c>
      <c r="C6" s="2" t="s">
        <v>21</v>
      </c>
      <c r="D6" s="4">
        <v>5</v>
      </c>
      <c r="E6" s="3">
        <v>75500</v>
      </c>
      <c r="F6" s="3">
        <f>E6*D6</f>
        <v>377500</v>
      </c>
      <c r="G6" s="3">
        <f t="shared" ref="G6:G15" si="0">E6*$B$17</f>
        <v>15100</v>
      </c>
      <c r="H6" s="3">
        <f>F6-G6</f>
        <v>362400</v>
      </c>
    </row>
    <row r="7" spans="1:20" x14ac:dyDescent="0.35">
      <c r="A7" s="2">
        <v>2</v>
      </c>
      <c r="B7" s="2" t="s">
        <v>12</v>
      </c>
      <c r="C7" s="2" t="s">
        <v>22</v>
      </c>
      <c r="D7" s="4">
        <v>10</v>
      </c>
      <c r="E7" s="3">
        <v>2500</v>
      </c>
      <c r="F7" s="3">
        <f t="shared" ref="F7:F15" si="1">E7*D7</f>
        <v>25000</v>
      </c>
      <c r="G7" s="3">
        <f t="shared" si="0"/>
        <v>500</v>
      </c>
      <c r="H7" s="3">
        <f t="shared" ref="H7:H15" si="2">F7-G7</f>
        <v>24500</v>
      </c>
    </row>
    <row r="8" spans="1:20" x14ac:dyDescent="0.35">
      <c r="A8" s="2">
        <v>3</v>
      </c>
      <c r="B8" s="2" t="s">
        <v>13</v>
      </c>
      <c r="C8" s="2" t="s">
        <v>23</v>
      </c>
      <c r="D8" s="4">
        <v>12</v>
      </c>
      <c r="E8" s="3">
        <v>30000</v>
      </c>
      <c r="F8" s="3">
        <f t="shared" si="1"/>
        <v>360000</v>
      </c>
      <c r="G8" s="3">
        <f t="shared" si="0"/>
        <v>6000</v>
      </c>
      <c r="H8" s="3">
        <f t="shared" si="2"/>
        <v>354000</v>
      </c>
    </row>
    <row r="9" spans="1:20" x14ac:dyDescent="0.35">
      <c r="A9" s="2">
        <v>4</v>
      </c>
      <c r="B9" s="2" t="s">
        <v>14</v>
      </c>
      <c r="C9" s="2" t="s">
        <v>24</v>
      </c>
      <c r="D9" s="4">
        <v>69</v>
      </c>
      <c r="E9" s="3">
        <v>5500</v>
      </c>
      <c r="F9" s="3">
        <f t="shared" si="1"/>
        <v>379500</v>
      </c>
      <c r="G9" s="3">
        <f t="shared" si="0"/>
        <v>1100</v>
      </c>
      <c r="H9" s="3">
        <f t="shared" si="2"/>
        <v>378400</v>
      </c>
    </row>
    <row r="10" spans="1:20" x14ac:dyDescent="0.35">
      <c r="A10" s="2">
        <v>5</v>
      </c>
      <c r="B10" s="2" t="s">
        <v>15</v>
      </c>
      <c r="C10" s="2" t="s">
        <v>25</v>
      </c>
      <c r="D10" s="4">
        <v>8</v>
      </c>
      <c r="E10" s="3">
        <v>45000</v>
      </c>
      <c r="F10" s="3">
        <f t="shared" si="1"/>
        <v>360000</v>
      </c>
      <c r="G10" s="3">
        <f t="shared" si="0"/>
        <v>9000</v>
      </c>
      <c r="H10" s="3">
        <f t="shared" si="2"/>
        <v>351000</v>
      </c>
    </row>
    <row r="11" spans="1:20" x14ac:dyDescent="0.35">
      <c r="A11" s="2">
        <v>6</v>
      </c>
      <c r="B11" s="2" t="s">
        <v>16</v>
      </c>
      <c r="C11" s="2" t="s">
        <v>26</v>
      </c>
      <c r="D11" s="4">
        <v>14</v>
      </c>
      <c r="E11" s="3">
        <v>1500</v>
      </c>
      <c r="F11" s="3">
        <f t="shared" si="1"/>
        <v>21000</v>
      </c>
      <c r="G11" s="3">
        <f t="shared" si="0"/>
        <v>300</v>
      </c>
      <c r="H11" s="3">
        <f t="shared" si="2"/>
        <v>20700</v>
      </c>
    </row>
    <row r="12" spans="1:20" x14ac:dyDescent="0.35">
      <c r="A12" s="2">
        <v>7</v>
      </c>
      <c r="B12" s="2" t="s">
        <v>17</v>
      </c>
      <c r="C12" s="2" t="s">
        <v>27</v>
      </c>
      <c r="D12" s="4">
        <v>10</v>
      </c>
      <c r="E12" s="3">
        <v>1000</v>
      </c>
      <c r="F12" s="3">
        <f t="shared" si="1"/>
        <v>10000</v>
      </c>
      <c r="G12" s="3">
        <f t="shared" si="0"/>
        <v>200</v>
      </c>
      <c r="H12" s="3">
        <f t="shared" si="2"/>
        <v>9800</v>
      </c>
    </row>
    <row r="13" spans="1:20" x14ac:dyDescent="0.35">
      <c r="A13" s="2">
        <v>8</v>
      </c>
      <c r="B13" s="2" t="s">
        <v>19</v>
      </c>
      <c r="C13" s="2" t="s">
        <v>28</v>
      </c>
      <c r="D13" s="4">
        <v>4</v>
      </c>
      <c r="E13" s="3">
        <v>500</v>
      </c>
      <c r="F13" s="3">
        <f t="shared" si="1"/>
        <v>2000</v>
      </c>
      <c r="G13" s="3">
        <f t="shared" si="0"/>
        <v>100</v>
      </c>
      <c r="H13" s="3">
        <f t="shared" si="2"/>
        <v>1900</v>
      </c>
    </row>
    <row r="14" spans="1:20" x14ac:dyDescent="0.35">
      <c r="A14" s="2">
        <v>9</v>
      </c>
      <c r="B14" s="2" t="s">
        <v>18</v>
      </c>
      <c r="C14" s="2" t="s">
        <v>29</v>
      </c>
      <c r="D14" s="4">
        <v>2</v>
      </c>
      <c r="E14" s="3">
        <v>15000</v>
      </c>
      <c r="F14" s="3">
        <f t="shared" si="1"/>
        <v>30000</v>
      </c>
      <c r="G14" s="3">
        <f t="shared" si="0"/>
        <v>3000</v>
      </c>
      <c r="H14" s="3">
        <f t="shared" si="2"/>
        <v>27000</v>
      </c>
    </row>
    <row r="15" spans="1:20" x14ac:dyDescent="0.35">
      <c r="A15" s="2">
        <v>10</v>
      </c>
      <c r="B15" s="2" t="s">
        <v>20</v>
      </c>
      <c r="C15" s="2" t="s">
        <v>30</v>
      </c>
      <c r="D15" s="4">
        <v>18</v>
      </c>
      <c r="E15" s="3">
        <v>12500</v>
      </c>
      <c r="F15" s="3">
        <f t="shared" si="1"/>
        <v>225000</v>
      </c>
      <c r="G15" s="3">
        <f t="shared" si="0"/>
        <v>2500</v>
      </c>
      <c r="H15" s="3">
        <f t="shared" si="2"/>
        <v>222500</v>
      </c>
    </row>
    <row r="16" spans="1:20" ht="33" customHeight="1" x14ac:dyDescent="0.35">
      <c r="F16" s="13" t="s">
        <v>31</v>
      </c>
      <c r="G16" s="14"/>
      <c r="H16" s="5">
        <f>F6+F7+F8+F9+F10+F11+F12+F13+F14+F15</f>
        <v>1790000</v>
      </c>
    </row>
    <row r="17" spans="1:10" ht="15.5" x14ac:dyDescent="0.35">
      <c r="A17" s="6" t="s">
        <v>32</v>
      </c>
      <c r="B17" s="7">
        <v>0.2</v>
      </c>
      <c r="F17" s="8" t="s">
        <v>34</v>
      </c>
      <c r="G17" s="9"/>
      <c r="H17" s="5">
        <f>H6+H7+H8+H9+H10+H12+H11+H15+H13+H14</f>
        <v>1752200</v>
      </c>
    </row>
    <row r="18" spans="1:10" ht="15.5" x14ac:dyDescent="0.35">
      <c r="F18" s="8" t="s">
        <v>33</v>
      </c>
      <c r="G18" s="9"/>
      <c r="H18" s="5">
        <f>MAX(H6:H15)</f>
        <v>378400</v>
      </c>
    </row>
    <row r="19" spans="1:10" ht="15.5" x14ac:dyDescent="0.35">
      <c r="F19" s="8" t="s">
        <v>35</v>
      </c>
      <c r="G19" s="9"/>
      <c r="H19" s="5">
        <f>MIN(H6:H15)</f>
        <v>1900</v>
      </c>
    </row>
    <row r="20" spans="1:10" ht="15.5" x14ac:dyDescent="0.35">
      <c r="F20" s="8" t="s">
        <v>36</v>
      </c>
      <c r="G20" s="9"/>
      <c r="H20" s="5">
        <f>AVERAGE(H6:H15)</f>
        <v>175220</v>
      </c>
    </row>
    <row r="29" spans="1:10" x14ac:dyDescent="0.35">
      <c r="B29" s="15"/>
    </row>
    <row r="30" spans="1:10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</row>
  </sheetData>
  <sortState xmlns:xlrd2="http://schemas.microsoft.com/office/spreadsheetml/2017/richdata2" ref="K2:T6">
    <sortCondition ref="K2:K6"/>
  </sortState>
  <mergeCells count="8">
    <mergeCell ref="F17:G17"/>
    <mergeCell ref="F18:G18"/>
    <mergeCell ref="F19:G19"/>
    <mergeCell ref="F20:G20"/>
    <mergeCell ref="A1:H1"/>
    <mergeCell ref="A2:H2"/>
    <mergeCell ref="A3:H3"/>
    <mergeCell ref="F16:G1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ABFD-0ED2-45AE-9CA9-FCEC1A273572}">
  <dimension ref="A1:J16"/>
  <sheetViews>
    <sheetView tabSelected="1" zoomScale="70" zoomScaleNormal="70" workbookViewId="0">
      <selection activeCell="V8" sqref="V8"/>
    </sheetView>
  </sheetViews>
  <sheetFormatPr defaultRowHeight="14.5" x14ac:dyDescent="0.35"/>
  <cols>
    <col min="7" max="7" width="10.36328125" bestFit="1" customWidth="1"/>
    <col min="8" max="8" width="11.1796875" bestFit="1" customWidth="1"/>
  </cols>
  <sheetData>
    <row r="1" spans="1:10" x14ac:dyDescent="0.35">
      <c r="A1" s="15">
        <v>60</v>
      </c>
      <c r="B1" s="15">
        <v>60</v>
      </c>
      <c r="C1" s="15">
        <v>61</v>
      </c>
      <c r="D1" s="15">
        <v>62</v>
      </c>
      <c r="E1" s="15">
        <v>62</v>
      </c>
      <c r="F1" s="15">
        <v>63</v>
      </c>
      <c r="G1" s="15">
        <v>65</v>
      </c>
      <c r="H1" s="15">
        <v>66</v>
      </c>
      <c r="I1" s="15">
        <v>68</v>
      </c>
      <c r="J1" s="15">
        <v>68</v>
      </c>
    </row>
    <row r="2" spans="1:10" x14ac:dyDescent="0.35">
      <c r="A2" s="15">
        <v>68</v>
      </c>
      <c r="B2" s="15">
        <v>69</v>
      </c>
      <c r="C2" s="15">
        <v>69</v>
      </c>
      <c r="D2" s="15">
        <v>71</v>
      </c>
      <c r="E2" s="15">
        <v>72</v>
      </c>
      <c r="F2" s="15">
        <v>73</v>
      </c>
      <c r="G2" s="15">
        <v>73</v>
      </c>
      <c r="H2" s="15">
        <v>74</v>
      </c>
      <c r="I2" s="15">
        <v>74</v>
      </c>
      <c r="J2" s="15">
        <v>75</v>
      </c>
    </row>
    <row r="3" spans="1:10" x14ac:dyDescent="0.35">
      <c r="A3" s="15">
        <v>75</v>
      </c>
      <c r="B3" s="15">
        <v>75</v>
      </c>
      <c r="C3" s="15">
        <v>75</v>
      </c>
      <c r="D3" s="15">
        <v>76</v>
      </c>
      <c r="E3" s="15">
        <v>77</v>
      </c>
      <c r="F3" s="15">
        <v>78</v>
      </c>
      <c r="G3" s="15">
        <v>78</v>
      </c>
      <c r="H3" s="15">
        <v>79</v>
      </c>
      <c r="I3" s="15">
        <v>82</v>
      </c>
      <c r="J3" s="15">
        <v>82</v>
      </c>
    </row>
    <row r="4" spans="1:10" x14ac:dyDescent="0.35">
      <c r="A4" s="15">
        <v>84</v>
      </c>
      <c r="B4" s="15">
        <v>85</v>
      </c>
      <c r="C4" s="15">
        <v>87</v>
      </c>
      <c r="D4" s="15">
        <v>88</v>
      </c>
      <c r="E4" s="15">
        <v>88</v>
      </c>
      <c r="F4" s="15">
        <v>90</v>
      </c>
      <c r="G4" s="15">
        <v>93</v>
      </c>
      <c r="H4" s="15">
        <v>93</v>
      </c>
      <c r="I4" s="15">
        <v>94</v>
      </c>
      <c r="J4" s="15">
        <v>95</v>
      </c>
    </row>
    <row r="7" spans="1:10" x14ac:dyDescent="0.35">
      <c r="A7" t="s">
        <v>41</v>
      </c>
      <c r="B7" s="17">
        <v>40</v>
      </c>
      <c r="E7" s="18" t="s">
        <v>43</v>
      </c>
      <c r="F7" s="18"/>
      <c r="G7" s="15" t="s">
        <v>44</v>
      </c>
      <c r="H7" s="15" t="s">
        <v>46</v>
      </c>
    </row>
    <row r="8" spans="1:10" x14ac:dyDescent="0.35">
      <c r="A8" t="s">
        <v>37</v>
      </c>
      <c r="B8">
        <f>MAX(A1:J4)</f>
        <v>95</v>
      </c>
      <c r="E8" s="19">
        <v>60</v>
      </c>
      <c r="F8" s="19">
        <v>66</v>
      </c>
      <c r="G8" cm="1">
        <f t="array" ref="G8:G14">FREQUENCY(A1:J4,F8:F13)</f>
        <v>8</v>
      </c>
      <c r="H8" s="21">
        <f>G8/$G$16</f>
        <v>0.2</v>
      </c>
    </row>
    <row r="9" spans="1:10" x14ac:dyDescent="0.35">
      <c r="A9" t="s">
        <v>38</v>
      </c>
      <c r="B9">
        <f>MIN(A1:J4)</f>
        <v>60</v>
      </c>
      <c r="E9" s="19">
        <v>67</v>
      </c>
      <c r="F9" s="19">
        <v>73</v>
      </c>
      <c r="G9">
        <v>9</v>
      </c>
      <c r="H9" s="21">
        <f t="shared" ref="H9:H13" si="0">G9/$G$16</f>
        <v>0.22500000000000001</v>
      </c>
    </row>
    <row r="10" spans="1:10" x14ac:dyDescent="0.35">
      <c r="A10" t="s">
        <v>39</v>
      </c>
      <c r="B10">
        <f>B8-B9</f>
        <v>35</v>
      </c>
      <c r="E10" s="19">
        <v>74</v>
      </c>
      <c r="F10" s="19">
        <v>80</v>
      </c>
      <c r="G10">
        <v>11</v>
      </c>
      <c r="H10" s="21">
        <f t="shared" si="0"/>
        <v>0.27500000000000002</v>
      </c>
    </row>
    <row r="11" spans="1:10" x14ac:dyDescent="0.35">
      <c r="A11" t="s">
        <v>40</v>
      </c>
      <c r="B11" s="16">
        <f>1+(3.322*LOG(B7))</f>
        <v>6.3220432911914912</v>
      </c>
      <c r="E11" s="19">
        <v>81</v>
      </c>
      <c r="F11" s="19">
        <v>87</v>
      </c>
      <c r="G11">
        <v>5</v>
      </c>
      <c r="H11" s="21">
        <f t="shared" si="0"/>
        <v>0.125</v>
      </c>
    </row>
    <row r="12" spans="1:10" x14ac:dyDescent="0.35">
      <c r="A12" t="s">
        <v>42</v>
      </c>
      <c r="B12">
        <f>B10/B11</f>
        <v>5.536184804170122</v>
      </c>
      <c r="E12" s="19">
        <v>88</v>
      </c>
      <c r="F12" s="19">
        <v>94</v>
      </c>
      <c r="G12">
        <v>6</v>
      </c>
      <c r="H12" s="21">
        <f t="shared" si="0"/>
        <v>0.15</v>
      </c>
    </row>
    <row r="13" spans="1:10" x14ac:dyDescent="0.35">
      <c r="E13" s="19">
        <v>95</v>
      </c>
      <c r="F13" s="20">
        <v>101</v>
      </c>
      <c r="G13">
        <v>1</v>
      </c>
      <c r="H13" s="21">
        <f t="shared" si="0"/>
        <v>2.5000000000000001E-2</v>
      </c>
    </row>
    <row r="14" spans="1:10" x14ac:dyDescent="0.35">
      <c r="E14" s="20"/>
      <c r="F14" s="20"/>
      <c r="G14">
        <v>0</v>
      </c>
      <c r="H14" s="7"/>
    </row>
    <row r="15" spans="1:10" x14ac:dyDescent="0.35">
      <c r="E15" s="22"/>
      <c r="F15" s="22"/>
    </row>
    <row r="16" spans="1:10" x14ac:dyDescent="0.35">
      <c r="E16" s="23" t="s">
        <v>45</v>
      </c>
      <c r="F16" s="23"/>
      <c r="G16">
        <f>SUM(G8:G14)</f>
        <v>40</v>
      </c>
      <c r="H16" s="7">
        <f>SUM(H8:H13)</f>
        <v>1</v>
      </c>
    </row>
  </sheetData>
  <sortState xmlns:xlrd2="http://schemas.microsoft.com/office/spreadsheetml/2017/richdata2" columnSort="1" ref="A1:AN1">
    <sortCondition ref="A1:AN1"/>
  </sortState>
  <mergeCells count="2">
    <mergeCell ref="E7:F7"/>
    <mergeCell ref="E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2023-09-25T06:45:07Z</dcterms:created>
  <dcterms:modified xsi:type="dcterms:W3CDTF">2023-10-02T08:46:03Z</dcterms:modified>
</cp:coreProperties>
</file>