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3040" windowHeight="89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/>
  <c r="D17"/>
  <c r="D16"/>
  <c r="C13"/>
  <c r="C14"/>
  <c r="D18" l="1"/>
  <c r="D23" s="1"/>
</calcChain>
</file>

<file path=xl/sharedStrings.xml><?xml version="1.0" encoding="utf-8"?>
<sst xmlns="http://schemas.openxmlformats.org/spreadsheetml/2006/main" count="68" uniqueCount="64">
  <si>
    <t>Photoelectirc effect</t>
  </si>
  <si>
    <t>Choose material</t>
  </si>
  <si>
    <t>Copper</t>
  </si>
  <si>
    <t>Sodium</t>
  </si>
  <si>
    <t>Zinc</t>
  </si>
  <si>
    <t>Platinum</t>
  </si>
  <si>
    <t>Unknown</t>
  </si>
  <si>
    <t>Area of plate</t>
  </si>
  <si>
    <t>0.1 - 0.5</t>
  </si>
  <si>
    <t>Range</t>
  </si>
  <si>
    <t>Unit</t>
  </si>
  <si>
    <t>cm^2</t>
  </si>
  <si>
    <t>Interwel</t>
  </si>
  <si>
    <t>Intensity of light</t>
  </si>
  <si>
    <t>w/m^2</t>
  </si>
  <si>
    <t>Voltage applied</t>
  </si>
  <si>
    <t>"-10 to 0"</t>
  </si>
  <si>
    <t>V</t>
  </si>
  <si>
    <t>Wave length</t>
  </si>
  <si>
    <t>100 - 750</t>
  </si>
  <si>
    <t>nm</t>
  </si>
  <si>
    <t>eV</t>
  </si>
  <si>
    <t>h</t>
  </si>
  <si>
    <t>Planck's constant</t>
  </si>
  <si>
    <r>
      <rPr>
        <sz val="11"/>
        <color theme="1"/>
        <rFont val="Symbol"/>
        <family val="1"/>
        <charset val="2"/>
      </rPr>
      <t>u</t>
    </r>
    <r>
      <rPr>
        <vertAlign val="subscript"/>
        <sz val="11"/>
        <color theme="1"/>
        <rFont val="Calibri"/>
        <family val="2"/>
      </rPr>
      <t>0</t>
    </r>
  </si>
  <si>
    <t>w</t>
  </si>
  <si>
    <t>e</t>
  </si>
  <si>
    <t>electron volt</t>
  </si>
  <si>
    <t>`=we/h</t>
  </si>
  <si>
    <t>m^2kg/s (Js)</t>
  </si>
  <si>
    <t>C</t>
  </si>
  <si>
    <r>
      <t>V</t>
    </r>
    <r>
      <rPr>
        <vertAlign val="subscript"/>
        <sz val="11"/>
        <color theme="1"/>
        <rFont val="Calibri"/>
        <family val="2"/>
      </rPr>
      <t>0</t>
    </r>
  </si>
  <si>
    <t>Stopping potential</t>
  </si>
  <si>
    <t>Threshold frequency</t>
  </si>
  <si>
    <r>
      <t>h(</t>
    </r>
    <r>
      <rPr>
        <sz val="11"/>
        <color theme="1"/>
        <rFont val="Symbol"/>
        <family val="1"/>
        <charset val="2"/>
      </rPr>
      <t>u-u</t>
    </r>
    <r>
      <rPr>
        <vertAlign val="subscript"/>
        <sz val="11"/>
        <color theme="1"/>
        <rFont val="Symbol"/>
        <family val="1"/>
        <charset val="2"/>
      </rPr>
      <t>0</t>
    </r>
    <r>
      <rPr>
        <sz val="11"/>
        <color theme="1"/>
        <rFont val="Symbol"/>
        <family val="1"/>
        <charset val="2"/>
      </rPr>
      <t>)/</t>
    </r>
    <r>
      <rPr>
        <sz val="11"/>
        <color theme="1"/>
        <rFont val="Times New Roman"/>
        <family val="1"/>
      </rPr>
      <t>e</t>
    </r>
  </si>
  <si>
    <t>Red:</t>
  </si>
  <si>
    <t>750 nm to 620 nm</t>
  </si>
  <si>
    <t>Orange:</t>
  </si>
  <si>
    <t>620 nm to 590 nm</t>
  </si>
  <si>
    <t>Yellow:</t>
  </si>
  <si>
    <t>590 nm to 570 nm</t>
  </si>
  <si>
    <t>Green:</t>
  </si>
  <si>
    <t>570nm to 495 nm</t>
  </si>
  <si>
    <t>Cyan:</t>
  </si>
  <si>
    <t>495 nm to 476 nm</t>
  </si>
  <si>
    <t>BLue:</t>
  </si>
  <si>
    <t>476 nm to 449 nm</t>
  </si>
  <si>
    <t>Violet:</t>
  </si>
  <si>
    <t>449 nm to 380 nm</t>
  </si>
  <si>
    <t>uv range:</t>
  </si>
  <si>
    <t>380nm to  100nm</t>
  </si>
  <si>
    <t>Colour range</t>
  </si>
  <si>
    <r>
      <t>I</t>
    </r>
    <r>
      <rPr>
        <vertAlign val="subscript"/>
        <sz val="11"/>
        <color theme="1"/>
        <rFont val="Calibri"/>
        <family val="2"/>
      </rPr>
      <t>sat</t>
    </r>
  </si>
  <si>
    <t>Saturation current</t>
  </si>
  <si>
    <t>k*η*A</t>
  </si>
  <si>
    <t>k</t>
  </si>
  <si>
    <t>A</t>
  </si>
  <si>
    <t>l</t>
  </si>
  <si>
    <r>
      <rPr>
        <sz val="11"/>
        <color theme="1"/>
        <rFont val="Symbol"/>
        <family val="1"/>
        <charset val="2"/>
      </rPr>
      <t>u</t>
    </r>
    <r>
      <rPr>
        <sz val="11"/>
        <color theme="1"/>
        <rFont val="Calibri"/>
        <family val="2"/>
        <scheme val="minor"/>
      </rPr>
      <t/>
    </r>
  </si>
  <si>
    <t>Applied frequency</t>
  </si>
  <si>
    <r>
      <t>`=</t>
    </r>
    <r>
      <rPr>
        <sz val="11"/>
        <color theme="1"/>
        <rFont val="Times New Roman"/>
        <family val="1"/>
      </rPr>
      <t>c</t>
    </r>
    <r>
      <rPr>
        <sz val="11"/>
        <color theme="1"/>
        <rFont val="Symbol"/>
        <family val="1"/>
        <charset val="2"/>
      </rPr>
      <t>/l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</si>
  <si>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</rPr>
      <t>A</t>
    </r>
  </si>
  <si>
    <t>Hz</t>
  </si>
  <si>
    <t>Ammeter reading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</si>
</sst>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Symbol"/>
      <family val="1"/>
      <charset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0" xfId="0" applyFont="1"/>
    <xf numFmtId="17" fontId="0" fillId="0" borderId="0" xfId="0" applyNumberFormat="1"/>
    <xf numFmtId="14" fontId="0" fillId="0" borderId="0" xfId="0" applyNumberFormat="1"/>
    <xf numFmtId="0" fontId="4" fillId="0" borderId="0" xfId="0" applyFont="1"/>
    <xf numFmtId="0" fontId="1" fillId="2" borderId="1" xfId="1"/>
    <xf numFmtId="0" fontId="3" fillId="0" borderId="0" xfId="0" applyFont="1"/>
    <xf numFmtId="0" fontId="0" fillId="3" borderId="0" xfId="0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3"/>
  <sheetViews>
    <sheetView tabSelected="1" workbookViewId="0">
      <selection activeCell="D23" sqref="D23"/>
    </sheetView>
  </sheetViews>
  <sheetFormatPr defaultRowHeight="15"/>
  <cols>
    <col min="2" max="2" width="26.42578125" customWidth="1"/>
    <col min="3" max="3" width="21.28515625" customWidth="1"/>
    <col min="4" max="4" width="16.42578125" customWidth="1"/>
    <col min="5" max="5" width="11.7109375" customWidth="1"/>
    <col min="6" max="6" width="12.28515625" customWidth="1"/>
    <col min="7" max="7" width="12.140625" customWidth="1"/>
    <col min="8" max="8" width="12.42578125" customWidth="1"/>
    <col min="11" max="11" width="14.140625" customWidth="1"/>
  </cols>
  <sheetData>
    <row r="2" spans="1:12" ht="21">
      <c r="A2" s="1" t="s">
        <v>0</v>
      </c>
    </row>
    <row r="4" spans="1:12">
      <c r="D4" t="s">
        <v>10</v>
      </c>
      <c r="F4" t="s">
        <v>2</v>
      </c>
      <c r="G4" t="s">
        <v>3</v>
      </c>
      <c r="H4" t="s">
        <v>4</v>
      </c>
      <c r="I4" t="s">
        <v>5</v>
      </c>
      <c r="J4" t="s">
        <v>6</v>
      </c>
    </row>
    <row r="5" spans="1:12">
      <c r="A5" t="s">
        <v>25</v>
      </c>
      <c r="B5" t="s">
        <v>1</v>
      </c>
      <c r="C5">
        <v>6.35</v>
      </c>
      <c r="D5" t="s">
        <v>21</v>
      </c>
      <c r="F5">
        <v>4.7</v>
      </c>
      <c r="G5">
        <v>2.2799999999999998</v>
      </c>
      <c r="H5">
        <v>4.3</v>
      </c>
      <c r="I5">
        <v>6.35</v>
      </c>
      <c r="J5">
        <v>2.1</v>
      </c>
    </row>
    <row r="6" spans="1:12">
      <c r="E6" t="s">
        <v>9</v>
      </c>
      <c r="G6" t="s">
        <v>12</v>
      </c>
    </row>
    <row r="7" spans="1:12">
      <c r="A7" t="s">
        <v>56</v>
      </c>
      <c r="B7" t="s">
        <v>7</v>
      </c>
      <c r="C7">
        <v>0.1</v>
      </c>
      <c r="D7" t="s">
        <v>11</v>
      </c>
      <c r="E7" t="s">
        <v>8</v>
      </c>
      <c r="G7">
        <v>0.1</v>
      </c>
      <c r="K7" s="5" t="s">
        <v>51</v>
      </c>
    </row>
    <row r="8" spans="1:12">
      <c r="A8" t="s">
        <v>55</v>
      </c>
      <c r="B8" t="s">
        <v>13</v>
      </c>
      <c r="C8">
        <v>5</v>
      </c>
      <c r="D8" t="s">
        <v>14</v>
      </c>
      <c r="E8" s="2">
        <v>10959</v>
      </c>
      <c r="G8">
        <v>5</v>
      </c>
      <c r="K8" t="s">
        <v>35</v>
      </c>
      <c r="L8" t="s">
        <v>36</v>
      </c>
    </row>
    <row r="9" spans="1:12">
      <c r="A9" t="s">
        <v>17</v>
      </c>
      <c r="B9" t="s">
        <v>15</v>
      </c>
      <c r="C9">
        <v>0</v>
      </c>
      <c r="D9" t="s">
        <v>17</v>
      </c>
      <c r="E9" s="3" t="s">
        <v>16</v>
      </c>
      <c r="G9">
        <v>0.1</v>
      </c>
      <c r="K9" t="s">
        <v>37</v>
      </c>
      <c r="L9" t="s">
        <v>38</v>
      </c>
    </row>
    <row r="10" spans="1:12">
      <c r="A10" s="6" t="s">
        <v>57</v>
      </c>
      <c r="B10" t="s">
        <v>18</v>
      </c>
      <c r="C10">
        <v>100</v>
      </c>
      <c r="D10" t="s">
        <v>20</v>
      </c>
      <c r="E10" t="s">
        <v>19</v>
      </c>
      <c r="G10">
        <v>2</v>
      </c>
      <c r="K10" t="s">
        <v>39</v>
      </c>
      <c r="L10" t="s">
        <v>40</v>
      </c>
    </row>
    <row r="11" spans="1:12">
      <c r="K11" t="s">
        <v>41</v>
      </c>
      <c r="L11" t="s">
        <v>42</v>
      </c>
    </row>
    <row r="12" spans="1:12">
      <c r="K12" t="s">
        <v>43</v>
      </c>
      <c r="L12" t="s">
        <v>44</v>
      </c>
    </row>
    <row r="13" spans="1:12">
      <c r="A13" t="s">
        <v>22</v>
      </c>
      <c r="B13" t="s">
        <v>23</v>
      </c>
      <c r="C13">
        <f>6.63*10^-34</f>
        <v>6.6300000000000008E-34</v>
      </c>
      <c r="D13" t="s">
        <v>29</v>
      </c>
      <c r="K13" t="s">
        <v>45</v>
      </c>
      <c r="L13" t="s">
        <v>46</v>
      </c>
    </row>
    <row r="14" spans="1:12">
      <c r="A14" t="s">
        <v>26</v>
      </c>
      <c r="B14" t="s">
        <v>27</v>
      </c>
      <c r="C14">
        <f>1.602*10^-19</f>
        <v>1.602E-19</v>
      </c>
      <c r="D14" t="s">
        <v>30</v>
      </c>
      <c r="K14" t="s">
        <v>47</v>
      </c>
      <c r="L14" t="s">
        <v>48</v>
      </c>
    </row>
    <row r="15" spans="1:12">
      <c r="K15" t="s">
        <v>49</v>
      </c>
      <c r="L15" t="s">
        <v>50</v>
      </c>
    </row>
    <row r="16" spans="1:12">
      <c r="A16" s="4" t="s">
        <v>58</v>
      </c>
      <c r="B16" t="s">
        <v>59</v>
      </c>
      <c r="C16" s="6" t="s">
        <v>60</v>
      </c>
      <c r="D16">
        <f>3*10^8/(C10*10^-9)</f>
        <v>2999999999999999.5</v>
      </c>
      <c r="E16" t="s">
        <v>62</v>
      </c>
    </row>
    <row r="17" spans="1:5" ht="18">
      <c r="A17" s="4" t="s">
        <v>24</v>
      </c>
      <c r="B17" t="s">
        <v>33</v>
      </c>
      <c r="C17" t="s">
        <v>28</v>
      </c>
      <c r="D17">
        <f>C5/(C13)*C14</f>
        <v>1534343891402714.7</v>
      </c>
      <c r="E17" t="s">
        <v>62</v>
      </c>
    </row>
    <row r="18" spans="1:5" ht="18">
      <c r="A18" s="4" t="s">
        <v>31</v>
      </c>
      <c r="B18" t="s">
        <v>32</v>
      </c>
      <c r="C18" t="s">
        <v>34</v>
      </c>
      <c r="D18">
        <f>C13*(D16-D17)/C14</f>
        <v>6.0657303370786515</v>
      </c>
      <c r="E18" t="s">
        <v>17</v>
      </c>
    </row>
    <row r="19" spans="1:5" ht="18">
      <c r="A19" s="4" t="s">
        <v>52</v>
      </c>
      <c r="B19" t="s">
        <v>53</v>
      </c>
      <c r="C19" t="s">
        <v>54</v>
      </c>
      <c r="D19">
        <f>C8*10*C7*10^-4</f>
        <v>5.0000000000000001E-4</v>
      </c>
      <c r="E19" s="4" t="s">
        <v>56</v>
      </c>
    </row>
    <row r="23" spans="1:5">
      <c r="B23" t="s">
        <v>63</v>
      </c>
      <c r="D23" s="7">
        <f>IF(C9+D18&lt;0,L280,(C9+D18)*D19*1000)</f>
        <v>3.0328651685393258</v>
      </c>
      <c r="E23" s="4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Saneesh P F</dc:creator>
  <cp:lastModifiedBy>suryatk</cp:lastModifiedBy>
  <dcterms:created xsi:type="dcterms:W3CDTF">2016-12-28T04:07:49Z</dcterms:created>
  <dcterms:modified xsi:type="dcterms:W3CDTF">2017-01-18T04:04:34Z</dcterms:modified>
</cp:coreProperties>
</file>