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C528E871-4110-4644-8F43-88F357201B1B}" xr6:coauthVersionLast="45" xr6:coauthVersionMax="45" xr10:uidLastSave="{00000000-0000-0000-0000-000000000000}"/>
  <bookViews>
    <workbookView xWindow="-120" yWindow="-120" windowWidth="29040" windowHeight="15990" xr2:uid="{00000000-000D-0000-FFFF-FFFF00000000}"/>
  </bookViews>
  <sheets>
    <sheet name="CronogramaDeProjeto" sheetId="11" r:id="rId1"/>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1" l="1"/>
  <c r="E11" i="11"/>
  <c r="F9" i="11"/>
  <c r="E10" i="11"/>
  <c r="F10" i="11" l="1"/>
  <c r="E3" i="11"/>
  <c r="H7" i="11" l="1"/>
  <c r="E9" i="11" l="1"/>
  <c r="H22" i="11" l="1"/>
  <c r="I5" i="11"/>
  <c r="I6" i="11" s="1"/>
  <c r="H33" i="11"/>
  <c r="H32" i="11"/>
  <c r="H31" i="11"/>
  <c r="H30" i="11"/>
  <c r="H29" i="11"/>
  <c r="H28" i="11"/>
  <c r="H26" i="11"/>
  <c r="H20" i="11"/>
  <c r="H14" i="11"/>
  <c r="H8" i="11"/>
  <c r="H21" i="11" l="1"/>
  <c r="H9" i="11"/>
  <c r="H25" i="11" l="1"/>
  <c r="H27"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<sst xmlns="http://schemas.openxmlformats.org/spreadsheetml/2006/main" count="88" uniqueCount="41">
  <si>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</si>
  <si>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</si>
  <si>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</si>
  <si>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</si>
  <si>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</si>
  <si>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</si>
  <si>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</si>
  <si>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</si>
  <si>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</si>
  <si>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</si>
  <si>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</si>
  <si>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</si>
  <si>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</si>
  <si>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</si>
  <si>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</si>
  <si>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Tarefa 1</t>
  </si>
  <si>
    <t>Tarefa 2</t>
  </si>
  <si>
    <t>Tarefa 3</t>
  </si>
  <si>
    <t>Tarefa 4</t>
  </si>
  <si>
    <t>Tarefa 5</t>
  </si>
  <si>
    <t>Título Fase 2</t>
  </si>
  <si>
    <t>Título Fase 3</t>
  </si>
  <si>
    <t>Título Fase 4</t>
  </si>
  <si>
    <t>Insira novas linhas ACIMA desta</t>
  </si>
  <si>
    <t>Início do projeto:</t>
  </si>
  <si>
    <t>Semana de exibição:</t>
  </si>
  <si>
    <t>ATRIBUÍDO
PARA</t>
  </si>
  <si>
    <t>PROGRESSO</t>
  </si>
  <si>
    <t>INÍCIO</t>
  </si>
  <si>
    <t>data</t>
  </si>
  <si>
    <t>TÉRMINO</t>
  </si>
  <si>
    <t>DIAS</t>
  </si>
  <si>
    <t>DESENVOLVIMENTO DO PROJETO DE TCC</t>
  </si>
  <si>
    <t>Master - Sistema para Controle de Ordens de Serviços</t>
  </si>
  <si>
    <t>Sidney, Luiz e Marcos</t>
  </si>
  <si>
    <t>Luiz</t>
  </si>
  <si>
    <t>CRIAÇÃO DO GRÁFICO DE GANTT</t>
  </si>
  <si>
    <t>Fim do TCC: 10/11/2020</t>
  </si>
  <si>
    <t>PRIMEIRA SEMANA</t>
  </si>
  <si>
    <t>DESIGNAÇÃO DE TAREFAS</t>
  </si>
  <si>
    <t>Sidney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</si>
</sst>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d/m/yy;@"/>
    <numFmt numFmtId="167" formatCode="ddd\,\ dd/mm/yyyy"/>
    <numFmt numFmtId="168" formatCode="\ d&quot; de &quot;mmm&quot; de &quot;yyyy"/>
    <numFmt numFmtId="169" formatCode="\ 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11" applyNumberFormat="0" applyAlignment="0" applyProtection="0"/>
    <xf numFmtId="0" fontId="23" fillId="18" borderId="12" applyNumberFormat="0" applyAlignment="0" applyProtection="0"/>
    <xf numFmtId="0" fontId="24" fillId="18" borderId="11" applyNumberFormat="0" applyAlignment="0" applyProtection="0"/>
    <xf numFmtId="0" fontId="25" fillId="0" borderId="13" applyNumberFormat="0" applyFill="0" applyAlignment="0" applyProtection="0"/>
    <xf numFmtId="0" fontId="26" fillId="19" borderId="14" applyNumberFormat="0" applyAlignment="0" applyProtection="0"/>
    <xf numFmtId="0" fontId="27" fillId="0" borderId="0" applyNumberFormat="0" applyFill="0" applyBorder="0" applyAlignment="0" applyProtection="0"/>
    <xf numFmtId="0" fontId="9" fillId="20"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NumberFormat="1"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NumberFormat="1"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NumberFormat="1"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NumberFormat="1" applyFill="1">
      <alignment horizontal="center" vertical="center"/>
    </xf>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29" fillId="0" borderId="0" xfId="7" applyFont="1">
      <alignment vertical="top"/>
    </xf>
    <xf numFmtId="0" fontId="27" fillId="0" borderId="0" xfId="0" applyFont="1"/>
    <xf numFmtId="0" fontId="9" fillId="0" borderId="0" xfId="8">
      <alignment horizontal="right" indent="1"/>
    </xf>
    <xf numFmtId="0" fontId="9" fillId="0" borderId="7" xfId="8" applyBorder="1">
      <alignment horizontal="right" indent="1"/>
    </xf>
    <xf numFmtId="0" fontId="0" fillId="0" borderId="10" xfId="0" applyBorder="1"/>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7" fontId="9" fillId="0" borderId="3" xfId="9" applyNumberFormat="1">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B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B5" sqref="B5:G5"/>
    </sheetView>
  </sheetViews>
  <sheetFormatPr defaultRowHeight="30.2" customHeight="1" x14ac:dyDescent="0.25"/>
  <cols>
    <col min="1" max="1" width="2.7109375" style="35" customWidth="1"/>
    <col min="2" max="2" width="22.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3.140625" customWidth="1"/>
    <col min="69" max="70" width="10.28515625"/>
  </cols>
  <sheetData>
    <row r="1" spans="1:64" ht="30.2" customHeight="1" x14ac:dyDescent="0.45">
      <c r="A1" s="36" t="s">
        <v>0</v>
      </c>
      <c r="B1" s="40" t="s">
        <v>32</v>
      </c>
      <c r="C1" s="1"/>
      <c r="D1" s="2"/>
      <c r="E1" s="4"/>
      <c r="F1" s="34"/>
      <c r="H1" s="2"/>
      <c r="I1" s="11"/>
    </row>
    <row r="2" spans="1:64" ht="30.2" customHeight="1" x14ac:dyDescent="0.3">
      <c r="A2" s="35" t="s">
        <v>1</v>
      </c>
      <c r="B2" s="41" t="s">
        <v>33</v>
      </c>
      <c r="I2" s="38"/>
    </row>
    <row r="3" spans="1:64" ht="30.2" customHeight="1" x14ac:dyDescent="0.25">
      <c r="A3" s="35" t="s">
        <v>2</v>
      </c>
      <c r="B3" s="74" t="s">
        <v>34</v>
      </c>
      <c r="C3" s="76" t="s">
        <v>24</v>
      </c>
      <c r="D3" s="77"/>
      <c r="E3" s="82">
        <f>DATE(2020,8,17)</f>
        <v>44060</v>
      </c>
      <c r="F3" s="82"/>
    </row>
    <row r="4" spans="1:64" ht="30.2" customHeight="1" x14ac:dyDescent="0.25">
      <c r="A4" s="36" t="s">
        <v>3</v>
      </c>
      <c r="B4" s="75" t="s">
        <v>37</v>
      </c>
      <c r="C4" s="76" t="s">
        <v>25</v>
      </c>
      <c r="D4" s="77"/>
      <c r="E4" s="7">
        <v>2</v>
      </c>
      <c r="I4" s="79">
        <f>I5</f>
        <v>44067</v>
      </c>
      <c r="J4" s="80"/>
      <c r="K4" s="80"/>
      <c r="L4" s="80"/>
      <c r="M4" s="80"/>
      <c r="N4" s="80"/>
      <c r="O4" s="81"/>
      <c r="P4" s="79">
        <f>P5</f>
        <v>44074</v>
      </c>
      <c r="Q4" s="80"/>
      <c r="R4" s="80"/>
      <c r="S4" s="80"/>
      <c r="T4" s="80"/>
      <c r="U4" s="80"/>
      <c r="V4" s="81"/>
      <c r="W4" s="79">
        <f>W5</f>
        <v>44081</v>
      </c>
      <c r="X4" s="80"/>
      <c r="Y4" s="80"/>
      <c r="Z4" s="80"/>
      <c r="AA4" s="80"/>
      <c r="AB4" s="80"/>
      <c r="AC4" s="81"/>
      <c r="AD4" s="79">
        <f>AD5</f>
        <v>44088</v>
      </c>
      <c r="AE4" s="80"/>
      <c r="AF4" s="80"/>
      <c r="AG4" s="80"/>
      <c r="AH4" s="80"/>
      <c r="AI4" s="80"/>
      <c r="AJ4" s="81"/>
      <c r="AK4" s="79">
        <f>AK5</f>
        <v>44095</v>
      </c>
      <c r="AL4" s="80"/>
      <c r="AM4" s="80"/>
      <c r="AN4" s="80"/>
      <c r="AO4" s="80"/>
      <c r="AP4" s="80"/>
      <c r="AQ4" s="81"/>
      <c r="AR4" s="79">
        <f>AR5</f>
        <v>44102</v>
      </c>
      <c r="AS4" s="80"/>
      <c r="AT4" s="80"/>
      <c r="AU4" s="80"/>
      <c r="AV4" s="80"/>
      <c r="AW4" s="80"/>
      <c r="AX4" s="81"/>
      <c r="AY4" s="79">
        <f>AY5</f>
        <v>44109</v>
      </c>
      <c r="AZ4" s="80"/>
      <c r="BA4" s="80"/>
      <c r="BB4" s="80"/>
      <c r="BC4" s="80"/>
      <c r="BD4" s="80"/>
      <c r="BE4" s="81"/>
      <c r="BF4" s="79">
        <f>BF5</f>
        <v>44116</v>
      </c>
      <c r="BG4" s="80"/>
      <c r="BH4" s="80"/>
      <c r="BI4" s="80"/>
      <c r="BJ4" s="80"/>
      <c r="BK4" s="80"/>
      <c r="BL4" s="81"/>
    </row>
    <row r="5" spans="1:64" ht="15" customHeight="1" x14ac:dyDescent="0.25">
      <c r="A5" s="36" t="s">
        <v>4</v>
      </c>
      <c r="B5" s="78"/>
      <c r="C5" s="78"/>
      <c r="D5" s="78"/>
      <c r="E5" s="78"/>
      <c r="F5" s="78"/>
      <c r="G5" s="78"/>
      <c r="I5" s="71">
        <f>Início_do_projeto-WEEKDAY(Início_do_projeto,1)+2+7*(Semana_de_exibição-1)</f>
        <v>44067</v>
      </c>
      <c r="J5" s="72">
        <f>I5+1</f>
        <v>44068</v>
      </c>
      <c r="K5" s="72">
        <f t="shared" ref="K5:AX5" si="0">J5+1</f>
        <v>44069</v>
      </c>
      <c r="L5" s="72">
        <f t="shared" si="0"/>
        <v>44070</v>
      </c>
      <c r="M5" s="72">
        <f t="shared" si="0"/>
        <v>44071</v>
      </c>
      <c r="N5" s="72">
        <f t="shared" si="0"/>
        <v>44072</v>
      </c>
      <c r="O5" s="73">
        <f t="shared" si="0"/>
        <v>44073</v>
      </c>
      <c r="P5" s="71">
        <f>O5+1</f>
        <v>44074</v>
      </c>
      <c r="Q5" s="72">
        <f>P5+1</f>
        <v>44075</v>
      </c>
      <c r="R5" s="72">
        <f t="shared" si="0"/>
        <v>44076</v>
      </c>
      <c r="S5" s="72">
        <f t="shared" si="0"/>
        <v>44077</v>
      </c>
      <c r="T5" s="72">
        <f t="shared" si="0"/>
        <v>44078</v>
      </c>
      <c r="U5" s="72">
        <f t="shared" si="0"/>
        <v>44079</v>
      </c>
      <c r="V5" s="73">
        <f t="shared" si="0"/>
        <v>44080</v>
      </c>
      <c r="W5" s="71">
        <f>V5+1</f>
        <v>44081</v>
      </c>
      <c r="X5" s="72">
        <f>W5+1</f>
        <v>44082</v>
      </c>
      <c r="Y5" s="72">
        <f t="shared" si="0"/>
        <v>44083</v>
      </c>
      <c r="Z5" s="72">
        <f t="shared" si="0"/>
        <v>44084</v>
      </c>
      <c r="AA5" s="72">
        <f t="shared" si="0"/>
        <v>44085</v>
      </c>
      <c r="AB5" s="72">
        <f t="shared" si="0"/>
        <v>44086</v>
      </c>
      <c r="AC5" s="73">
        <f t="shared" si="0"/>
        <v>44087</v>
      </c>
      <c r="AD5" s="71">
        <f>AC5+1</f>
        <v>44088</v>
      </c>
      <c r="AE5" s="72">
        <f>AD5+1</f>
        <v>44089</v>
      </c>
      <c r="AF5" s="72">
        <f t="shared" si="0"/>
        <v>44090</v>
      </c>
      <c r="AG5" s="72">
        <f t="shared" si="0"/>
        <v>44091</v>
      </c>
      <c r="AH5" s="72">
        <f t="shared" si="0"/>
        <v>44092</v>
      </c>
      <c r="AI5" s="72">
        <f t="shared" si="0"/>
        <v>44093</v>
      </c>
      <c r="AJ5" s="73">
        <f t="shared" si="0"/>
        <v>44094</v>
      </c>
      <c r="AK5" s="71">
        <f>AJ5+1</f>
        <v>44095</v>
      </c>
      <c r="AL5" s="72">
        <f>AK5+1</f>
        <v>44096</v>
      </c>
      <c r="AM5" s="72">
        <f t="shared" si="0"/>
        <v>44097</v>
      </c>
      <c r="AN5" s="72">
        <f t="shared" si="0"/>
        <v>44098</v>
      </c>
      <c r="AO5" s="72">
        <f t="shared" si="0"/>
        <v>44099</v>
      </c>
      <c r="AP5" s="72">
        <f t="shared" si="0"/>
        <v>44100</v>
      </c>
      <c r="AQ5" s="73">
        <f t="shared" si="0"/>
        <v>44101</v>
      </c>
      <c r="AR5" s="71">
        <f>AQ5+1</f>
        <v>44102</v>
      </c>
      <c r="AS5" s="72">
        <f>AR5+1</f>
        <v>44103</v>
      </c>
      <c r="AT5" s="72">
        <f t="shared" si="0"/>
        <v>44104</v>
      </c>
      <c r="AU5" s="72">
        <f t="shared" si="0"/>
        <v>44105</v>
      </c>
      <c r="AV5" s="72">
        <f t="shared" si="0"/>
        <v>44106</v>
      </c>
      <c r="AW5" s="72">
        <f t="shared" si="0"/>
        <v>44107</v>
      </c>
      <c r="AX5" s="73">
        <f t="shared" si="0"/>
        <v>44108</v>
      </c>
      <c r="AY5" s="71">
        <f>AX5+1</f>
        <v>44109</v>
      </c>
      <c r="AZ5" s="72">
        <f>AY5+1</f>
        <v>44110</v>
      </c>
      <c r="BA5" s="72">
        <f t="shared" ref="BA5:BE5" si="1">AZ5+1</f>
        <v>44111</v>
      </c>
      <c r="BB5" s="72">
        <f t="shared" si="1"/>
        <v>44112</v>
      </c>
      <c r="BC5" s="72">
        <f t="shared" si="1"/>
        <v>44113</v>
      </c>
      <c r="BD5" s="72">
        <f t="shared" si="1"/>
        <v>44114</v>
      </c>
      <c r="BE5" s="73">
        <f t="shared" si="1"/>
        <v>44115</v>
      </c>
      <c r="BF5" s="71">
        <f>BE5+1</f>
        <v>44116</v>
      </c>
      <c r="BG5" s="72">
        <f>BF5+1</f>
        <v>44117</v>
      </c>
      <c r="BH5" s="72">
        <f t="shared" ref="BH5:BL5" si="2">BG5+1</f>
        <v>44118</v>
      </c>
      <c r="BI5" s="72">
        <f t="shared" si="2"/>
        <v>44119</v>
      </c>
      <c r="BJ5" s="72">
        <f t="shared" si="2"/>
        <v>44120</v>
      </c>
      <c r="BK5" s="72">
        <f t="shared" si="2"/>
        <v>44121</v>
      </c>
      <c r="BL5" s="73">
        <f t="shared" si="2"/>
        <v>44122</v>
      </c>
    </row>
    <row r="6" spans="1:64" ht="30.2" customHeight="1" thickBot="1" x14ac:dyDescent="0.3">
      <c r="A6" s="36" t="s">
        <v>5</v>
      </c>
      <c r="B6" s="8" t="s">
        <v>14</v>
      </c>
      <c r="C6" s="9" t="s">
        <v>26</v>
      </c>
      <c r="D6" s="9" t="s">
        <v>27</v>
      </c>
      <c r="E6" s="9" t="s">
        <v>28</v>
      </c>
      <c r="F6" s="9" t="s">
        <v>30</v>
      </c>
      <c r="G6" s="9"/>
      <c r="H6" s="9" t="s">
        <v>31</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2" hidden="1" customHeight="1" thickBot="1" x14ac:dyDescent="0.3">
      <c r="A7" s="35" t="s">
        <v>6</v>
      </c>
      <c r="C7" s="39"/>
      <c r="E7"/>
      <c r="H7" t="str">
        <f>IF(OR(ISBLANK(início_da_tarefa),ISBLANK(término_da_tarefa)),"",término_da_tarefa-início_da_tarefa+1)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2" customHeight="1" thickBot="1" x14ac:dyDescent="0.3">
      <c r="A8" s="36" t="s">
        <v>7</v>
      </c>
      <c r="B8" s="15" t="s">
        <v>38</v>
      </c>
      <c r="C8" s="42"/>
      <c r="D8" s="16"/>
      <c r="E8" s="56"/>
      <c r="F8" s="57"/>
      <c r="G8" s="14"/>
      <c r="H8" s="14" t="str">
        <f t="shared" ref="H8:H33" si="6">IF(OR(ISBLANK(início_da_tarefa),ISBLANK(término_da_tarefa)),"",término_da_tarefa-início_da_tarefa+1)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2" customHeight="1" thickBot="1" x14ac:dyDescent="0.3">
      <c r="A9" s="36" t="s">
        <v>8</v>
      </c>
      <c r="B9" s="51" t="s">
        <v>36</v>
      </c>
      <c r="C9" s="43" t="s">
        <v>40</v>
      </c>
      <c r="D9" s="17">
        <v>1</v>
      </c>
      <c r="E9" s="58">
        <f>Início_do_projeto</f>
        <v>44060</v>
      </c>
      <c r="F9" s="58">
        <f>E9+6</f>
        <v>44066</v>
      </c>
      <c r="G9" s="14"/>
      <c r="H9" s="14">
        <f t="shared" si="6"/>
        <v>7</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2" customHeight="1" thickBot="1" x14ac:dyDescent="0.3">
      <c r="A10" s="36" t="s">
        <v>9</v>
      </c>
      <c r="B10" s="51" t="s">
        <v>39</v>
      </c>
      <c r="C10" s="43" t="s">
        <v>35</v>
      </c>
      <c r="D10" s="17">
        <v>0</v>
      </c>
      <c r="E10" s="58">
        <f>F9</f>
        <v>44066</v>
      </c>
      <c r="F10" s="58">
        <f>E10+1</f>
        <v>44067</v>
      </c>
      <c r="G10" s="14"/>
      <c r="H10" s="14">
        <f t="shared" si="6"/>
        <v>2</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2" customHeight="1" thickBot="1" x14ac:dyDescent="0.3">
      <c r="A11" s="35"/>
      <c r="B11" s="51" t="s">
        <v>17</v>
      </c>
      <c r="C11" s="43"/>
      <c r="D11" s="17"/>
      <c r="E11" s="58">
        <f>F10</f>
        <v>44067</v>
      </c>
      <c r="F11" s="58">
        <f>E11+1</f>
        <v>44068</v>
      </c>
      <c r="G11" s="14"/>
      <c r="H11" s="14">
        <f t="shared" si="6"/>
        <v>2</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2" customHeight="1" thickBot="1" x14ac:dyDescent="0.3">
      <c r="A12" s="35"/>
      <c r="B12" s="51" t="s">
        <v>18</v>
      </c>
      <c r="C12" s="43"/>
      <c r="D12" s="17"/>
      <c r="E12" s="58" t="s">
        <v>29</v>
      </c>
      <c r="F12" s="58" t="s">
        <v>29</v>
      </c>
      <c r="G12" s="14"/>
      <c r="H12" s="14" t="e">
        <f t="shared" si="6"/>
        <v>#VALUE!</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2" customHeight="1" thickBot="1" x14ac:dyDescent="0.3">
      <c r="A13" s="35"/>
      <c r="B13" s="51" t="s">
        <v>19</v>
      </c>
      <c r="C13" s="43"/>
      <c r="D13" s="17"/>
      <c r="E13" s="58" t="s">
        <v>29</v>
      </c>
      <c r="F13" s="58" t="s">
        <v>29</v>
      </c>
      <c r="G13" s="14"/>
      <c r="H13" s="14" t="e">
        <f t="shared" si="6"/>
        <v>#VALUE!</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2" customHeight="1" thickBot="1" x14ac:dyDescent="0.3">
      <c r="A14" s="36" t="s">
        <v>10</v>
      </c>
      <c r="B14" s="18" t="s">
        <v>20</v>
      </c>
      <c r="C14" s="44"/>
      <c r="D14" s="19"/>
      <c r="E14" s="59"/>
      <c r="F14" s="60"/>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2" customHeight="1" thickBot="1" x14ac:dyDescent="0.3">
      <c r="A15" s="36"/>
      <c r="B15" s="52" t="s">
        <v>15</v>
      </c>
      <c r="C15" s="45"/>
      <c r="D15" s="20"/>
      <c r="E15" s="61" t="s">
        <v>29</v>
      </c>
      <c r="F15" s="61" t="s">
        <v>29</v>
      </c>
      <c r="G15" s="14"/>
      <c r="H15" s="14" t="e">
        <f t="shared" si="6"/>
        <v>#VALUE!</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2" customHeight="1" thickBot="1" x14ac:dyDescent="0.3">
      <c r="A16" s="35"/>
      <c r="B16" s="52" t="s">
        <v>16</v>
      </c>
      <c r="C16" s="45"/>
      <c r="D16" s="20"/>
      <c r="E16" s="61" t="s">
        <v>29</v>
      </c>
      <c r="F16" s="61" t="s">
        <v>29</v>
      </c>
      <c r="G16" s="14"/>
      <c r="H16" s="14" t="e">
        <f t="shared" si="6"/>
        <v>#VALUE!</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2" customHeight="1" thickBot="1" x14ac:dyDescent="0.3">
      <c r="A17" s="35"/>
      <c r="B17" s="52" t="s">
        <v>17</v>
      </c>
      <c r="C17" s="45"/>
      <c r="D17" s="20"/>
      <c r="E17" s="61" t="s">
        <v>29</v>
      </c>
      <c r="F17" s="61" t="s">
        <v>29</v>
      </c>
      <c r="G17" s="14"/>
      <c r="H17" s="14" t="e">
        <f t="shared" si="6"/>
        <v>#VALUE!</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2" customHeight="1" thickBot="1" x14ac:dyDescent="0.3">
      <c r="A18" s="35"/>
      <c r="B18" s="52" t="s">
        <v>18</v>
      </c>
      <c r="C18" s="45"/>
      <c r="D18" s="20"/>
      <c r="E18" s="61" t="s">
        <v>29</v>
      </c>
      <c r="F18" s="61" t="s">
        <v>29</v>
      </c>
      <c r="G18" s="14"/>
      <c r="H18" s="14" t="e">
        <f t="shared" si="6"/>
        <v>#VALUE!</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2" customHeight="1" thickBot="1" x14ac:dyDescent="0.3">
      <c r="A19" s="35"/>
      <c r="B19" s="52" t="s">
        <v>19</v>
      </c>
      <c r="C19" s="45"/>
      <c r="D19" s="20"/>
      <c r="E19" s="61" t="s">
        <v>29</v>
      </c>
      <c r="F19" s="61" t="s">
        <v>29</v>
      </c>
      <c r="G19" s="14"/>
      <c r="H19" s="14" t="e">
        <f t="shared" si="6"/>
        <v>#VALUE!</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2" customHeight="1" thickBot="1" x14ac:dyDescent="0.3">
      <c r="A20" s="35" t="s">
        <v>11</v>
      </c>
      <c r="B20" s="21" t="s">
        <v>21</v>
      </c>
      <c r="C20" s="46"/>
      <c r="D20" s="22"/>
      <c r="E20" s="62"/>
      <c r="F20" s="63"/>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2" customHeight="1" thickBot="1" x14ac:dyDescent="0.3">
      <c r="A21" s="35"/>
      <c r="B21" s="53" t="s">
        <v>15</v>
      </c>
      <c r="C21" s="47"/>
      <c r="D21" s="23"/>
      <c r="E21" s="64" t="s">
        <v>29</v>
      </c>
      <c r="F21" s="64" t="s">
        <v>29</v>
      </c>
      <c r="G21" s="14"/>
      <c r="H21" s="14" t="e">
        <f t="shared" si="6"/>
        <v>#VALUE!</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2" customHeight="1" thickBot="1" x14ac:dyDescent="0.3">
      <c r="A22" s="35"/>
      <c r="B22" s="53" t="s">
        <v>16</v>
      </c>
      <c r="C22" s="47"/>
      <c r="D22" s="23"/>
      <c r="E22" s="64" t="s">
        <v>29</v>
      </c>
      <c r="F22" s="64" t="s">
        <v>29</v>
      </c>
      <c r="G22" s="14"/>
      <c r="H22" s="14" t="e">
        <f t="shared" si="6"/>
        <v>#VALUE!</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2" customHeight="1" thickBot="1" x14ac:dyDescent="0.3">
      <c r="A23" s="35"/>
      <c r="B23" s="53" t="s">
        <v>17</v>
      </c>
      <c r="C23" s="47"/>
      <c r="D23" s="23"/>
      <c r="E23" s="64" t="s">
        <v>29</v>
      </c>
      <c r="F23" s="64" t="s">
        <v>29</v>
      </c>
      <c r="G23" s="14"/>
      <c r="H23" s="14" t="e">
        <f t="shared" si="6"/>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2" customHeight="1" thickBot="1" x14ac:dyDescent="0.3">
      <c r="A24" s="35"/>
      <c r="B24" s="53" t="s">
        <v>18</v>
      </c>
      <c r="C24" s="47"/>
      <c r="D24" s="23"/>
      <c r="E24" s="64" t="s">
        <v>29</v>
      </c>
      <c r="F24" s="64" t="s">
        <v>29</v>
      </c>
      <c r="G24" s="14"/>
      <c r="H24" s="14" t="e">
        <f t="shared" si="6"/>
        <v>#VALUE!</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2" customHeight="1" thickBot="1" x14ac:dyDescent="0.3">
      <c r="A25" s="35"/>
      <c r="B25" s="53" t="s">
        <v>19</v>
      </c>
      <c r="C25" s="47"/>
      <c r="D25" s="23"/>
      <c r="E25" s="64" t="s">
        <v>29</v>
      </c>
      <c r="F25" s="64" t="s">
        <v>29</v>
      </c>
      <c r="G25" s="14"/>
      <c r="H25" s="14" t="e">
        <f t="shared" si="6"/>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2" customHeight="1" thickBot="1" x14ac:dyDescent="0.3">
      <c r="A26" s="35" t="s">
        <v>11</v>
      </c>
      <c r="B26" s="24" t="s">
        <v>22</v>
      </c>
      <c r="C26" s="48"/>
      <c r="D26" s="25"/>
      <c r="E26" s="65"/>
      <c r="F26" s="66"/>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2" customHeight="1" thickBot="1" x14ac:dyDescent="0.3">
      <c r="A27" s="35"/>
      <c r="B27" s="54" t="s">
        <v>15</v>
      </c>
      <c r="C27" s="49"/>
      <c r="D27" s="26"/>
      <c r="E27" s="67" t="s">
        <v>29</v>
      </c>
      <c r="F27" s="67" t="s">
        <v>29</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2" customHeight="1" thickBot="1" x14ac:dyDescent="0.3">
      <c r="A28" s="35"/>
      <c r="B28" s="54" t="s">
        <v>16</v>
      </c>
      <c r="C28" s="49"/>
      <c r="D28" s="26"/>
      <c r="E28" s="67" t="s">
        <v>29</v>
      </c>
      <c r="F28" s="67" t="s">
        <v>29</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2" customHeight="1" thickBot="1" x14ac:dyDescent="0.3">
      <c r="A29" s="35"/>
      <c r="B29" s="54" t="s">
        <v>17</v>
      </c>
      <c r="C29" s="49"/>
      <c r="D29" s="26"/>
      <c r="E29" s="67" t="s">
        <v>29</v>
      </c>
      <c r="F29" s="67" t="s">
        <v>29</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2" customHeight="1" thickBot="1" x14ac:dyDescent="0.3">
      <c r="A30" s="35"/>
      <c r="B30" s="54" t="s">
        <v>18</v>
      </c>
      <c r="C30" s="49"/>
      <c r="D30" s="26"/>
      <c r="E30" s="67" t="s">
        <v>29</v>
      </c>
      <c r="F30" s="67" t="s">
        <v>29</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2" customHeight="1" thickBot="1" x14ac:dyDescent="0.3">
      <c r="A31" s="35"/>
      <c r="B31" s="54" t="s">
        <v>19</v>
      </c>
      <c r="C31" s="49"/>
      <c r="D31" s="26"/>
      <c r="E31" s="67" t="s">
        <v>29</v>
      </c>
      <c r="F31" s="67" t="s">
        <v>29</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2" customHeight="1" thickBot="1" x14ac:dyDescent="0.3">
      <c r="A32" s="35" t="s">
        <v>12</v>
      </c>
      <c r="B32" s="55"/>
      <c r="C32" s="50"/>
      <c r="D32" s="13"/>
      <c r="E32" s="68"/>
      <c r="F32" s="68"/>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2" customHeight="1" thickBot="1" x14ac:dyDescent="0.3">
      <c r="A33" s="36" t="s">
        <v>13</v>
      </c>
      <c r="B33" s="27" t="s">
        <v>23</v>
      </c>
      <c r="C33" s="28"/>
      <c r="D33" s="29"/>
      <c r="E33" s="69"/>
      <c r="F33" s="70"/>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2" customHeight="1" x14ac:dyDescent="0.25">
      <c r="G34" s="6"/>
    </row>
    <row r="35" spans="1:64" ht="30.2" customHeight="1" x14ac:dyDescent="0.25">
      <c r="C35" s="11"/>
      <c r="F35" s="37"/>
    </row>
    <row r="36" spans="1:64" ht="30.2" customHeight="1" x14ac:dyDescent="0.25">
      <c r="C36"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AND(início_da_tarefa&lt;=I$5,ROUNDDOWN((término_da_tarefa-início_da_tarefa+1)*progresso_da_tarefa,0)+início_da_tarefa-1&gt;=I$5)</formula>
    </cfRule>
    <cfRule type="expression" dxfId="0" priority="28"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6</vt:i4>
      </vt:variant>
    </vt:vector>
  </HeadingPairs>
  <TitlesOfParts>
    <vt:vector size="7" baseType="lpstr">
      <vt:lpstr>CronogramaDeProjeto</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2020-10-09T19:56:38Z</dcterms:modified>
</cp:coreProperties>
</file>