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Visual Studio\Projects\BrowserBenchmarks\"/>
    </mc:Choice>
  </mc:AlternateContent>
  <bookViews>
    <workbookView xWindow="0" yWindow="0" windowWidth="28800" windowHeight="12210"/>
  </bookViews>
  <sheets>
    <sheet name="Speedometer" sheetId="1" r:id="rId1"/>
    <sheet name="JetStream" sheetId="2" r:id="rId2"/>
    <sheet name="MotionMark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I2" i="1"/>
  <c r="I3" i="1"/>
  <c r="I4" i="1"/>
  <c r="I5" i="1"/>
  <c r="I6" i="1"/>
  <c r="Y2" i="3"/>
  <c r="Y3" i="3"/>
  <c r="Y4" i="3"/>
  <c r="Y5" i="3"/>
  <c r="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7" i="3"/>
  <c r="C7" i="3"/>
  <c r="J7" i="2"/>
  <c r="I7" i="2"/>
  <c r="H7" i="2"/>
  <c r="G7" i="2"/>
  <c r="F7" i="2"/>
  <c r="E7" i="2"/>
  <c r="D7" i="2"/>
  <c r="C7" i="2"/>
  <c r="F7" i="1"/>
  <c r="E7" i="1"/>
  <c r="D7" i="1"/>
  <c r="C7" i="1"/>
</calcChain>
</file>

<file path=xl/sharedStrings.xml><?xml version="1.0" encoding="utf-8"?>
<sst xmlns="http://schemas.openxmlformats.org/spreadsheetml/2006/main" count="80" uniqueCount="47">
  <si>
    <t>Browser</t>
  </si>
  <si>
    <t>Version</t>
  </si>
  <si>
    <t>Score</t>
  </si>
  <si>
    <t>Max</t>
  </si>
  <si>
    <t>Min</t>
  </si>
  <si>
    <t>Variance</t>
  </si>
  <si>
    <t>Chrome</t>
  </si>
  <si>
    <t>Chromium</t>
  </si>
  <si>
    <t>Edge</t>
  </si>
  <si>
    <t>Firefox</t>
  </si>
  <si>
    <t>Firefox DE</t>
  </si>
  <si>
    <t>Average</t>
  </si>
  <si>
    <t>56.0.2924.87 x64</t>
  </si>
  <si>
    <t>57.0.2964.0 x64</t>
  </si>
  <si>
    <t>40.15025.1000.0</t>
  </si>
  <si>
    <t>51.0.1 x86</t>
  </si>
  <si>
    <t>53.0a2 x64</t>
  </si>
  <si>
    <t>Overall</t>
  </si>
  <si>
    <t>Overall Variance</t>
  </si>
  <si>
    <t>Latency</t>
  </si>
  <si>
    <t>Latency Variance</t>
  </si>
  <si>
    <t>Throughput</t>
  </si>
  <si>
    <t>Throughput Variance</t>
  </si>
  <si>
    <t>Geometric Mean</t>
  </si>
  <si>
    <t>Geometric Mean Variance</t>
  </si>
  <si>
    <t>Wins</t>
  </si>
  <si>
    <t>Losses</t>
  </si>
  <si>
    <t>Multiply</t>
  </si>
  <si>
    <t>Canvas Arcs</t>
  </si>
  <si>
    <t>Leaves</t>
  </si>
  <si>
    <t>Paths</t>
  </si>
  <si>
    <t>Canvas Lines</t>
  </si>
  <si>
    <t>Focus</t>
  </si>
  <si>
    <t>Images</t>
  </si>
  <si>
    <t>Design</t>
  </si>
  <si>
    <t>Suites</t>
  </si>
  <si>
    <t>Suites V</t>
  </si>
  <si>
    <t>Design V</t>
  </si>
  <si>
    <t>Images V</t>
  </si>
  <si>
    <t>Focus V</t>
  </si>
  <si>
    <t>Canvas Lines V</t>
  </si>
  <si>
    <t>Paths V</t>
  </si>
  <si>
    <t>Leaves V</t>
  </si>
  <si>
    <t>Canvas Arcs V</t>
  </si>
  <si>
    <t>Multiply V</t>
  </si>
  <si>
    <t>Overall V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</si>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</sst>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7" xfId="0" applyFont="1" applyFill="1" applyBorder="1"/>
    <xf numFmtId="0" fontId="0" fillId="5" borderId="0" xfId="0" applyFill="1"/>
    <xf numFmtId="10" fontId="0" fillId="5" borderId="0" xfId="1" applyNumberFormat="1" applyFont="1" applyFill="1"/>
    <xf numFmtId="1" fontId="0" fillId="0" borderId="0" xfId="1" applyNumberFormat="1" applyFont="1"/>
    <xf numFmtId="2" fontId="0" fillId="5" borderId="0" xfId="0" applyNumberFormat="1" applyFill="1"/>
    <xf numFmtId="1" fontId="0" fillId="0" borderId="0" xfId="0" applyNumberFormat="1"/>
    <xf numFmtId="0" fontId="0" fillId="3" borderId="6" xfId="0" applyFont="1" applyFill="1" applyBorder="1"/>
    <xf numFmtId="0" fontId="0" fillId="4" borderId="6" xfId="0" applyFont="1" applyFill="1" applyBorder="1"/>
    <xf numFmtId="0" fontId="0" fillId="5" borderId="8" xfId="0" applyFont="1" applyFill="1" applyBorder="1"/>
    <xf numFmtId="1" fontId="0" fillId="5" borderId="0" xfId="1" applyNumberFormat="1" applyFont="1" applyFill="1"/>
  </cellXfs>
  <cellStyles count="2">
    <cellStyle name="Normal" xfId="0" builtinId="0"/>
    <cellStyle name="Percent" xfId="1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JetStream!$A$2</c:f>
              <c:strCache>
                <c:ptCount val="1"/>
                <c:pt idx="0">
                  <c:v>Chrome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JetStream!$B$1:$J$1</c15:sqref>
                  </c15:fullRef>
                </c:ext>
              </c:extLst>
              <c:f>(JetStream!$C$1,JetStream!$E$1,JetStream!$G$1,JetStream!$I$1)</c:f>
              <c:strCache>
                <c:ptCount val="4"/>
                <c:pt idx="0">
                  <c:v>Overall</c:v>
                </c:pt>
                <c:pt idx="1">
                  <c:v>Latency</c:v>
                </c:pt>
                <c:pt idx="2">
                  <c:v>Throughput</c:v>
                </c:pt>
                <c:pt idx="3">
                  <c:v>Geometric 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JetStream!$B$2:$J$2</c15:sqref>
                  </c15:fullRef>
                </c:ext>
              </c:extLst>
              <c:f>(JetStream!$C$2,JetStream!$E$2,JetStream!$G$2,JetStream!$I$2)</c:f>
              <c:numCache>
                <c:formatCode>0.00</c:formatCode>
                <c:ptCount val="4"/>
                <c:pt idx="0">
                  <c:v>121.27</c:v>
                </c:pt>
                <c:pt idx="1">
                  <c:v>71.44</c:v>
                </c:pt>
                <c:pt idx="2">
                  <c:v>210.29</c:v>
                </c:pt>
                <c:pt idx="3">
                  <c:v>131.27000000000001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7-4944-AEF4-06B50E4C74DE}"/>
            </c:ext>
          </c:extLst>
        </c:ser>
        <c:ser>
          <c:idx val="1"/>
          <c:order val="1"/>
          <c:tx>
            <c:strRef>
              <c:f>JetStream!$A$3</c:f>
              <c:strCache>
                <c:ptCount val="1"/>
                <c:pt idx="0">
                  <c:v>Chromium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JetStream!$B$1:$J$1</c15:sqref>
                  </c15:fullRef>
                </c:ext>
              </c:extLst>
              <c:f>(JetStream!$C$1,JetStream!$E$1,JetStream!$G$1,JetStream!$I$1)</c:f>
              <c:strCache>
                <c:ptCount val="4"/>
                <c:pt idx="0">
                  <c:v>Overall</c:v>
                </c:pt>
                <c:pt idx="1">
                  <c:v>Latency</c:v>
                </c:pt>
                <c:pt idx="2">
                  <c:v>Throughput</c:v>
                </c:pt>
                <c:pt idx="3">
                  <c:v>Geometric 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JetStream!$B$3:$J$3</c15:sqref>
                  </c15:fullRef>
                </c:ext>
              </c:extLst>
              <c:f>(JetStream!$C$3,JetStream!$E$3,JetStream!$G$3,JetStream!$I$3)</c:f>
              <c:numCache>
                <c:formatCode>0.00</c:formatCode>
                <c:ptCount val="4"/>
                <c:pt idx="0">
                  <c:v>146.56</c:v>
                </c:pt>
                <c:pt idx="1">
                  <c:v>78.180000000000007</c:v>
                </c:pt>
                <c:pt idx="2">
                  <c:v>238.36</c:v>
                </c:pt>
                <c:pt idx="3">
                  <c:v>146.56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7-4944-AEF4-06B50E4C74DE}"/>
            </c:ext>
          </c:extLst>
        </c:ser>
        <c:ser>
          <c:idx val="2"/>
          <c:order val="2"/>
          <c:tx>
            <c:strRef>
              <c:f>JetStream!$A$4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JetStream!$B$1:$J$1</c15:sqref>
                  </c15:fullRef>
                </c:ext>
              </c:extLst>
              <c:f>(JetStream!$C$1,JetStream!$E$1,JetStream!$G$1,JetStream!$I$1)</c:f>
              <c:strCache>
                <c:ptCount val="4"/>
                <c:pt idx="0">
                  <c:v>Overall</c:v>
                </c:pt>
                <c:pt idx="1">
                  <c:v>Latency</c:v>
                </c:pt>
                <c:pt idx="2">
                  <c:v>Throughput</c:v>
                </c:pt>
                <c:pt idx="3">
                  <c:v>Geometric 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JetStream!$B$4:$J$4</c15:sqref>
                  </c15:fullRef>
                </c:ext>
              </c:extLst>
              <c:f>(JetStream!$C$4,JetStream!$E$4,JetStream!$G$4,JetStream!$I$4)</c:f>
              <c:numCache>
                <c:formatCode>0.00</c:formatCode>
                <c:ptCount val="4"/>
                <c:pt idx="0">
                  <c:v>152.02000000000001</c:v>
                </c:pt>
                <c:pt idx="1">
                  <c:v>115.92</c:v>
                </c:pt>
                <c:pt idx="2">
                  <c:v>187.53</c:v>
                </c:pt>
                <c:pt idx="3">
                  <c:v>152.02000000000001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7-4944-AEF4-06B50E4C74DE}"/>
            </c:ext>
          </c:extLst>
        </c:ser>
        <c:ser>
          <c:idx val="3"/>
          <c:order val="3"/>
          <c:tx>
            <c:strRef>
              <c:f>JetStream!$A$5</c:f>
              <c:strCache>
                <c:ptCount val="1"/>
                <c:pt idx="0">
                  <c:v>Firefox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JetStream!$B$1:$J$1</c15:sqref>
                  </c15:fullRef>
                </c:ext>
              </c:extLst>
              <c:f>(JetStream!$C$1,JetStream!$E$1,JetStream!$G$1,JetStream!$I$1)</c:f>
              <c:strCache>
                <c:ptCount val="4"/>
                <c:pt idx="0">
                  <c:v>Overall</c:v>
                </c:pt>
                <c:pt idx="1">
                  <c:v>Latency</c:v>
                </c:pt>
                <c:pt idx="2">
                  <c:v>Throughput</c:v>
                </c:pt>
                <c:pt idx="3">
                  <c:v>Geometric 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JetStream!$B$5:$J$5</c15:sqref>
                  </c15:fullRef>
                </c:ext>
              </c:extLst>
              <c:f>(JetStream!$C$5,JetStream!$E$5,JetStream!$G$5,JetStream!$I$5)</c:f>
              <c:numCache>
                <c:formatCode>0.00</c:formatCode>
                <c:ptCount val="4"/>
                <c:pt idx="0">
                  <c:v>122.9</c:v>
                </c:pt>
                <c:pt idx="1">
                  <c:v>63.53</c:v>
                </c:pt>
                <c:pt idx="2">
                  <c:v>204.92</c:v>
                </c:pt>
                <c:pt idx="3">
                  <c:v>122.9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7-4944-AEF4-06B50E4C74DE}"/>
            </c:ext>
          </c:extLst>
        </c:ser>
        <c:ser>
          <c:idx val="4"/>
          <c:order val="4"/>
          <c:tx>
            <c:strRef>
              <c:f>JetStream!$A$6</c:f>
              <c:strCache>
                <c:ptCount val="1"/>
                <c:pt idx="0">
                  <c:v>Firefox 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JetStream!$B$1:$J$1</c15:sqref>
                  </c15:fullRef>
                </c:ext>
              </c:extLst>
              <c:f>(JetStream!$C$1,JetStream!$E$1,JetStream!$G$1,JetStream!$I$1)</c:f>
              <c:strCache>
                <c:ptCount val="4"/>
                <c:pt idx="0">
                  <c:v>Overall</c:v>
                </c:pt>
                <c:pt idx="1">
                  <c:v>Latency</c:v>
                </c:pt>
                <c:pt idx="2">
                  <c:v>Throughput</c:v>
                </c:pt>
                <c:pt idx="3">
                  <c:v>Geometric Mean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JetStream!$B$6:$J$6</c15:sqref>
                  </c15:fullRef>
                </c:ext>
              </c:extLst>
              <c:f>(JetStream!$C$6,JetStream!$E$6,JetStream!$G$6,JetStream!$I$6)</c:f>
              <c:numCache>
                <c:formatCode>0.00</c:formatCode>
                <c:ptCount val="4"/>
                <c:pt idx="0">
                  <c:v>131.08000000000001</c:v>
                </c:pt>
                <c:pt idx="1">
                  <c:v>62.24</c:v>
                </c:pt>
                <c:pt idx="2">
                  <c:v>233.09</c:v>
                </c:pt>
                <c:pt idx="3">
                  <c:v>131.08000000000001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7-4944-AEF4-06B50E4C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91048"/>
        <c:axId val="72169170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JetStream!$A$7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JetStream!$B$1:$J$1</c15:sqref>
                        </c15:fullRef>
                        <c15:formulaRef>
                          <c15:sqref>(JetStream!$C$1,JetStream!$E$1,JetStream!$G$1,JetStream!$I$1)</c15:sqref>
                        </c15:formulaRef>
                      </c:ext>
                    </c:extLst>
                    <c:strCache>
                      <c:ptCount val="4"/>
                      <c:pt idx="0">
                        <c:v>Overall</c:v>
                      </c:pt>
                      <c:pt idx="1">
                        <c:v>Latency</c:v>
                      </c:pt>
                      <c:pt idx="2">
                        <c:v>Throughput</c:v>
                      </c:pt>
                      <c:pt idx="3">
                        <c:v>Geometric 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JetStream!$B$7:$J$7</c15:sqref>
                        </c15:fullRef>
                        <c15:formulaRef>
                          <c15:sqref>(JetStream!$C$7,JetStream!$E$7,JetStream!$G$7,JetStream!$I$7)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134.76600000000002</c:v>
                      </c:pt>
                      <c:pt idx="1">
                        <c:v>78.262000000000015</c:v>
                      </c:pt>
                      <c:pt idx="2">
                        <c:v>214.83799999999997</c:v>
                      </c:pt>
                      <c:pt idx="3">
                        <c:v>136.76600000000002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07-4944-AEF4-06B50E4C74DE}"/>
                  </c:ext>
                </c:extLst>
              </c15:ser>
            </c15:filteredBarSeries>
          </c:ext>
        </c:extLst>
      </c:barChart>
      <c:catAx>
        <c:axId val="72169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1704"/>
        <c:crosses val="autoZero"/>
        <c:auto val="1"/>
        <c:lblAlgn val="ctr"/>
        <c:lblOffset val="100"/>
        <c:noMultiLvlLbl val="0"/>
      </c:catAx>
      <c:valAx>
        <c:axId val="721691704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MotionMark!$A$2:$B$2</c:f>
              <c:strCache>
                <c:ptCount val="2"/>
                <c:pt idx="0">
                  <c:v>Chrome</c:v>
                </c:pt>
                <c:pt idx="1">
                  <c:v>56.0.2924.87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MotionMark!$C$1:$V$1</c15:sqref>
                  </c15:fullRef>
                </c:ext>
              </c:extLst>
              <c:f>(MotionMark!$C$1,MotionMark!$E$1,MotionMark!$G$1,MotionMark!$I$1,MotionMark!$K$1,MotionMark!$M$1,MotionMark!$O$1,MotionMark!$Q$1,MotionMark!$S$1,MotionMark!$U$1)</c:f>
              <c:strCache>
                <c:ptCount val="10"/>
                <c:pt idx="0">
                  <c:v>Overall</c:v>
                </c:pt>
                <c:pt idx="1">
                  <c:v>Multiply</c:v>
                </c:pt>
                <c:pt idx="2">
                  <c:v>Canvas Arcs</c:v>
                </c:pt>
                <c:pt idx="3">
                  <c:v>Leaves</c:v>
                </c:pt>
                <c:pt idx="4">
                  <c:v>Paths</c:v>
                </c:pt>
                <c:pt idx="5">
                  <c:v>Canvas Lines</c:v>
                </c:pt>
                <c:pt idx="6">
                  <c:v>Focus</c:v>
                </c:pt>
                <c:pt idx="7">
                  <c:v>Images</c:v>
                </c:pt>
                <c:pt idx="8">
                  <c:v>Design</c:v>
                </c:pt>
                <c:pt idx="9">
                  <c:v>Suites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MotionMark!$C$2:$V$2</c15:sqref>
                  </c15:fullRef>
                </c:ext>
              </c:extLst>
              <c:f>(MotionMark!$C$2,MotionMark!$E$2,MotionMark!$G$2,MotionMark!$I$2,MotionMark!$K$2,MotionMark!$M$2,MotionMark!$O$2,MotionMark!$Q$2,MotionMark!$S$2,MotionMark!$U$2)</c:f>
              <c:numCache>
                <c:formatCode>0.00%</c:formatCode>
                <c:ptCount val="10"/>
                <c:pt idx="0" formatCode="0.00">
                  <c:v>127.92</c:v>
                </c:pt>
                <c:pt idx="1" formatCode="0.00">
                  <c:v>431.95</c:v>
                </c:pt>
                <c:pt idx="2" formatCode="0.00">
                  <c:v>276.88</c:v>
                </c:pt>
                <c:pt idx="3" formatCode="0.00">
                  <c:v>598.94000000000005</c:v>
                </c:pt>
                <c:pt idx="4" formatCode="0.00">
                  <c:v>784.85</c:v>
                </c:pt>
                <c:pt idx="5" formatCode="0.00">
                  <c:v>5</c:v>
                </c:pt>
                <c:pt idx="6" formatCode="0.00">
                  <c:v>8.4600000000000009</c:v>
                </c:pt>
                <c:pt idx="7" formatCode="0.00">
                  <c:v>94.56</c:v>
                </c:pt>
                <c:pt idx="8" formatCode="0.00">
                  <c:v>82.06</c:v>
                </c:pt>
                <c:pt idx="9" formatCode="0.00">
                  <c:v>496.33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FCE-A2F8-1A57B941F92A}"/>
            </c:ext>
          </c:extLst>
        </c:ser>
        <c:ser>
          <c:idx val="1"/>
          <c:order val="1"/>
          <c:tx>
            <c:strRef>
              <c:f>MotionMark!$A$3:$B$3</c:f>
              <c:strCache>
                <c:ptCount val="2"/>
                <c:pt idx="0">
                  <c:v>Chromium</c:v>
                </c:pt>
                <c:pt idx="1">
                  <c:v>57.0.2964.0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MotionMark!$C$1:$V$1</c15:sqref>
                  </c15:fullRef>
                </c:ext>
              </c:extLst>
              <c:f>(MotionMark!$C$1,MotionMark!$E$1,MotionMark!$G$1,MotionMark!$I$1,MotionMark!$K$1,MotionMark!$M$1,MotionMark!$O$1,MotionMark!$Q$1,MotionMark!$S$1,MotionMark!$U$1)</c:f>
              <c:strCache>
                <c:ptCount val="10"/>
                <c:pt idx="0">
                  <c:v>Overall</c:v>
                </c:pt>
                <c:pt idx="1">
                  <c:v>Multiply</c:v>
                </c:pt>
                <c:pt idx="2">
                  <c:v>Canvas Arcs</c:v>
                </c:pt>
                <c:pt idx="3">
                  <c:v>Leaves</c:v>
                </c:pt>
                <c:pt idx="4">
                  <c:v>Paths</c:v>
                </c:pt>
                <c:pt idx="5">
                  <c:v>Canvas Lines</c:v>
                </c:pt>
                <c:pt idx="6">
                  <c:v>Focus</c:v>
                </c:pt>
                <c:pt idx="7">
                  <c:v>Images</c:v>
                </c:pt>
                <c:pt idx="8">
                  <c:v>Design</c:v>
                </c:pt>
                <c:pt idx="9">
                  <c:v>Suites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MotionMark!$C$3:$V$3</c15:sqref>
                  </c15:fullRef>
                </c:ext>
              </c:extLst>
              <c:f>(MotionMark!$C$3,MotionMark!$E$3,MotionMark!$G$3,MotionMark!$I$3,MotionMark!$K$3,MotionMark!$M$3,MotionMark!$O$3,MotionMark!$Q$3,MotionMark!$S$3,MotionMark!$U$3)</c:f>
              <c:numCache>
                <c:formatCode>0.00%</c:formatCode>
                <c:ptCount val="10"/>
                <c:pt idx="0" formatCode="0.00">
                  <c:v>47.05</c:v>
                </c:pt>
                <c:pt idx="1" formatCode="0.00">
                  <c:v>532.70000000000005</c:v>
                </c:pt>
                <c:pt idx="2" formatCode="0.00">
                  <c:v>87</c:v>
                </c:pt>
                <c:pt idx="3" formatCode="0.00">
                  <c:v>1</c:v>
                </c:pt>
                <c:pt idx="4" formatCode="0.00">
                  <c:v>4.45</c:v>
                </c:pt>
                <c:pt idx="5" formatCode="0.00">
                  <c:v>826</c:v>
                </c:pt>
                <c:pt idx="6" formatCode="0.00">
                  <c:v>4.82</c:v>
                </c:pt>
                <c:pt idx="7" formatCode="0.00">
                  <c:v>89.8</c:v>
                </c:pt>
                <c:pt idx="8" formatCode="0.00">
                  <c:v>73.09</c:v>
                </c:pt>
                <c:pt idx="9" formatCode="0.00">
                  <c:v>209.83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FCE-A2F8-1A57B941F92A}"/>
            </c:ext>
          </c:extLst>
        </c:ser>
        <c:ser>
          <c:idx val="2"/>
          <c:order val="2"/>
          <c:tx>
            <c:strRef>
              <c:f>MotionMark!$A$4:$B$4</c:f>
              <c:strCache>
                <c:ptCount val="2"/>
                <c:pt idx="0">
                  <c:v>Edge</c:v>
                </c:pt>
                <c:pt idx="1">
                  <c:v>40.15025.1000.0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MotionMark!$C$1:$V$1</c15:sqref>
                  </c15:fullRef>
                </c:ext>
              </c:extLst>
              <c:f>(MotionMark!$C$1,MotionMark!$E$1,MotionMark!$G$1,MotionMark!$I$1,MotionMark!$K$1,MotionMark!$M$1,MotionMark!$O$1,MotionMark!$Q$1,MotionMark!$S$1,MotionMark!$U$1)</c:f>
              <c:strCache>
                <c:ptCount val="10"/>
                <c:pt idx="0">
                  <c:v>Overall</c:v>
                </c:pt>
                <c:pt idx="1">
                  <c:v>Multiply</c:v>
                </c:pt>
                <c:pt idx="2">
                  <c:v>Canvas Arcs</c:v>
                </c:pt>
                <c:pt idx="3">
                  <c:v>Leaves</c:v>
                </c:pt>
                <c:pt idx="4">
                  <c:v>Paths</c:v>
                </c:pt>
                <c:pt idx="5">
                  <c:v>Canvas Lines</c:v>
                </c:pt>
                <c:pt idx="6">
                  <c:v>Focus</c:v>
                </c:pt>
                <c:pt idx="7">
                  <c:v>Images</c:v>
                </c:pt>
                <c:pt idx="8">
                  <c:v>Design</c:v>
                </c:pt>
                <c:pt idx="9">
                  <c:v>Suites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MotionMark!$C$4:$V$4</c15:sqref>
                  </c15:fullRef>
                </c:ext>
              </c:extLst>
              <c:f>(MotionMark!$C$4,MotionMark!$E$4,MotionMark!$G$4,MotionMark!$I$4,MotionMark!$K$4,MotionMark!$M$4,MotionMark!$O$4,MotionMark!$Q$4,MotionMark!$S$4,MotionMark!$U$4)</c:f>
              <c:numCache>
                <c:formatCode>0.00%</c:formatCode>
                <c:ptCount val="10"/>
                <c:pt idx="0" formatCode="0.00">
                  <c:v>109.09</c:v>
                </c:pt>
                <c:pt idx="1" formatCode="0.00">
                  <c:v>7.47</c:v>
                </c:pt>
                <c:pt idx="2" formatCode="0.00">
                  <c:v>474.59</c:v>
                </c:pt>
                <c:pt idx="3" formatCode="0.00">
                  <c:v>104.37</c:v>
                </c:pt>
                <c:pt idx="4" formatCode="0.00">
                  <c:v>1523.54</c:v>
                </c:pt>
                <c:pt idx="5" formatCode="0.00">
                  <c:v>2279.1799999999998</c:v>
                </c:pt>
                <c:pt idx="6" formatCode="0.00">
                  <c:v>14.84</c:v>
                </c:pt>
                <c:pt idx="7" formatCode="0.00">
                  <c:v>15.8</c:v>
                </c:pt>
                <c:pt idx="8" formatCode="0.00">
                  <c:v>8.64</c:v>
                </c:pt>
                <c:pt idx="9" formatCode="0.00">
                  <c:v>70.849999999999994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4-4FCE-A2F8-1A57B941F92A}"/>
            </c:ext>
          </c:extLst>
        </c:ser>
        <c:ser>
          <c:idx val="3"/>
          <c:order val="3"/>
          <c:tx>
            <c:strRef>
              <c:f>MotionMark!$A$5:$B$5</c:f>
              <c:strCache>
                <c:ptCount val="2"/>
                <c:pt idx="0">
                  <c:v>Firefox</c:v>
                </c:pt>
                <c:pt idx="1">
                  <c:v>51.0.1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MotionMark!$C$1:$V$1</c15:sqref>
                  </c15:fullRef>
                </c:ext>
              </c:extLst>
              <c:f>(MotionMark!$C$1,MotionMark!$E$1,MotionMark!$G$1,MotionMark!$I$1,MotionMark!$K$1,MotionMark!$M$1,MotionMark!$O$1,MotionMark!$Q$1,MotionMark!$S$1,MotionMark!$U$1)</c:f>
              <c:strCache>
                <c:ptCount val="10"/>
                <c:pt idx="0">
                  <c:v>Overall</c:v>
                </c:pt>
                <c:pt idx="1">
                  <c:v>Multiply</c:v>
                </c:pt>
                <c:pt idx="2">
                  <c:v>Canvas Arcs</c:v>
                </c:pt>
                <c:pt idx="3">
                  <c:v>Leaves</c:v>
                </c:pt>
                <c:pt idx="4">
                  <c:v>Paths</c:v>
                </c:pt>
                <c:pt idx="5">
                  <c:v>Canvas Lines</c:v>
                </c:pt>
                <c:pt idx="6">
                  <c:v>Focus</c:v>
                </c:pt>
                <c:pt idx="7">
                  <c:v>Images</c:v>
                </c:pt>
                <c:pt idx="8">
                  <c:v>Design</c:v>
                </c:pt>
                <c:pt idx="9">
                  <c:v>Suites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MotionMark!$C$5:$V$5</c15:sqref>
                  </c15:fullRef>
                </c:ext>
              </c:extLst>
              <c:f>(MotionMark!$C$5,MotionMark!$E$5,MotionMark!$G$5,MotionMark!$I$5,MotionMark!$K$5,MotionMark!$M$5,MotionMark!$O$5,MotionMark!$Q$5,MotionMark!$S$5,MotionMark!$U$5)</c:f>
              <c:numCache>
                <c:formatCode>0.00%</c:formatCode>
                <c:ptCount val="10"/>
                <c:pt idx="0" formatCode="0.00">
                  <c:v>143.08000000000001</c:v>
                </c:pt>
                <c:pt idx="1" formatCode="0.00">
                  <c:v>138.61000000000001</c:v>
                </c:pt>
                <c:pt idx="2" formatCode="0.00">
                  <c:v>979.6</c:v>
                </c:pt>
                <c:pt idx="3" formatCode="0.00">
                  <c:v>222.65</c:v>
                </c:pt>
                <c:pt idx="4" formatCode="0.00">
                  <c:v>2643.74</c:v>
                </c:pt>
                <c:pt idx="5" formatCode="0.00">
                  <c:v>1592.52</c:v>
                </c:pt>
                <c:pt idx="6" formatCode="0.00">
                  <c:v>11.35</c:v>
                </c:pt>
                <c:pt idx="7" formatCode="0.00">
                  <c:v>28.27</c:v>
                </c:pt>
                <c:pt idx="8" formatCode="0.00">
                  <c:v>10.79</c:v>
                </c:pt>
                <c:pt idx="9" formatCode="0.00">
                  <c:v>57.04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4-4FCE-A2F8-1A57B941F92A}"/>
            </c:ext>
          </c:extLst>
        </c:ser>
        <c:ser>
          <c:idx val="4"/>
          <c:order val="4"/>
          <c:tx>
            <c:strRef>
              <c:f>MotionMark!$A$6:$B$6</c:f>
              <c:strCache>
                <c:ptCount val="2"/>
                <c:pt idx="0">
                  <c:v>Firefox DE</c:v>
                </c:pt>
                <c:pt idx="1">
                  <c:v>53.0a2 x64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MotionMark!$C$1:$V$1</c15:sqref>
                  </c15:fullRef>
                </c:ext>
              </c:extLst>
              <c:f>(MotionMark!$C$1,MotionMark!$E$1,MotionMark!$G$1,MotionMark!$I$1,MotionMark!$K$1,MotionMark!$M$1,MotionMark!$O$1,MotionMark!$Q$1,MotionMark!$S$1,MotionMark!$U$1)</c:f>
              <c:strCache>
                <c:ptCount val="10"/>
                <c:pt idx="0">
                  <c:v>Overall</c:v>
                </c:pt>
                <c:pt idx="1">
                  <c:v>Multiply</c:v>
                </c:pt>
                <c:pt idx="2">
                  <c:v>Canvas Arcs</c:v>
                </c:pt>
                <c:pt idx="3">
                  <c:v>Leaves</c:v>
                </c:pt>
                <c:pt idx="4">
                  <c:v>Paths</c:v>
                </c:pt>
                <c:pt idx="5">
                  <c:v>Canvas Lines</c:v>
                </c:pt>
                <c:pt idx="6">
                  <c:v>Focus</c:v>
                </c:pt>
                <c:pt idx="7">
                  <c:v>Images</c:v>
                </c:pt>
                <c:pt idx="8">
                  <c:v>Design</c:v>
                </c:pt>
                <c:pt idx="9">
                  <c:v>Suites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MotionMark!$C$6:$V$6</c15:sqref>
                  </c15:fullRef>
                </c:ext>
              </c:extLst>
              <c:f>(MotionMark!$C$6,MotionMark!$E$6,MotionMark!$G$6,MotionMark!$I$6,MotionMark!$K$6,MotionMark!$M$6,MotionMark!$O$6,MotionMark!$Q$6,MotionMark!$S$6,MotionMark!$U$6)</c:f>
              <c:numCache>
                <c:formatCode>0.00%</c:formatCode>
                <c:ptCount val="10"/>
                <c:pt idx="0" formatCode="0.00">
                  <c:v>158.44999999999999</c:v>
                </c:pt>
                <c:pt idx="1" formatCode="0.00">
                  <c:v>133.12</c:v>
                </c:pt>
                <c:pt idx="2" formatCode="0.00">
                  <c:v>1170.56</c:v>
                </c:pt>
                <c:pt idx="3" formatCode="0.00">
                  <c:v>223.97</c:v>
                </c:pt>
                <c:pt idx="4" formatCode="0.00">
                  <c:v>3082.88</c:v>
                </c:pt>
                <c:pt idx="5" formatCode="0.00">
                  <c:v>2044.25</c:v>
                </c:pt>
                <c:pt idx="6" formatCode="0.00">
                  <c:v>12.4</c:v>
                </c:pt>
                <c:pt idx="7" formatCode="0.00">
                  <c:v>29.65</c:v>
                </c:pt>
                <c:pt idx="8" formatCode="0.00">
                  <c:v>12.68</c:v>
                </c:pt>
                <c:pt idx="9" formatCode="0.00">
                  <c:v>61.42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4-4FCE-A2F8-1A57B941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73936"/>
        <c:axId val="492572952"/>
      </c:barChart>
      <c:lineChart>
        <c:grouping val="standard"/>
        <c:varyColors val="0"/>
        <c:ser>
          <c:idx val="5"/>
          <c:order val="5"/>
          <c:tx>
            <c:strRef>
              <c:f>MotionMark!$A$7:$B$7</c:f>
              <c:strCache>
                <c:ptCount val="2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Overall</c:v>
              </c:pt>
              <c:pt idx="1">
                <c:v>Multiply</c:v>
              </c:pt>
              <c:pt idx="2">
                <c:v>Canvas Arcs</c:v>
              </c:pt>
              <c:pt idx="3">
                <c:v>Leaves</c:v>
              </c:pt>
              <c:pt idx="4">
                <c:v>Paths</c:v>
              </c:pt>
              <c:pt idx="5">
                <c:v>Canvas Lines</c:v>
              </c:pt>
              <c:pt idx="6">
                <c:v>Focus</c:v>
              </c:pt>
              <c:pt idx="7">
                <c:v>Images</c:v>
              </c:pt>
              <c:pt idx="8">
                <c:v>Design</c:v>
              </c:pt>
              <c:pt idx="9">
                <c:v>Suites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MotionMark!$C$7:$V$7</c15:sqref>
                  </c15:fullRef>
                </c:ext>
              </c:extLst>
              <c:f>(MotionMark!$C$7,MotionMark!$E$7,MotionMark!$G$7,MotionMark!$I$7,MotionMark!$K$7,MotionMark!$M$7,MotionMark!$O$7,MotionMark!$Q$7,MotionMark!$S$7,MotionMark!$U$7)</c:f>
              <c:numCache>
                <c:formatCode>0.00%</c:formatCode>
                <c:ptCount val="10"/>
                <c:pt idx="0" formatCode="0.00">
                  <c:v>117.11799999999998</c:v>
                </c:pt>
                <c:pt idx="1" formatCode="0.00">
                  <c:v>248.76999999999998</c:v>
                </c:pt>
                <c:pt idx="2" formatCode="0.00">
                  <c:v>597.726</c:v>
                </c:pt>
                <c:pt idx="3" formatCode="0.00">
                  <c:v>230.18600000000001</c:v>
                </c:pt>
                <c:pt idx="4" formatCode="0.00">
                  <c:v>1607.8920000000001</c:v>
                </c:pt>
                <c:pt idx="5" formatCode="0.00">
                  <c:v>1349.3899999999999</c:v>
                </c:pt>
                <c:pt idx="6" formatCode="0.00">
                  <c:v>10.373999999999999</c:v>
                </c:pt>
                <c:pt idx="7" formatCode="0.00">
                  <c:v>51.616000000000007</c:v>
                </c:pt>
                <c:pt idx="8" formatCode="0.00">
                  <c:v>37.452000000000005</c:v>
                </c:pt>
                <c:pt idx="9" formatCode="0.00">
                  <c:v>179.09399999999999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4-4FCE-A2F8-1A57B941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73936"/>
        <c:axId val="492572952"/>
      </c:lineChart>
      <c:catAx>
        <c:axId val="49257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2952"/>
        <c:crosses val="autoZero"/>
        <c:auto val="1"/>
        <c:lblAlgn val="ctr"/>
        <c:lblOffset val="100"/>
        <c:noMultiLvlLbl val="0"/>
      </c:catAx>
      <c:valAx>
        <c:axId val="492572952"/>
        <c:scaling>
          <c:logBase val="2"/>
          <c:orientation val="minMax"/>
          <c:max val="3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12</xdr:row>
      <xdr:rowOff>85725</xdr:rowOff>
    </xdr:from>
    <xdr:to>
      <xdr:col>11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65624-9F5F-4CDC-91E4-21293F11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8</xdr:row>
      <xdr:rowOff>47626</xdr:rowOff>
    </xdr:from>
    <xdr:to>
      <xdr:col>17</xdr:col>
      <xdr:colOff>638175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9B610-FFD6-4BA9-9335-AC1392D1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7" totalsRowShown="0">
  <autoFilter ref="A1:I7"/>
  <tableColumns count="9">
    <tableColumn id="1" name="Browser"/>
    <tableColumn id="2" name="Version"/>
    <tableColumn id="3" name="Score" dataDxfId="46"/>
    <tableColumn id="4" name="Max" dataDxfId="45"/>
    <tableColumn id="5" name="Min" dataDxfId="44"/>
    <tableColumn id="6" name="Variance" dataDxfId="43" dataCellStyle="Percent"/>
    <tableColumn id="7" name="Wins" dataDxfId="32"/>
    <tableColumn id="8" name="Losses" dataDxfId="31"/>
    <tableColumn id="9" name="Column1" dataDxfId="2">
      <calculatedColumnFormula>Table1[[#This Row],[Wins]]-Table1[[#This Row],[Losses]]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7" totalsRowShown="0" dataDxfId="42" dataCellStyle="Percent">
  <autoFilter ref="A1:M7"/>
  <tableColumns count="13">
    <tableColumn id="1" name="Browser"/>
    <tableColumn id="2" name="Version"/>
    <tableColumn id="3" name="Overall" dataDxfId="41"/>
    <tableColumn id="4" name="Overall Variance" dataDxfId="40" dataCellStyle="Percent"/>
    <tableColumn id="5" name="Latency" dataDxfId="39"/>
    <tableColumn id="6" name="Latency Variance" dataDxfId="38" dataCellStyle="Percent"/>
    <tableColumn id="7" name="Throughput" dataDxfId="37"/>
    <tableColumn id="8" name="Throughput Variance" dataDxfId="36" dataCellStyle="Percent"/>
    <tableColumn id="9" name="Geometric Mean" dataDxfId="35"/>
    <tableColumn id="10" name="Geometric Mean Variance" dataDxfId="34" dataCellStyle="Percent"/>
    <tableColumn id="11" name="Wins" dataDxfId="33" dataCellStyle="Percent"/>
    <tableColumn id="12" name="Losses" dataDxfId="1" dataCellStyle="Percent"/>
    <tableColumn id="13" name="Column1" dataDxfId="0" dataCellStyle="Percent">
      <calculatedColumnFormula>Table2[[#This Row],[Wins]]-Table2[[#This Row],[Losses]]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Y7" totalsRowShown="0" headerRowDxfId="26" headerRowBorderDxfId="29" tableBorderDxfId="30" totalsRowBorderDxfId="28">
  <autoFilter ref="A1:Y7"/>
  <tableColumns count="25">
    <tableColumn id="1" name="Browser" dataDxfId="27"/>
    <tableColumn id="2" name="Version"/>
    <tableColumn id="3" name="Overall" dataDxfId="25"/>
    <tableColumn id="4" name="Overall V" dataDxfId="24" dataCellStyle="Percent"/>
    <tableColumn id="5" name="Multiply" dataDxfId="23"/>
    <tableColumn id="6" name="Multiply V" dataDxfId="22" dataCellStyle="Percent"/>
    <tableColumn id="7" name="Canvas Arcs" dataDxfId="21"/>
    <tableColumn id="8" name="Canvas Arcs V" dataDxfId="20" dataCellStyle="Percent"/>
    <tableColumn id="9" name="Leaves" dataDxfId="19"/>
    <tableColumn id="10" name="Leaves V" dataDxfId="18" dataCellStyle="Percent"/>
    <tableColumn id="11" name="Paths" dataDxfId="17"/>
    <tableColumn id="12" name="Paths V" dataDxfId="16" dataCellStyle="Percent"/>
    <tableColumn id="13" name="Canvas Lines" dataDxfId="15"/>
    <tableColumn id="14" name="Canvas Lines V" dataDxfId="14" dataCellStyle="Percent"/>
    <tableColumn id="15" name="Focus" dataDxfId="13"/>
    <tableColumn id="16" name="Focus V" dataDxfId="12" dataCellStyle="Percent"/>
    <tableColumn id="17" name="Images" dataDxfId="11"/>
    <tableColumn id="18" name="Images V" dataDxfId="10" dataCellStyle="Percent"/>
    <tableColumn id="19" name="Design" dataDxfId="9"/>
    <tableColumn id="20" name="Design V" dataDxfId="8" dataCellStyle="Percent"/>
    <tableColumn id="21" name="Suites" dataDxfId="7"/>
    <tableColumn id="22" name="Suites V" dataDxfId="6" dataCellStyle="Percent"/>
    <tableColumn id="23" name="Wins" dataDxfId="5"/>
    <tableColumn id="24" name="Losses" dataDxfId="4"/>
    <tableColumn id="25" name="Column1" dataDxfId="3">
      <calculatedColumnFormula>Table3[[#This Row],[Wins]]-Table3[[#This Row],[Losses]]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21" sqref="G21"/>
    </sheetView>
  </sheetViews>
  <sheetFormatPr defaultRowHeight="15" x14ac:dyDescent="0.25"/>
  <cols>
    <col min="1" max="1" width="12.42578125" customWidth="1"/>
    <col min="2" max="2" width="17.140625" customWidth="1"/>
    <col min="3" max="3" width="8" customWidth="1"/>
    <col min="4" max="4" width="6.85546875" customWidth="1"/>
    <col min="5" max="5" width="6.5703125" customWidth="1"/>
    <col min="6" max="6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  <c r="I1" t="s">
        <v>46</v>
      </c>
    </row>
    <row r="2" spans="1:9" x14ac:dyDescent="0.25">
      <c r="A2" t="s">
        <v>6</v>
      </c>
      <c r="B2" t="s">
        <v>12</v>
      </c>
      <c r="C2" s="1">
        <v>50.4</v>
      </c>
      <c r="D2" s="1">
        <v>85.14</v>
      </c>
      <c r="E2" s="1">
        <v>32.270000000000003</v>
      </c>
      <c r="F2" s="2">
        <v>8.6999999999999994E-2</v>
      </c>
      <c r="G2" s="16">
        <v>1</v>
      </c>
      <c r="H2" s="16">
        <v>1</v>
      </c>
      <c r="I2" s="16">
        <f>Table1[[#This Row],[Wins]]-Table1[[#This Row],[Losses]]</f>
        <v>0</v>
      </c>
    </row>
    <row r="3" spans="1:9" x14ac:dyDescent="0.25">
      <c r="A3" t="s">
        <v>7</v>
      </c>
      <c r="B3" t="s">
        <v>13</v>
      </c>
      <c r="C3" s="1">
        <v>73.7</v>
      </c>
      <c r="D3" s="1">
        <v>82.54</v>
      </c>
      <c r="E3" s="1">
        <v>45.17</v>
      </c>
      <c r="F3" s="2">
        <v>4.8000000000000001E-2</v>
      </c>
      <c r="G3" s="16">
        <v>2</v>
      </c>
      <c r="H3" s="16">
        <v>0</v>
      </c>
      <c r="I3" s="16">
        <f>Table1[[#This Row],[Wins]]-Table1[[#This Row],[Losses]]</f>
        <v>2</v>
      </c>
    </row>
    <row r="4" spans="1:9" x14ac:dyDescent="0.25">
      <c r="A4" t="s">
        <v>8</v>
      </c>
      <c r="B4" t="s">
        <v>14</v>
      </c>
      <c r="C4" s="1">
        <v>35.9</v>
      </c>
      <c r="D4" s="1">
        <v>37.29</v>
      </c>
      <c r="E4" s="1">
        <v>34.06</v>
      </c>
      <c r="F4" s="2">
        <v>3.8E-3</v>
      </c>
      <c r="G4" s="16">
        <v>0</v>
      </c>
      <c r="H4" s="16">
        <v>0</v>
      </c>
      <c r="I4" s="16">
        <f>Table1[[#This Row],[Wins]]-Table1[[#This Row],[Losses]]</f>
        <v>0</v>
      </c>
    </row>
    <row r="5" spans="1:9" x14ac:dyDescent="0.25">
      <c r="A5" t="s">
        <v>9</v>
      </c>
      <c r="B5" t="s">
        <v>15</v>
      </c>
      <c r="C5" s="1">
        <v>27</v>
      </c>
      <c r="D5" s="1">
        <v>31.96</v>
      </c>
      <c r="E5" s="1">
        <v>22.72</v>
      </c>
      <c r="F5" s="2">
        <v>1.0999999999999999E-2</v>
      </c>
      <c r="G5" s="16">
        <v>0</v>
      </c>
      <c r="H5" s="16">
        <v>0</v>
      </c>
      <c r="I5" s="16">
        <f>Table1[[#This Row],[Wins]]-Table1[[#This Row],[Losses]]</f>
        <v>0</v>
      </c>
    </row>
    <row r="6" spans="1:9" x14ac:dyDescent="0.25">
      <c r="A6" t="s">
        <v>10</v>
      </c>
      <c r="B6" t="s">
        <v>16</v>
      </c>
      <c r="C6" s="1">
        <v>5.0999999999999996</v>
      </c>
      <c r="D6" s="1">
        <v>5.53</v>
      </c>
      <c r="E6" s="1">
        <v>4.76</v>
      </c>
      <c r="F6" s="2">
        <v>1.2999999999999999E-3</v>
      </c>
      <c r="G6" s="16">
        <v>1</v>
      </c>
      <c r="H6" s="16">
        <v>3</v>
      </c>
      <c r="I6" s="16">
        <f>Table1[[#This Row],[Wins]]-Table1[[#This Row],[Losses]]</f>
        <v>-2</v>
      </c>
    </row>
    <row r="7" spans="1:9" x14ac:dyDescent="0.25">
      <c r="A7" t="s">
        <v>11</v>
      </c>
      <c r="B7" s="12"/>
      <c r="C7" s="1">
        <f>AVERAGE(C2:C6)</f>
        <v>38.42</v>
      </c>
      <c r="D7" s="1">
        <f>AVERAGE(D2:D6)</f>
        <v>48.492000000000004</v>
      </c>
      <c r="E7" s="1">
        <f>AVERAGE(E2:E6)</f>
        <v>27.795999999999999</v>
      </c>
      <c r="F7" s="3">
        <f>AVERAGE(F2:F6)</f>
        <v>3.0220000000000004E-2</v>
      </c>
      <c r="G7" s="15"/>
      <c r="H7" s="15"/>
      <c r="I7" s="15"/>
    </row>
  </sheetData>
  <conditionalFormatting sqref="C2:C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{BD675751-314B-4F7E-AED8-7CD5D59CCC03}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675751-314B-4F7E-AED8-7CD5D59CC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21" sqref="N21"/>
    </sheetView>
  </sheetViews>
  <sheetFormatPr defaultRowHeight="15" x14ac:dyDescent="0.25"/>
  <cols>
    <col min="1" max="1" width="10.42578125" customWidth="1"/>
    <col min="2" max="2" width="15.28515625" bestFit="1" customWidth="1"/>
    <col min="3" max="3" width="9.5703125" customWidth="1"/>
    <col min="4" max="4" width="17.7109375" customWidth="1"/>
    <col min="5" max="5" width="9.85546875" customWidth="1"/>
    <col min="6" max="6" width="18" customWidth="1"/>
    <col min="7" max="7" width="13.42578125" customWidth="1"/>
    <col min="8" max="8" width="21.5703125" customWidth="1"/>
    <col min="9" max="9" width="17.85546875" customWidth="1"/>
    <col min="10" max="10" width="26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46</v>
      </c>
    </row>
    <row r="2" spans="1:13" x14ac:dyDescent="0.25">
      <c r="A2" t="s">
        <v>6</v>
      </c>
      <c r="B2" s="8" t="s">
        <v>12</v>
      </c>
      <c r="C2" s="1">
        <v>121.27</v>
      </c>
      <c r="D2" s="2">
        <v>6.6600000000000006E-2</v>
      </c>
      <c r="E2" s="1">
        <v>71.44</v>
      </c>
      <c r="F2" s="2">
        <v>0.1231</v>
      </c>
      <c r="G2" s="1">
        <v>210.29</v>
      </c>
      <c r="H2" s="2">
        <v>9.7299999999999998E-2</v>
      </c>
      <c r="I2" s="1">
        <v>131.27000000000001</v>
      </c>
      <c r="J2" s="2">
        <v>6.6600000000000006E-2</v>
      </c>
      <c r="K2" s="14">
        <v>0</v>
      </c>
      <c r="L2" s="14">
        <v>1</v>
      </c>
      <c r="M2" s="14">
        <f>Table2[[#This Row],[Wins]]-Table2[[#This Row],[Losses]]</f>
        <v>-1</v>
      </c>
    </row>
    <row r="3" spans="1:13" x14ac:dyDescent="0.25">
      <c r="A3" t="s">
        <v>7</v>
      </c>
      <c r="B3" s="10" t="s">
        <v>13</v>
      </c>
      <c r="C3" s="1">
        <v>146.56</v>
      </c>
      <c r="D3" s="2">
        <v>0.1585</v>
      </c>
      <c r="E3" s="1">
        <v>78.180000000000007</v>
      </c>
      <c r="F3" s="2">
        <v>0.1585</v>
      </c>
      <c r="G3" s="1">
        <v>238.36</v>
      </c>
      <c r="H3" s="2">
        <v>8.3000000000000004E-2</v>
      </c>
      <c r="I3" s="1">
        <v>146.56</v>
      </c>
      <c r="J3" s="2">
        <v>0.1585</v>
      </c>
      <c r="K3" s="14">
        <v>1</v>
      </c>
      <c r="L3" s="14">
        <v>3</v>
      </c>
      <c r="M3" s="14">
        <f>Table2[[#This Row],[Wins]]-Table2[[#This Row],[Losses]]</f>
        <v>-2</v>
      </c>
    </row>
    <row r="4" spans="1:13" x14ac:dyDescent="0.25">
      <c r="A4" t="s">
        <v>8</v>
      </c>
      <c r="B4" s="8" t="s">
        <v>14</v>
      </c>
      <c r="C4" s="1">
        <v>152.02000000000001</v>
      </c>
      <c r="D4" s="2">
        <v>4.5400000000000003E-2</v>
      </c>
      <c r="E4" s="1">
        <v>115.92</v>
      </c>
      <c r="F4" s="2">
        <v>0.1177</v>
      </c>
      <c r="G4" s="1">
        <v>187.53</v>
      </c>
      <c r="H4" s="2">
        <v>5.91E-2</v>
      </c>
      <c r="I4" s="1">
        <v>152.02000000000001</v>
      </c>
      <c r="J4" s="2">
        <v>4.5400000000000003E-2</v>
      </c>
      <c r="K4" s="14">
        <v>6</v>
      </c>
      <c r="L4" s="14">
        <v>1</v>
      </c>
      <c r="M4" s="14">
        <f>Table2[[#This Row],[Wins]]-Table2[[#This Row],[Losses]]</f>
        <v>5</v>
      </c>
    </row>
    <row r="5" spans="1:13" x14ac:dyDescent="0.25">
      <c r="A5" t="s">
        <v>9</v>
      </c>
      <c r="B5" s="10" t="s">
        <v>15</v>
      </c>
      <c r="C5" s="1">
        <v>122.9</v>
      </c>
      <c r="D5" s="2">
        <v>0.14580000000000001</v>
      </c>
      <c r="E5" s="1">
        <v>63.53</v>
      </c>
      <c r="F5" s="2">
        <v>3.1099999999999999E-2</v>
      </c>
      <c r="G5" s="1">
        <v>204.92</v>
      </c>
      <c r="H5" s="2">
        <v>0.43640000000000001</v>
      </c>
      <c r="I5" s="1">
        <v>122.9</v>
      </c>
      <c r="J5" s="2">
        <v>0.14580000000000001</v>
      </c>
      <c r="K5" s="14">
        <v>1</v>
      </c>
      <c r="L5" s="14">
        <v>2</v>
      </c>
      <c r="M5" s="14">
        <f>Table2[[#This Row],[Wins]]-Table2[[#This Row],[Losses]]</f>
        <v>-1</v>
      </c>
    </row>
    <row r="6" spans="1:13" x14ac:dyDescent="0.25">
      <c r="A6" t="s">
        <v>10</v>
      </c>
      <c r="B6" s="8" t="s">
        <v>16</v>
      </c>
      <c r="C6" s="1">
        <v>131.08000000000001</v>
      </c>
      <c r="D6" s="2">
        <v>6.1199999999999997E-2</v>
      </c>
      <c r="E6" s="1">
        <v>62.24</v>
      </c>
      <c r="F6" s="2">
        <v>3.7699999999999997E-2</v>
      </c>
      <c r="G6" s="1">
        <v>233.09</v>
      </c>
      <c r="H6" s="2">
        <v>0.1069</v>
      </c>
      <c r="I6" s="1">
        <v>131.08000000000001</v>
      </c>
      <c r="J6" s="2">
        <v>6.1199999999999997E-2</v>
      </c>
      <c r="K6" s="14">
        <v>0</v>
      </c>
      <c r="L6" s="14">
        <v>1</v>
      </c>
      <c r="M6" s="14">
        <f>Table2[[#This Row],[Wins]]-Table2[[#This Row],[Losses]]</f>
        <v>-1</v>
      </c>
    </row>
    <row r="7" spans="1:13" x14ac:dyDescent="0.25">
      <c r="A7" t="s">
        <v>11</v>
      </c>
      <c r="B7" s="12"/>
      <c r="C7" s="1">
        <f>AVERAGE(C2:C6)</f>
        <v>134.76600000000002</v>
      </c>
      <c r="D7" s="2">
        <f>AVERAGE(D2:D6)</f>
        <v>9.5500000000000002E-2</v>
      </c>
      <c r="E7" s="1">
        <f>AVERAGE(E2:E6)</f>
        <v>78.262000000000015</v>
      </c>
      <c r="F7" s="2">
        <f>AVERAGE(F2:F6)</f>
        <v>9.3620000000000009E-2</v>
      </c>
      <c r="G7" s="1">
        <f>AVERAGE(G2:G6)</f>
        <v>214.83799999999997</v>
      </c>
      <c r="H7" s="2">
        <f>AVERAGE(H2:H6)</f>
        <v>0.15653999999999998</v>
      </c>
      <c r="I7" s="1">
        <f>AVERAGE(I2:I6)</f>
        <v>136.76600000000002</v>
      </c>
      <c r="J7" s="2">
        <f>AVERAGE(J2:J6)</f>
        <v>9.5500000000000002E-2</v>
      </c>
      <c r="K7" s="13"/>
      <c r="L7" s="13"/>
      <c r="M7" s="20"/>
    </row>
  </sheetData>
  <conditionalFormatting sqref="C2:C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{8A9D29D9-77FB-41CF-ADF0-97F282321EB9}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D29D9-77FB-41CF-ADF0-97F282321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C21" sqref="C21"/>
    </sheetView>
  </sheetViews>
  <sheetFormatPr defaultRowHeight="15" x14ac:dyDescent="0.25"/>
  <cols>
    <col min="1" max="1" width="10.5703125" bestFit="1" customWidth="1"/>
    <col min="2" max="2" width="15.28515625" bestFit="1" customWidth="1"/>
    <col min="3" max="3" width="9.7109375" bestFit="1" customWidth="1"/>
    <col min="4" max="4" width="11.42578125" bestFit="1" customWidth="1"/>
    <col min="5" max="5" width="10.85546875" bestFit="1" customWidth="1"/>
    <col min="6" max="6" width="12.5703125" bestFit="1" customWidth="1"/>
    <col min="7" max="7" width="13.5703125" bestFit="1" customWidth="1"/>
    <col min="8" max="8" width="15.42578125" bestFit="1" customWidth="1"/>
    <col min="9" max="9" width="9.28515625" bestFit="1" customWidth="1"/>
    <col min="10" max="10" width="11" bestFit="1" customWidth="1"/>
    <col min="11" max="11" width="8.140625" bestFit="1" customWidth="1"/>
    <col min="12" max="12" width="9.85546875" bestFit="1" customWidth="1"/>
    <col min="13" max="13" width="14.42578125" bestFit="1" customWidth="1"/>
    <col min="14" max="14" width="16.28515625" bestFit="1" customWidth="1"/>
    <col min="15" max="15" width="8.28515625" bestFit="1" customWidth="1"/>
    <col min="16" max="16" width="10" bestFit="1" customWidth="1"/>
    <col min="17" max="17" width="9.5703125" bestFit="1" customWidth="1"/>
    <col min="18" max="18" width="11.28515625" bestFit="1" customWidth="1"/>
    <col min="19" max="19" width="9.28515625" bestFit="1" customWidth="1"/>
    <col min="20" max="20" width="11" bestFit="1" customWidth="1"/>
    <col min="21" max="21" width="8.7109375" bestFit="1" customWidth="1"/>
    <col min="22" max="22" width="10.42578125" bestFit="1" customWidth="1"/>
    <col min="23" max="23" width="7.85546875" bestFit="1" customWidth="1"/>
    <col min="24" max="24" width="9" bestFit="1" customWidth="1"/>
  </cols>
  <sheetData>
    <row r="1" spans="1:25" ht="15.75" thickBot="1" x14ac:dyDescent="0.3">
      <c r="A1" s="4" t="s">
        <v>0</v>
      </c>
      <c r="B1" s="6" t="s">
        <v>1</v>
      </c>
      <c r="C1" s="5" t="s">
        <v>17</v>
      </c>
      <c r="D1" s="5" t="s">
        <v>45</v>
      </c>
      <c r="E1" s="5" t="s">
        <v>27</v>
      </c>
      <c r="F1" s="5" t="s">
        <v>44</v>
      </c>
      <c r="G1" s="5" t="s">
        <v>28</v>
      </c>
      <c r="H1" s="5" t="s">
        <v>43</v>
      </c>
      <c r="I1" s="5" t="s">
        <v>29</v>
      </c>
      <c r="J1" s="5" t="s">
        <v>42</v>
      </c>
      <c r="K1" s="5" t="s">
        <v>30</v>
      </c>
      <c r="L1" s="5" t="s">
        <v>41</v>
      </c>
      <c r="M1" s="5" t="s">
        <v>31</v>
      </c>
      <c r="N1" s="5" t="s">
        <v>40</v>
      </c>
      <c r="O1" s="5" t="s">
        <v>32</v>
      </c>
      <c r="P1" s="5" t="s">
        <v>39</v>
      </c>
      <c r="Q1" s="5" t="s">
        <v>33</v>
      </c>
      <c r="R1" s="5" t="s">
        <v>38</v>
      </c>
      <c r="S1" s="5" t="s">
        <v>34</v>
      </c>
      <c r="T1" s="5" t="s">
        <v>37</v>
      </c>
      <c r="U1" s="5" t="s">
        <v>35</v>
      </c>
      <c r="V1" s="5" t="s">
        <v>36</v>
      </c>
      <c r="W1" s="5" t="s">
        <v>25</v>
      </c>
      <c r="X1" s="5" t="s">
        <v>26</v>
      </c>
      <c r="Y1" s="5" t="s">
        <v>46</v>
      </c>
    </row>
    <row r="2" spans="1:25" ht="15.75" thickTop="1" x14ac:dyDescent="0.25">
      <c r="A2" s="7" t="s">
        <v>6</v>
      </c>
      <c r="B2" s="17" t="s">
        <v>12</v>
      </c>
      <c r="C2" s="1">
        <v>127.92</v>
      </c>
      <c r="D2" s="2">
        <v>0.21179999999999999</v>
      </c>
      <c r="E2" s="1">
        <v>431.95</v>
      </c>
      <c r="F2" s="2">
        <v>6.9000000000000006E-2</v>
      </c>
      <c r="G2" s="1">
        <v>276.88</v>
      </c>
      <c r="H2" s="2">
        <v>4.9399999999999999E-2</v>
      </c>
      <c r="I2" s="1">
        <v>598.94000000000005</v>
      </c>
      <c r="J2" s="2">
        <v>3.1699999999999999E-2</v>
      </c>
      <c r="K2" s="1">
        <v>784.85</v>
      </c>
      <c r="L2" s="2">
        <v>0.47170000000000001</v>
      </c>
      <c r="M2" s="1">
        <v>5</v>
      </c>
      <c r="N2" s="2">
        <v>0.4</v>
      </c>
      <c r="O2" s="1">
        <v>8.4600000000000009</v>
      </c>
      <c r="P2" s="2">
        <v>0.65549999999999997</v>
      </c>
      <c r="Q2" s="1">
        <v>94.56</v>
      </c>
      <c r="R2" s="2">
        <v>1.83E-2</v>
      </c>
      <c r="S2" s="1">
        <v>82.06</v>
      </c>
      <c r="T2" s="2">
        <v>3.27E-2</v>
      </c>
      <c r="U2" s="1">
        <v>496.33</v>
      </c>
      <c r="V2" s="2">
        <v>5.3199999999999997E-2</v>
      </c>
      <c r="W2" s="16">
        <v>6</v>
      </c>
      <c r="X2" s="16">
        <v>3</v>
      </c>
      <c r="Y2" s="16">
        <f>Table3[[#This Row],[Wins]]-Table3[[#This Row],[Losses]]</f>
        <v>3</v>
      </c>
    </row>
    <row r="3" spans="1:25" x14ac:dyDescent="0.25">
      <c r="A3" s="9" t="s">
        <v>7</v>
      </c>
      <c r="B3" s="18" t="s">
        <v>13</v>
      </c>
      <c r="C3" s="1">
        <v>47.05</v>
      </c>
      <c r="D3" s="2">
        <v>0.4965</v>
      </c>
      <c r="E3" s="1">
        <v>532.70000000000005</v>
      </c>
      <c r="F3" s="2">
        <v>1.03E-2</v>
      </c>
      <c r="G3" s="1">
        <v>87</v>
      </c>
      <c r="H3" s="2">
        <v>6.1711999999999998</v>
      </c>
      <c r="I3" s="1">
        <v>1</v>
      </c>
      <c r="J3" s="2">
        <v>2</v>
      </c>
      <c r="K3" s="1">
        <v>4.45</v>
      </c>
      <c r="L3" s="2">
        <v>6.6000000000000003E-2</v>
      </c>
      <c r="M3" s="1">
        <v>826</v>
      </c>
      <c r="N3" s="2">
        <v>0.88260000000000005</v>
      </c>
      <c r="O3" s="1">
        <v>4.82</v>
      </c>
      <c r="P3" s="2">
        <v>0.58509999999999995</v>
      </c>
      <c r="Q3" s="1">
        <v>89.8</v>
      </c>
      <c r="R3" s="2">
        <v>1.66E-2</v>
      </c>
      <c r="S3" s="1">
        <v>73.09</v>
      </c>
      <c r="T3" s="2">
        <v>3.4099999999999998E-2</v>
      </c>
      <c r="U3" s="1">
        <v>209.83</v>
      </c>
      <c r="V3" s="2">
        <v>5.3900000000000003E-2</v>
      </c>
      <c r="W3" s="16">
        <v>3</v>
      </c>
      <c r="X3" s="16">
        <v>9</v>
      </c>
      <c r="Y3" s="16">
        <f>Table3[[#This Row],[Wins]]-Table3[[#This Row],[Losses]]</f>
        <v>-6</v>
      </c>
    </row>
    <row r="4" spans="1:25" x14ac:dyDescent="0.25">
      <c r="A4" s="7" t="s">
        <v>8</v>
      </c>
      <c r="B4" s="17" t="s">
        <v>14</v>
      </c>
      <c r="C4" s="1">
        <v>109.09</v>
      </c>
      <c r="D4" s="2">
        <v>0.11070000000000001</v>
      </c>
      <c r="E4" s="1">
        <v>7.47</v>
      </c>
      <c r="F4" s="2">
        <v>0.73219999999999996</v>
      </c>
      <c r="G4" s="1">
        <v>474.59</v>
      </c>
      <c r="H4" s="2">
        <v>6.4399999999999999E-2</v>
      </c>
      <c r="I4" s="1">
        <v>104.37</v>
      </c>
      <c r="J4" s="2">
        <v>0.35549999999999998</v>
      </c>
      <c r="K4" s="1">
        <v>1523.54</v>
      </c>
      <c r="L4" s="2">
        <v>6.6000000000000003E-2</v>
      </c>
      <c r="M4" s="1">
        <v>2279.1799999999998</v>
      </c>
      <c r="N4" s="2">
        <v>0.1239</v>
      </c>
      <c r="O4" s="1">
        <v>14.84</v>
      </c>
      <c r="P4" s="2">
        <v>5.57E-2</v>
      </c>
      <c r="Q4" s="1">
        <v>15.8</v>
      </c>
      <c r="R4" s="2">
        <v>0.1124</v>
      </c>
      <c r="S4" s="1">
        <v>8.64</v>
      </c>
      <c r="T4" s="2">
        <v>7.6999999999999999E-2</v>
      </c>
      <c r="U4" s="1">
        <v>70.849999999999994</v>
      </c>
      <c r="V4" s="2">
        <v>9.8699999999999996E-2</v>
      </c>
      <c r="W4" s="16">
        <v>2</v>
      </c>
      <c r="X4" s="16">
        <v>7</v>
      </c>
      <c r="Y4" s="16">
        <f>Table3[[#This Row],[Wins]]-Table3[[#This Row],[Losses]]</f>
        <v>-5</v>
      </c>
    </row>
    <row r="5" spans="1:25" x14ac:dyDescent="0.25">
      <c r="A5" s="9" t="s">
        <v>9</v>
      </c>
      <c r="B5" s="18" t="s">
        <v>15</v>
      </c>
      <c r="C5" s="1">
        <v>143.08000000000001</v>
      </c>
      <c r="D5" s="2">
        <v>6.6600000000000006E-2</v>
      </c>
      <c r="E5" s="1">
        <v>138.61000000000001</v>
      </c>
      <c r="F5" s="2">
        <v>1.8700000000000001E-2</v>
      </c>
      <c r="G5" s="1">
        <v>979.6</v>
      </c>
      <c r="H5" s="2">
        <v>2.4899999999999999E-2</v>
      </c>
      <c r="I5" s="1">
        <v>222.65</v>
      </c>
      <c r="J5" s="2">
        <v>0.37530000000000002</v>
      </c>
      <c r="K5" s="1">
        <v>2643.74</v>
      </c>
      <c r="L5" s="2">
        <v>2.9100000000000001E-2</v>
      </c>
      <c r="M5" s="1">
        <v>1592.52</v>
      </c>
      <c r="N5" s="2">
        <v>9.8900000000000002E-2</v>
      </c>
      <c r="O5" s="1">
        <v>11.35</v>
      </c>
      <c r="P5" s="2">
        <v>1.9699999999999999E-2</v>
      </c>
      <c r="Q5" s="1">
        <v>28.27</v>
      </c>
      <c r="R5" s="2">
        <v>2.7400000000000001E-2</v>
      </c>
      <c r="S5" s="1">
        <v>10.79</v>
      </c>
      <c r="T5" s="2">
        <v>5.3699999999999998E-2</v>
      </c>
      <c r="U5" s="1">
        <v>57.04</v>
      </c>
      <c r="V5" s="2">
        <v>1.2800000000000001E-2</v>
      </c>
      <c r="W5" s="16">
        <v>2</v>
      </c>
      <c r="X5" s="16">
        <v>1</v>
      </c>
      <c r="Y5" s="16">
        <f>Table3[[#This Row],[Wins]]-Table3[[#This Row],[Losses]]</f>
        <v>1</v>
      </c>
    </row>
    <row r="6" spans="1:25" x14ac:dyDescent="0.25">
      <c r="A6" s="7" t="s">
        <v>10</v>
      </c>
      <c r="B6" s="17" t="s">
        <v>16</v>
      </c>
      <c r="C6" s="1">
        <v>158.44999999999999</v>
      </c>
      <c r="D6" s="2">
        <v>3.0599999999999999E-2</v>
      </c>
      <c r="E6" s="1">
        <v>133.12</v>
      </c>
      <c r="F6" s="2">
        <v>1.32E-2</v>
      </c>
      <c r="G6" s="1">
        <v>1170.56</v>
      </c>
      <c r="H6" s="2">
        <v>1.38E-2</v>
      </c>
      <c r="I6" s="1">
        <v>223.97</v>
      </c>
      <c r="J6" s="2">
        <v>7.2499999999999995E-2</v>
      </c>
      <c r="K6" s="1">
        <v>3082.88</v>
      </c>
      <c r="L6" s="2">
        <v>5.3199999999999997E-2</v>
      </c>
      <c r="M6" s="1">
        <v>2044.25</v>
      </c>
      <c r="N6" s="2">
        <v>5.9900000000000002E-2</v>
      </c>
      <c r="O6" s="1">
        <v>12.4</v>
      </c>
      <c r="P6" s="2">
        <v>1.7100000000000001E-2</v>
      </c>
      <c r="Q6" s="1">
        <v>29.65</v>
      </c>
      <c r="R6" s="2">
        <v>2.7E-2</v>
      </c>
      <c r="S6" s="1">
        <v>12.68</v>
      </c>
      <c r="T6" s="2">
        <v>5.4899999999999997E-2</v>
      </c>
      <c r="U6" s="1">
        <v>61.42</v>
      </c>
      <c r="V6" s="2">
        <v>1.35E-2</v>
      </c>
      <c r="W6" s="16">
        <v>7</v>
      </c>
      <c r="X6" s="16">
        <v>0</v>
      </c>
      <c r="Y6" s="16">
        <f>Table3[[#This Row],[Wins]]-Table3[[#This Row],[Losses]]</f>
        <v>7</v>
      </c>
    </row>
    <row r="7" spans="1:25" x14ac:dyDescent="0.25">
      <c r="A7" s="11" t="s">
        <v>11</v>
      </c>
      <c r="B7" s="19"/>
      <c r="C7" s="1">
        <f>AVERAGE(C2:C6)</f>
        <v>117.11799999999998</v>
      </c>
      <c r="D7" s="2">
        <f>AVERAGE(D2:D6)</f>
        <v>0.18323999999999999</v>
      </c>
      <c r="E7" s="1">
        <f t="shared" ref="E7:V7" si="0">AVERAGE(E2:E6)</f>
        <v>248.76999999999998</v>
      </c>
      <c r="F7" s="2">
        <f t="shared" si="0"/>
        <v>0.16868</v>
      </c>
      <c r="G7" s="1">
        <f t="shared" si="0"/>
        <v>597.726</v>
      </c>
      <c r="H7" s="2">
        <f t="shared" si="0"/>
        <v>1.26474</v>
      </c>
      <c r="I7" s="1">
        <f t="shared" si="0"/>
        <v>230.18600000000001</v>
      </c>
      <c r="J7" s="2">
        <f t="shared" si="0"/>
        <v>0.56699999999999995</v>
      </c>
      <c r="K7" s="1">
        <f t="shared" si="0"/>
        <v>1607.8920000000001</v>
      </c>
      <c r="L7" s="2">
        <f t="shared" si="0"/>
        <v>0.13720000000000004</v>
      </c>
      <c r="M7" s="1">
        <f t="shared" si="0"/>
        <v>1349.3899999999999</v>
      </c>
      <c r="N7" s="2">
        <f t="shared" si="0"/>
        <v>0.31306</v>
      </c>
      <c r="O7" s="1">
        <f t="shared" si="0"/>
        <v>10.373999999999999</v>
      </c>
      <c r="P7" s="2">
        <f t="shared" si="0"/>
        <v>0.26661999999999997</v>
      </c>
      <c r="Q7" s="1">
        <f t="shared" si="0"/>
        <v>51.616000000000007</v>
      </c>
      <c r="R7" s="2">
        <f t="shared" si="0"/>
        <v>4.0340000000000001E-2</v>
      </c>
      <c r="S7" s="1">
        <f t="shared" si="0"/>
        <v>37.452000000000005</v>
      </c>
      <c r="T7" s="2">
        <f t="shared" si="0"/>
        <v>5.047999999999999E-2</v>
      </c>
      <c r="U7" s="1">
        <f t="shared" si="0"/>
        <v>179.09399999999999</v>
      </c>
      <c r="V7" s="2">
        <f t="shared" si="0"/>
        <v>4.6420000000000003E-2</v>
      </c>
      <c r="W7" s="15"/>
      <c r="X7" s="15"/>
      <c r="Y7" s="15"/>
    </row>
    <row r="8" spans="1:25" x14ac:dyDescent="0.25">
      <c r="C8" s="1"/>
      <c r="N8" s="3"/>
    </row>
  </sheetData>
  <conditionalFormatting sqref="C2:C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{BF1D0DB2-6BBB-4620-B5B6-024B28561E29}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D0DB2-6BBB-4620-B5B6-024B28561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Speedometer</vt:lpstr>
      <vt:lpstr>JetStream</vt:lpstr>
      <vt:lpstr>MotionMark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Borne</dc:creator>
  <cp:lastModifiedBy>Sid Borne</cp:lastModifiedBy>
  <dcterms:created xsi:type="dcterms:W3CDTF">2017-02-05T18:40:00Z</dcterms:created>
  <dcterms:modified xsi:type="dcterms:W3CDTF">2017-02-05T20:15:20Z</dcterms:modified>
</cp:coreProperties>
</file>